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bbie\Desktop\PPU - GRANT SUMMARY 2024-2025\ICT To updold Grant -MOET web vision\FINAL\Tranch 1-2025\"/>
    </mc:Choice>
  </mc:AlternateContent>
  <xr:revisionPtr revIDLastSave="0" documentId="8_{BFFF7B7F-B067-4F44-8EF7-56679E3C5CEF}" xr6:coauthVersionLast="47" xr6:coauthVersionMax="47" xr10:uidLastSave="{00000000-0000-0000-0000-000000000000}"/>
  <bookViews>
    <workbookView xWindow="-120" yWindow="-120" windowWidth="38640" windowHeight="21120" xr2:uid="{06F12B94-1EB8-435F-92BD-81057ACD45CC}"/>
  </bookViews>
  <sheets>
    <sheet name="SS-tuition fee-Bank-V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0" i="1" l="1"/>
  <c r="T100" i="1" s="1"/>
  <c r="O100" i="1"/>
  <c r="Q100" i="1" s="1"/>
  <c r="R100" i="1" s="1"/>
  <c r="S99" i="1"/>
  <c r="T99" i="1" s="1"/>
  <c r="O99" i="1"/>
  <c r="Q99" i="1" s="1"/>
  <c r="R99" i="1" s="1"/>
  <c r="S98" i="1"/>
  <c r="T98" i="1" s="1"/>
  <c r="O98" i="1"/>
  <c r="Q98" i="1" s="1"/>
  <c r="R98" i="1" s="1"/>
  <c r="U98" i="1" s="1"/>
  <c r="V98" i="1" s="1"/>
  <c r="S97" i="1"/>
  <c r="T97" i="1" s="1"/>
  <c r="O97" i="1"/>
  <c r="Q97" i="1" s="1"/>
  <c r="R97" i="1" s="1"/>
  <c r="S96" i="1"/>
  <c r="T96" i="1" s="1"/>
  <c r="O96" i="1"/>
  <c r="Q96" i="1" s="1"/>
  <c r="R96" i="1" s="1"/>
  <c r="S95" i="1"/>
  <c r="T95" i="1" s="1"/>
  <c r="O95" i="1"/>
  <c r="Q95" i="1" s="1"/>
  <c r="R95" i="1" s="1"/>
  <c r="S94" i="1"/>
  <c r="T94" i="1" s="1"/>
  <c r="O94" i="1"/>
  <c r="Q94" i="1" s="1"/>
  <c r="R94" i="1" s="1"/>
  <c r="U94" i="1" s="1"/>
  <c r="V94" i="1" s="1"/>
  <c r="S93" i="1"/>
  <c r="O93" i="1"/>
  <c r="Q93" i="1" s="1"/>
  <c r="R93" i="1" s="1"/>
  <c r="U93" i="1" s="1"/>
  <c r="V93" i="1" s="1"/>
  <c r="T92" i="1"/>
  <c r="S92" i="1"/>
  <c r="O92" i="1"/>
  <c r="Q92" i="1" s="1"/>
  <c r="R92" i="1" s="1"/>
  <c r="U92" i="1" s="1"/>
  <c r="V92" i="1" s="1"/>
  <c r="S91" i="1"/>
  <c r="T91" i="1" s="1"/>
  <c r="Q91" i="1"/>
  <c r="R91" i="1" s="1"/>
  <c r="O91" i="1"/>
  <c r="S90" i="1"/>
  <c r="T90" i="1" s="1"/>
  <c r="O90" i="1"/>
  <c r="Q90" i="1" s="1"/>
  <c r="R90" i="1" s="1"/>
  <c r="S89" i="1"/>
  <c r="T89" i="1" s="1"/>
  <c r="Q89" i="1"/>
  <c r="R89" i="1" s="1"/>
  <c r="O89" i="1"/>
  <c r="S88" i="1"/>
  <c r="T88" i="1" s="1"/>
  <c r="O88" i="1"/>
  <c r="Q88" i="1" s="1"/>
  <c r="R88" i="1" s="1"/>
  <c r="S87" i="1"/>
  <c r="T87" i="1" s="1"/>
  <c r="Q87" i="1"/>
  <c r="R87" i="1" s="1"/>
  <c r="O87" i="1"/>
  <c r="S86" i="1"/>
  <c r="T86" i="1" s="1"/>
  <c r="O86" i="1"/>
  <c r="Q86" i="1" s="1"/>
  <c r="R86" i="1" s="1"/>
  <c r="S85" i="1"/>
  <c r="T85" i="1" s="1"/>
  <c r="R85" i="1"/>
  <c r="Q85" i="1"/>
  <c r="O85" i="1"/>
  <c r="T84" i="1"/>
  <c r="Q84" i="1"/>
  <c r="R84" i="1" s="1"/>
  <c r="U84" i="1" s="1"/>
  <c r="V84" i="1" s="1"/>
  <c r="O84" i="1"/>
  <c r="T83" i="1"/>
  <c r="S83" i="1"/>
  <c r="O83" i="1"/>
  <c r="Q83" i="1" s="1"/>
  <c r="R83" i="1" s="1"/>
  <c r="U83" i="1" s="1"/>
  <c r="V83" i="1" s="1"/>
  <c r="S82" i="1"/>
  <c r="T82" i="1" s="1"/>
  <c r="O82" i="1"/>
  <c r="Q82" i="1" s="1"/>
  <c r="R82" i="1" s="1"/>
  <c r="U82" i="1" s="1"/>
  <c r="V82" i="1" s="1"/>
  <c r="T81" i="1"/>
  <c r="S81" i="1"/>
  <c r="O81" i="1"/>
  <c r="Q81" i="1" s="1"/>
  <c r="R81" i="1" s="1"/>
  <c r="S80" i="1"/>
  <c r="T80" i="1" s="1"/>
  <c r="Q80" i="1"/>
  <c r="R80" i="1" s="1"/>
  <c r="U80" i="1" s="1"/>
  <c r="V80" i="1" s="1"/>
  <c r="O80" i="1"/>
  <c r="T79" i="1"/>
  <c r="S79" i="1"/>
  <c r="O79" i="1"/>
  <c r="Q79" i="1" s="1"/>
  <c r="R79" i="1" s="1"/>
  <c r="U79" i="1" s="1"/>
  <c r="V79" i="1" s="1"/>
  <c r="S78" i="1"/>
  <c r="T78" i="1" s="1"/>
  <c r="Q78" i="1"/>
  <c r="R78" i="1" s="1"/>
  <c r="U78" i="1" s="1"/>
  <c r="V78" i="1" s="1"/>
  <c r="O78" i="1"/>
  <c r="T77" i="1"/>
  <c r="S77" i="1"/>
  <c r="O77" i="1"/>
  <c r="Q77" i="1" s="1"/>
  <c r="R77" i="1" s="1"/>
  <c r="T76" i="1"/>
  <c r="S76" i="1"/>
  <c r="Q76" i="1"/>
  <c r="R76" i="1" s="1"/>
  <c r="O76" i="1"/>
  <c r="S75" i="1"/>
  <c r="T75" i="1" s="1"/>
  <c r="O75" i="1"/>
  <c r="Q75" i="1" s="1"/>
  <c r="R75" i="1" s="1"/>
  <c r="S74" i="1"/>
  <c r="T74" i="1" s="1"/>
  <c r="U74" i="1" s="1"/>
  <c r="V74" i="1" s="1"/>
  <c r="R74" i="1"/>
  <c r="Q74" i="1"/>
  <c r="O74" i="1"/>
  <c r="S73" i="1"/>
  <c r="T73" i="1" s="1"/>
  <c r="R73" i="1"/>
  <c r="Q73" i="1"/>
  <c r="O73" i="1"/>
  <c r="S72" i="1"/>
  <c r="T72" i="1" s="1"/>
  <c r="O72" i="1"/>
  <c r="Q72" i="1" s="1"/>
  <c r="R72" i="1" s="1"/>
  <c r="U72" i="1" s="1"/>
  <c r="V72" i="1" s="1"/>
  <c r="T71" i="1"/>
  <c r="S71" i="1"/>
  <c r="O71" i="1"/>
  <c r="Q71" i="1" s="1"/>
  <c r="R71" i="1" s="1"/>
  <c r="S70" i="1"/>
  <c r="T70" i="1" s="1"/>
  <c r="O70" i="1"/>
  <c r="Q70" i="1" s="1"/>
  <c r="R70" i="1" s="1"/>
  <c r="T69" i="1"/>
  <c r="S69" i="1"/>
  <c r="O69" i="1"/>
  <c r="Q69" i="1" s="1"/>
  <c r="R69" i="1" s="1"/>
  <c r="S68" i="1"/>
  <c r="T68" i="1" s="1"/>
  <c r="O68" i="1"/>
  <c r="Q68" i="1" s="1"/>
  <c r="R68" i="1" s="1"/>
  <c r="U68" i="1" s="1"/>
  <c r="V68" i="1" s="1"/>
  <c r="T67" i="1"/>
  <c r="S67" i="1"/>
  <c r="O67" i="1"/>
  <c r="Q67" i="1" s="1"/>
  <c r="R67" i="1" s="1"/>
  <c r="S66" i="1"/>
  <c r="T66" i="1" s="1"/>
  <c r="Q66" i="1"/>
  <c r="R66" i="1" s="1"/>
  <c r="O66" i="1"/>
  <c r="S65" i="1"/>
  <c r="T65" i="1" s="1"/>
  <c r="O65" i="1"/>
  <c r="Q65" i="1" s="1"/>
  <c r="R65" i="1" s="1"/>
  <c r="S64" i="1"/>
  <c r="T64" i="1" s="1"/>
  <c r="Q64" i="1"/>
  <c r="R64" i="1" s="1"/>
  <c r="O64" i="1"/>
  <c r="S63" i="1"/>
  <c r="T63" i="1" s="1"/>
  <c r="O63" i="1"/>
  <c r="Q63" i="1" s="1"/>
  <c r="R63" i="1" s="1"/>
  <c r="S62" i="1"/>
  <c r="T62" i="1" s="1"/>
  <c r="O62" i="1"/>
  <c r="Q62" i="1" s="1"/>
  <c r="R62" i="1" s="1"/>
  <c r="S61" i="1"/>
  <c r="T61" i="1" s="1"/>
  <c r="Q61" i="1"/>
  <c r="R61" i="1" s="1"/>
  <c r="U61" i="1" s="1"/>
  <c r="V61" i="1" s="1"/>
  <c r="O61" i="1"/>
  <c r="S60" i="1"/>
  <c r="T60" i="1" s="1"/>
  <c r="Q60" i="1"/>
  <c r="R60" i="1" s="1"/>
  <c r="O60" i="1"/>
  <c r="T59" i="1"/>
  <c r="S59" i="1"/>
  <c r="O59" i="1"/>
  <c r="Q59" i="1" s="1"/>
  <c r="R59" i="1" s="1"/>
  <c r="S58" i="1"/>
  <c r="T58" i="1" s="1"/>
  <c r="O58" i="1"/>
  <c r="Q58" i="1" s="1"/>
  <c r="R58" i="1" s="1"/>
  <c r="S57" i="1"/>
  <c r="T57" i="1" s="1"/>
  <c r="O57" i="1"/>
  <c r="Q57" i="1" s="1"/>
  <c r="R57" i="1" s="1"/>
  <c r="S56" i="1"/>
  <c r="T56" i="1" s="1"/>
  <c r="Q56" i="1"/>
  <c r="R56" i="1" s="1"/>
  <c r="O56" i="1"/>
  <c r="T55" i="1"/>
  <c r="S55" i="1"/>
  <c r="O55" i="1"/>
  <c r="Q55" i="1" s="1"/>
  <c r="R55" i="1" s="1"/>
  <c r="S54" i="1"/>
  <c r="T54" i="1" s="1"/>
  <c r="O54" i="1"/>
  <c r="Q54" i="1" s="1"/>
  <c r="R54" i="1" s="1"/>
  <c r="T53" i="1"/>
  <c r="S53" i="1"/>
  <c r="O53" i="1"/>
  <c r="Q53" i="1" s="1"/>
  <c r="R53" i="1" s="1"/>
  <c r="S52" i="1"/>
  <c r="T52" i="1" s="1"/>
  <c r="Q52" i="1"/>
  <c r="R52" i="1" s="1"/>
  <c r="O52" i="1"/>
  <c r="S51" i="1"/>
  <c r="T51" i="1" s="1"/>
  <c r="O51" i="1"/>
  <c r="Q51" i="1" s="1"/>
  <c r="R51" i="1" s="1"/>
  <c r="S50" i="1"/>
  <c r="T50" i="1" s="1"/>
  <c r="Q50" i="1"/>
  <c r="R50" i="1" s="1"/>
  <c r="O50" i="1"/>
  <c r="S49" i="1"/>
  <c r="T49" i="1" s="1"/>
  <c r="Q49" i="1"/>
  <c r="R49" i="1" s="1"/>
  <c r="U49" i="1" s="1"/>
  <c r="V49" i="1" s="1"/>
  <c r="O49" i="1"/>
  <c r="S48" i="1"/>
  <c r="T48" i="1" s="1"/>
  <c r="Q48" i="1"/>
  <c r="R48" i="1" s="1"/>
  <c r="U48" i="1" s="1"/>
  <c r="V48" i="1" s="1"/>
  <c r="O48" i="1"/>
  <c r="S47" i="1"/>
  <c r="T47" i="1" s="1"/>
  <c r="O47" i="1"/>
  <c r="Q47" i="1" s="1"/>
  <c r="R47" i="1" s="1"/>
  <c r="S46" i="1"/>
  <c r="T46" i="1" s="1"/>
  <c r="O46" i="1"/>
  <c r="Q46" i="1" s="1"/>
  <c r="R46" i="1" s="1"/>
  <c r="U46" i="1" s="1"/>
  <c r="V46" i="1" s="1"/>
  <c r="S45" i="1"/>
  <c r="T45" i="1" s="1"/>
  <c r="O45" i="1"/>
  <c r="Q45" i="1" s="1"/>
  <c r="R45" i="1" s="1"/>
  <c r="S44" i="1"/>
  <c r="T44" i="1" s="1"/>
  <c r="Q44" i="1"/>
  <c r="R44" i="1" s="1"/>
  <c r="O44" i="1"/>
  <c r="S43" i="1"/>
  <c r="T43" i="1" s="1"/>
  <c r="O43" i="1"/>
  <c r="Q43" i="1" s="1"/>
  <c r="R43" i="1" s="1"/>
  <c r="S42" i="1"/>
  <c r="T42" i="1" s="1"/>
  <c r="O42" i="1"/>
  <c r="Q42" i="1" s="1"/>
  <c r="R42" i="1" s="1"/>
  <c r="U42" i="1" s="1"/>
  <c r="V42" i="1" s="1"/>
  <c r="S41" i="1"/>
  <c r="T41" i="1" s="1"/>
  <c r="O41" i="1"/>
  <c r="Q41" i="1" s="1"/>
  <c r="R41" i="1" s="1"/>
  <c r="S40" i="1"/>
  <c r="T40" i="1" s="1"/>
  <c r="O40" i="1"/>
  <c r="Q40" i="1" s="1"/>
  <c r="R40" i="1" s="1"/>
  <c r="T39" i="1"/>
  <c r="S39" i="1"/>
  <c r="O39" i="1"/>
  <c r="Q39" i="1" s="1"/>
  <c r="R39" i="1" s="1"/>
  <c r="S38" i="1"/>
  <c r="T38" i="1" s="1"/>
  <c r="O38" i="1"/>
  <c r="Q38" i="1" s="1"/>
  <c r="R38" i="1" s="1"/>
  <c r="S37" i="1"/>
  <c r="T37" i="1" s="1"/>
  <c r="O37" i="1"/>
  <c r="Q37" i="1" s="1"/>
  <c r="R37" i="1" s="1"/>
  <c r="U37" i="1" s="1"/>
  <c r="V37" i="1" s="1"/>
  <c r="S36" i="1"/>
  <c r="T36" i="1" s="1"/>
  <c r="Q36" i="1"/>
  <c r="R36" i="1" s="1"/>
  <c r="O36" i="1"/>
  <c r="S35" i="1"/>
  <c r="T35" i="1" s="1"/>
  <c r="O35" i="1"/>
  <c r="Q35" i="1" s="1"/>
  <c r="R35" i="1" s="1"/>
  <c r="S34" i="1"/>
  <c r="T34" i="1" s="1"/>
  <c r="O34" i="1"/>
  <c r="Q34" i="1" s="1"/>
  <c r="R34" i="1" s="1"/>
  <c r="S33" i="1"/>
  <c r="T33" i="1" s="1"/>
  <c r="O33" i="1"/>
  <c r="Q33" i="1" s="1"/>
  <c r="R33" i="1" s="1"/>
  <c r="S32" i="1"/>
  <c r="T32" i="1" s="1"/>
  <c r="Q32" i="1"/>
  <c r="R32" i="1" s="1"/>
  <c r="O32" i="1"/>
  <c r="S31" i="1"/>
  <c r="T31" i="1" s="1"/>
  <c r="O31" i="1"/>
  <c r="Q31" i="1" s="1"/>
  <c r="R31" i="1" s="1"/>
  <c r="S30" i="1"/>
  <c r="T30" i="1" s="1"/>
  <c r="Q30" i="1"/>
  <c r="R30" i="1" s="1"/>
  <c r="O30" i="1"/>
  <c r="T29" i="1"/>
  <c r="O29" i="1"/>
  <c r="Q29" i="1" s="1"/>
  <c r="R29" i="1" s="1"/>
  <c r="U29" i="1" s="1"/>
  <c r="V29" i="1" s="1"/>
  <c r="T28" i="1"/>
  <c r="S28" i="1"/>
  <c r="O28" i="1"/>
  <c r="Q28" i="1" s="1"/>
  <c r="R28" i="1" s="1"/>
  <c r="S27" i="1"/>
  <c r="T27" i="1" s="1"/>
  <c r="N27" i="1"/>
  <c r="O27" i="1" s="1"/>
  <c r="Q27" i="1" s="1"/>
  <c r="R27" i="1" s="1"/>
  <c r="U27" i="1" s="1"/>
  <c r="V27" i="1" s="1"/>
  <c r="S26" i="1"/>
  <c r="T26" i="1" s="1"/>
  <c r="O26" i="1"/>
  <c r="Q26" i="1" s="1"/>
  <c r="R26" i="1" s="1"/>
  <c r="S25" i="1"/>
  <c r="T25" i="1" s="1"/>
  <c r="R25" i="1"/>
  <c r="Q25" i="1"/>
  <c r="O25" i="1"/>
  <c r="S24" i="1"/>
  <c r="N24" i="1"/>
  <c r="O24" i="1" s="1"/>
  <c r="Q24" i="1" s="1"/>
  <c r="R24" i="1" s="1"/>
  <c r="U24" i="1" s="1"/>
  <c r="V24" i="1" s="1"/>
  <c r="T23" i="1"/>
  <c r="S23" i="1"/>
  <c r="N23" i="1"/>
  <c r="O23" i="1" s="1"/>
  <c r="Q23" i="1" s="1"/>
  <c r="R23" i="1" s="1"/>
  <c r="U23" i="1" s="1"/>
  <c r="V23" i="1" s="1"/>
  <c r="S22" i="1"/>
  <c r="T22" i="1" s="1"/>
  <c r="O22" i="1"/>
  <c r="Q22" i="1" s="1"/>
  <c r="R22" i="1" s="1"/>
  <c r="N22" i="1"/>
  <c r="S21" i="1"/>
  <c r="T21" i="1" s="1"/>
  <c r="O21" i="1"/>
  <c r="Q21" i="1" s="1"/>
  <c r="R21" i="1" s="1"/>
  <c r="S20" i="1"/>
  <c r="T20" i="1" s="1"/>
  <c r="N20" i="1"/>
  <c r="O20" i="1" s="1"/>
  <c r="Q20" i="1" s="1"/>
  <c r="R20" i="1" s="1"/>
  <c r="S19" i="1"/>
  <c r="T19" i="1" s="1"/>
  <c r="N19" i="1"/>
  <c r="O19" i="1" s="1"/>
  <c r="Q19" i="1" s="1"/>
  <c r="R19" i="1" s="1"/>
  <c r="U19" i="1" s="1"/>
  <c r="V19" i="1" s="1"/>
  <c r="S18" i="1"/>
  <c r="T18" i="1" s="1"/>
  <c r="N18" i="1"/>
  <c r="O18" i="1" s="1"/>
  <c r="Q18" i="1" s="1"/>
  <c r="R18" i="1" s="1"/>
  <c r="U18" i="1" s="1"/>
  <c r="V18" i="1" s="1"/>
  <c r="S17" i="1"/>
  <c r="T17" i="1" s="1"/>
  <c r="R17" i="1"/>
  <c r="Q17" i="1"/>
  <c r="O17" i="1"/>
  <c r="S16" i="1"/>
  <c r="T16" i="1" s="1"/>
  <c r="O16" i="1"/>
  <c r="Q16" i="1" s="1"/>
  <c r="R16" i="1" s="1"/>
  <c r="T15" i="1"/>
  <c r="S15" i="1"/>
  <c r="Q15" i="1"/>
  <c r="R15" i="1" s="1"/>
  <c r="O15" i="1"/>
  <c r="S14" i="1"/>
  <c r="T14" i="1" s="1"/>
  <c r="O14" i="1"/>
  <c r="Q14" i="1" s="1"/>
  <c r="R14" i="1" s="1"/>
  <c r="S13" i="1"/>
  <c r="T13" i="1" s="1"/>
  <c r="O13" i="1"/>
  <c r="Q13" i="1" s="1"/>
  <c r="R13" i="1" s="1"/>
  <c r="S12" i="1"/>
  <c r="T12" i="1" s="1"/>
  <c r="Q12" i="1"/>
  <c r="R12" i="1" s="1"/>
  <c r="U12" i="1" s="1"/>
  <c r="V12" i="1" s="1"/>
  <c r="O12" i="1"/>
  <c r="S11" i="1"/>
  <c r="T11" i="1" s="1"/>
  <c r="Q11" i="1"/>
  <c r="R11" i="1" s="1"/>
  <c r="O11" i="1"/>
  <c r="S10" i="1"/>
  <c r="T10" i="1" s="1"/>
  <c r="O10" i="1"/>
  <c r="Q10" i="1" s="1"/>
  <c r="R10" i="1" s="1"/>
  <c r="S9" i="1"/>
  <c r="T9" i="1" s="1"/>
  <c r="N9" i="1"/>
  <c r="O9" i="1" s="1"/>
  <c r="Q9" i="1" s="1"/>
  <c r="R9" i="1" s="1"/>
  <c r="S8" i="1"/>
  <c r="T8" i="1" s="1"/>
  <c r="O8" i="1"/>
  <c r="Q8" i="1" s="1"/>
  <c r="R8" i="1" s="1"/>
  <c r="S7" i="1"/>
  <c r="T7" i="1" s="1"/>
  <c r="N7" i="1"/>
  <c r="O7" i="1" s="1"/>
  <c r="Q7" i="1" s="1"/>
  <c r="R7" i="1" s="1"/>
  <c r="U7" i="1" s="1"/>
  <c r="V7" i="1" s="1"/>
  <c r="S6" i="1"/>
  <c r="T6" i="1" s="1"/>
  <c r="O6" i="1"/>
  <c r="Q6" i="1" s="1"/>
  <c r="R6" i="1" s="1"/>
  <c r="N6" i="1"/>
  <c r="S5" i="1"/>
  <c r="T5" i="1" s="1"/>
  <c r="N5" i="1"/>
  <c r="O5" i="1" s="1"/>
  <c r="Q5" i="1" s="1"/>
  <c r="R5" i="1" s="1"/>
  <c r="S4" i="1"/>
  <c r="T4" i="1" s="1"/>
  <c r="O4" i="1"/>
  <c r="Q4" i="1" s="1"/>
  <c r="R4" i="1" s="1"/>
  <c r="U4" i="1" s="1"/>
  <c r="V4" i="1" s="1"/>
  <c r="S3" i="1"/>
  <c r="T3" i="1" s="1"/>
  <c r="N3" i="1"/>
  <c r="O3" i="1" s="1"/>
  <c r="Q3" i="1" s="1"/>
  <c r="R3" i="1" s="1"/>
  <c r="U5" i="1" l="1"/>
  <c r="V5" i="1" s="1"/>
  <c r="U40" i="1"/>
  <c r="V40" i="1" s="1"/>
  <c r="U43" i="1"/>
  <c r="V43" i="1" s="1"/>
  <c r="U86" i="1"/>
  <c r="V86" i="1" s="1"/>
  <c r="U51" i="1"/>
  <c r="V51" i="1" s="1"/>
  <c r="U65" i="1"/>
  <c r="V65" i="1" s="1"/>
  <c r="U11" i="1"/>
  <c r="V11" i="1" s="1"/>
  <c r="U25" i="1"/>
  <c r="V25" i="1" s="1"/>
  <c r="U15" i="1"/>
  <c r="V15" i="1" s="1"/>
  <c r="U44" i="1"/>
  <c r="V44" i="1" s="1"/>
  <c r="U69" i="1"/>
  <c r="V69" i="1" s="1"/>
  <c r="U75" i="1"/>
  <c r="V75" i="1" s="1"/>
  <c r="U6" i="1"/>
  <c r="V6" i="1" s="1"/>
  <c r="U8" i="1"/>
  <c r="V8" i="1" s="1"/>
  <c r="U41" i="1"/>
  <c r="V41" i="1" s="1"/>
  <c r="U55" i="1"/>
  <c r="V55" i="1" s="1"/>
  <c r="U59" i="1"/>
  <c r="V59" i="1" s="1"/>
  <c r="U76" i="1"/>
  <c r="V76" i="1" s="1"/>
  <c r="U26" i="1"/>
  <c r="V26" i="1" s="1"/>
  <c r="U45" i="1"/>
  <c r="V45" i="1" s="1"/>
  <c r="U73" i="1"/>
  <c r="V73" i="1" s="1"/>
  <c r="U95" i="1"/>
  <c r="V95" i="1" s="1"/>
  <c r="U16" i="1"/>
  <c r="V16" i="1" s="1"/>
  <c r="U31" i="1"/>
  <c r="V31" i="1" s="1"/>
  <c r="U35" i="1"/>
  <c r="V35" i="1" s="1"/>
  <c r="U52" i="1"/>
  <c r="V52" i="1" s="1"/>
  <c r="U62" i="1"/>
  <c r="V62" i="1" s="1"/>
  <c r="U88" i="1"/>
  <c r="V88" i="1" s="1"/>
  <c r="U14" i="1"/>
  <c r="V14" i="1" s="1"/>
  <c r="U22" i="1"/>
  <c r="V22" i="1" s="1"/>
  <c r="U50" i="1"/>
  <c r="V50" i="1" s="1"/>
  <c r="U10" i="1"/>
  <c r="V10" i="1" s="1"/>
  <c r="U21" i="1"/>
  <c r="V21" i="1" s="1"/>
  <c r="U63" i="1"/>
  <c r="V63" i="1" s="1"/>
  <c r="U77" i="1"/>
  <c r="V77" i="1" s="1"/>
  <c r="U3" i="1"/>
  <c r="V3" i="1" s="1"/>
  <c r="U33" i="1"/>
  <c r="V33" i="1" s="1"/>
  <c r="U90" i="1"/>
  <c r="V90" i="1" s="1"/>
  <c r="U28" i="1"/>
  <c r="V28" i="1" s="1"/>
  <c r="U38" i="1"/>
  <c r="V38" i="1" s="1"/>
  <c r="U56" i="1"/>
  <c r="V56" i="1" s="1"/>
  <c r="U60" i="1"/>
  <c r="V60" i="1" s="1"/>
  <c r="U81" i="1"/>
  <c r="V81" i="1" s="1"/>
  <c r="U96" i="1"/>
  <c r="V96" i="1" s="1"/>
  <c r="U47" i="1"/>
  <c r="V47" i="1" s="1"/>
  <c r="U64" i="1"/>
  <c r="V64" i="1" s="1"/>
  <c r="U39" i="1"/>
  <c r="V39" i="1" s="1"/>
  <c r="U53" i="1"/>
  <c r="V53" i="1" s="1"/>
  <c r="U67" i="1"/>
  <c r="V67" i="1" s="1"/>
  <c r="U71" i="1"/>
  <c r="V71" i="1" s="1"/>
  <c r="U13" i="1"/>
  <c r="V13" i="1" s="1"/>
  <c r="U32" i="1"/>
  <c r="V32" i="1" s="1"/>
  <c r="U36" i="1"/>
  <c r="V36" i="1" s="1"/>
  <c r="U57" i="1"/>
  <c r="V57" i="1" s="1"/>
  <c r="U85" i="1"/>
  <c r="V85" i="1" s="1"/>
  <c r="U89" i="1"/>
  <c r="V89" i="1" s="1"/>
  <c r="U97" i="1"/>
  <c r="V97" i="1" s="1"/>
  <c r="U100" i="1"/>
  <c r="V100" i="1" s="1"/>
  <c r="U17" i="1"/>
  <c r="V17" i="1" s="1"/>
  <c r="V101" i="1" s="1"/>
  <c r="U54" i="1"/>
  <c r="V54" i="1" s="1"/>
  <c r="U58" i="1"/>
  <c r="V58" i="1" s="1"/>
  <c r="U30" i="1"/>
  <c r="V30" i="1" s="1"/>
  <c r="U34" i="1"/>
  <c r="V34" i="1" s="1"/>
  <c r="U87" i="1"/>
  <c r="V87" i="1" s="1"/>
  <c r="U91" i="1"/>
  <c r="V91" i="1" s="1"/>
  <c r="U9" i="1"/>
  <c r="V9" i="1" s="1"/>
  <c r="U20" i="1"/>
  <c r="V20" i="1" s="1"/>
  <c r="U99" i="1"/>
  <c r="V99" i="1" s="1"/>
  <c r="U66" i="1"/>
  <c r="V66" i="1" s="1"/>
  <c r="U70" i="1"/>
  <c r="V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tc={7EF5C8A5-4525-4692-A7D0-A05DAAFD85EF}</author>
    <author>tc={C6F2F6CD-F033-42F3-AF0D-6E7F64D38022}</author>
    <author>tc={42C8C2B1-BA3B-48AF-948E-CE977160F0FD}</author>
    <author>tc={2101C68B-68E0-4805-9AB3-BABC48516C6E}</author>
    <author>tc={C9A9B218-638B-48E8-A31A-46B8A22EE7D0}</author>
    <author>tc={7A2DB232-A572-4176-BADE-63F100B474B6}</author>
    <author>tc={2C451459-D411-4D0A-BB2F-8485E3C78888}</author>
    <author>tc={A34E3FFF-9E7F-40CA-81B2-012FD2AEDF2A}</author>
    <author>tc={3427DF87-3F97-49A5-9312-0293635F6FF8}</author>
    <author>tc={A64E4628-1E0C-4F18-83CC-F80B3DEB25FF}</author>
    <author>tc={11240155-B1E2-4A37-96A5-2C178A964013}</author>
    <author>tc={8EECB3F2-B3F1-41D0-9C12-C6763560C3E0}</author>
    <author>tc={077EEC3E-16C4-4E24-8C88-145C53300B29}</author>
    <author>tc={1610FEC4-7A2E-4178-8FD8-4809FDBA3C48}</author>
    <author>tc={08F0F48E-A870-4076-9C23-E4FFCD1EA5D0}</author>
    <author>tc={48C7820B-CF2A-4429-9A43-54996DE40824}</author>
    <author>tc={2E7860A2-7880-4FBD-9AAB-4CE36B9E0711}</author>
    <author>tc={CB51D98B-F270-49A8-93DD-1559692F3468}</author>
    <author>tc={48700889-4DAF-48AC-A86E-3BF084088B48}</author>
    <author>tc={210DBF98-660D-4FF1-9B45-A7DF06A7B82B}</author>
    <author>tc={F72C3B2A-979C-494B-9A28-3B74EBF68FF8}</author>
    <author>tc={9F5B1A4D-0060-4B1A-8905-BF45001541E2}</author>
    <author>tc={4BBCE136-9B0A-4B4E-8BFF-26D8D88916FD}</author>
  </authors>
  <commentList>
    <comment ref="T10" authorId="0" shapeId="0" xr:uid="{7EF5C8A5-4525-4692-A7D0-A05DAAFD85EF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2024 overpayment deduction</t>
      </text>
    </comment>
    <comment ref="T18" authorId="1" shapeId="0" xr:uid="{C6F2F6CD-F033-42F3-AF0D-6E7F64D38022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2024 overpayment deduction</t>
      </text>
    </comment>
    <comment ref="T24" authorId="2" shapeId="0" xr:uid="{42C8C2B1-BA3B-48AF-948E-CE977160F0FD}">
      <text>
        <t>[Threaded comment]
Your version of Excel allows you to read this threaded comment; however, any edits to it will get removed if the file is opened in a newer version of Excel. Learn more: https://go.microsoft.com/fwlink/?linkid=870924
Comment:
    2024 OVERPAYMENT 294,000VT
-Paid now T1 50,000vt
-Outstanding 244,000</t>
      </text>
    </comment>
    <comment ref="T25" authorId="3" shapeId="0" xr:uid="{2101C68B-68E0-4805-9AB3-BABC48516C6E}">
      <text>
        <t>[Threaded comment]
Your version of Excel allows you to read this threaded comment; however, any edits to it will get removed if the file is opened in a newer version of Excel. Learn more: https://go.microsoft.com/fwlink/?linkid=870924
Comment:
    Underpayment of 2024 Grant</t>
      </text>
    </comment>
    <comment ref="T29" authorId="4" shapeId="0" xr:uid="{C9A9B218-638B-48E8-A31A-46B8A22EE7D0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payment of 2024 overpayment</t>
      </text>
    </comment>
    <comment ref="T33" authorId="5" shapeId="0" xr:uid="{7A2DB232-A572-4176-BADE-63F100B474B6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2024 overpayment deduction</t>
      </text>
    </comment>
    <comment ref="T34" authorId="6" shapeId="0" xr:uid="{2C451459-D411-4D0A-BB2F-8485E3C78888}">
      <text>
        <t>[Threaded comment]
Your version of Excel allows you to read this threaded comment; however, any edits to it will get removed if the file is opened in a newer version of Excel. Learn more: https://go.microsoft.com/fwlink/?linkid=870924
Comment:
    Underpayment of 2024 Grant</t>
      </text>
    </comment>
    <comment ref="T35" authorId="7" shapeId="0" xr:uid="{A34E3FFF-9E7F-40CA-81B2-012FD2AEDF2A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2024 overpayment deduction</t>
      </text>
    </comment>
    <comment ref="T38" authorId="8" shapeId="0" xr:uid="{3427DF87-3F97-49A5-9312-0293635F6FF8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2024 overpayment deduction</t>
      </text>
    </comment>
    <comment ref="T46" authorId="9" shapeId="0" xr:uid="{A64E4628-1E0C-4F18-83CC-F80B3DEB25FF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payment of 2024 overpayment</t>
      </text>
    </comment>
    <comment ref="T48" authorId="10" shapeId="0" xr:uid="{11240155-B1E2-4A37-96A5-2C178A964013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2024 overpayment deduction</t>
      </text>
    </comment>
    <comment ref="T49" authorId="11" shapeId="0" xr:uid="{8EECB3F2-B3F1-41D0-9C12-C6763560C3E0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2024 overpayment deduction</t>
      </text>
    </comment>
    <comment ref="T61" authorId="12" shapeId="0" xr:uid="{077EEC3E-16C4-4E24-8C88-145C53300B29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2024 overpayment deduction</t>
      </text>
    </comment>
    <comment ref="T65" authorId="13" shapeId="0" xr:uid="{1610FEC4-7A2E-4178-8FD8-4809FDBA3C48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2024 overpayment deduction</t>
      </text>
    </comment>
    <comment ref="T66" authorId="14" shapeId="0" xr:uid="{08F0F48E-A870-4076-9C23-E4FFCD1EA5D0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2024 overpayment deduction</t>
      </text>
    </comment>
    <comment ref="T68" authorId="15" shapeId="0" xr:uid="{48C7820B-CF2A-4429-9A43-54996DE40824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payment of 2024 overpayment</t>
      </text>
    </comment>
    <comment ref="T71" authorId="16" shapeId="0" xr:uid="{2E7860A2-7880-4FBD-9AAB-4CE36B9E0711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refund for 2024 underpayment</t>
      </text>
    </comment>
    <comment ref="T77" authorId="17" shapeId="0" xr:uid="{CB51D98B-F270-49A8-93DD-1559692F3468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2024 overpayment deduction</t>
      </text>
    </comment>
    <comment ref="T83" authorId="18" shapeId="0" xr:uid="{48700889-4DAF-48AC-A86E-3BF084088B48}">
      <text>
        <t>[Threaded comment]
Your version of Excel allows you to read this threaded comment; however, any edits to it will get removed if the file is opened in a newer version of Excel. Learn more: https://go.microsoft.com/fwlink/?linkid=870924
Comment:
    Underpayment of 2024 Grant</t>
      </text>
    </comment>
    <comment ref="T85" authorId="19" shapeId="0" xr:uid="{210DBF98-660D-4FF1-9B45-A7DF06A7B82B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2024 overpayment deduction</t>
      </text>
    </comment>
    <comment ref="T93" authorId="20" shapeId="0" xr:uid="{F72C3B2A-979C-494B-9A28-3B74EBF68FF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Total 2024 overpayment 5,880,000vt
- Pay in T1 2,000,000
-Outstanding 3,880,000vt
</t>
      </text>
    </comment>
    <comment ref="T94" authorId="21" shapeId="0" xr:uid="{9F5B1A4D-0060-4B1A-8905-BF45001541E2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2024 overpayment deduction</t>
      </text>
    </comment>
    <comment ref="T96" authorId="22" shapeId="0" xr:uid="{4BBCE136-9B0A-4B4E-8BFF-26D8D88916FD}">
      <text>
        <t>[Threaded comment]
Your version of Excel allows you to read this threaded comment; however, any edits to it will get removed if the file is opened in a newer version of Excel. Learn more: https://go.microsoft.com/fwlink/?linkid=870924
Comment:
    Complete 2024 overpayment deduction</t>
      </text>
    </comment>
  </commentList>
</comments>
</file>

<file path=xl/sharedStrings.xml><?xml version="1.0" encoding="utf-8"?>
<sst xmlns="http://schemas.openxmlformats.org/spreadsheetml/2006/main" count="1201" uniqueCount="447">
  <si>
    <t>School Type</t>
  </si>
  <si>
    <t>SS</t>
  </si>
  <si>
    <t>SECONDARY SCHOOL TUITION FEE SUBSIDY TRANCHE 1 2025</t>
  </si>
  <si>
    <t>No.</t>
  </si>
  <si>
    <t>School Number</t>
  </si>
  <si>
    <t>School Name</t>
  </si>
  <si>
    <t>Language</t>
  </si>
  <si>
    <t>Authority Type Description</t>
  </si>
  <si>
    <t>Island Name</t>
  </si>
  <si>
    <t>Province Name</t>
  </si>
  <si>
    <t>Bank Account No</t>
  </si>
  <si>
    <t>Bank Account Name</t>
  </si>
  <si>
    <t>Shares Bank Account With Other School</t>
  </si>
  <si>
    <t>Registered to Offer</t>
  </si>
  <si>
    <t>Y7-14 2024 Enrolment Total</t>
  </si>
  <si>
    <t>No. Of Students W/O Birth Registration No.</t>
  </si>
  <si>
    <t>Net Y7-14 2024 Enrolment Total</t>
  </si>
  <si>
    <t>SS Grant Rate</t>
  </si>
  <si>
    <t>Total Grant SS 2025</t>
  </si>
  <si>
    <t>Tranche 1 SS 2025 (30%)</t>
  </si>
  <si>
    <t>Total Grant SS 2024</t>
  </si>
  <si>
    <t>2024 Overpayment SS</t>
  </si>
  <si>
    <t>Calculated Tranche 1 SS 2025 (30%)</t>
  </si>
  <si>
    <t>Net Tranche 1 SS 2025 (30%)</t>
  </si>
  <si>
    <t>Bank Narration</t>
  </si>
  <si>
    <t>0101097</t>
  </si>
  <si>
    <t>Losolava Secondary</t>
  </si>
  <si>
    <t>ENG</t>
  </si>
  <si>
    <t>Church (Government Assisted)</t>
  </si>
  <si>
    <t>Gaua</t>
  </si>
  <si>
    <t>Torba</t>
  </si>
  <si>
    <t>0084583001</t>
  </si>
  <si>
    <t>LOSALAVA JUNIOR SECONDARY SCHOOL</t>
  </si>
  <si>
    <t>No</t>
  </si>
  <si>
    <t xml:space="preserve">7 8 9 10 </t>
  </si>
  <si>
    <t>2025 SS TFS Tranche 1</t>
  </si>
  <si>
    <t>010411</t>
  </si>
  <si>
    <t>Sanlang Primary</t>
  </si>
  <si>
    <t>Vanua Lava</t>
  </si>
  <si>
    <t>0084569001</t>
  </si>
  <si>
    <t>SANLANG PRIMARY SCHOOL</t>
  </si>
  <si>
    <t>PS</t>
  </si>
  <si>
    <t xml:space="preserve">1 2 3 4 5 6 7 8 </t>
  </si>
  <si>
    <t>0105126</t>
  </si>
  <si>
    <t>Telhei Junior Secondary</t>
  </si>
  <si>
    <t>Government of Vanuatu</t>
  </si>
  <si>
    <t>Mota Lava</t>
  </si>
  <si>
    <t>0173641001</t>
  </si>
  <si>
    <t>TELHEI JUNIOR SECONDARY SCHOOL</t>
  </si>
  <si>
    <t>0111109</t>
  </si>
  <si>
    <t>Robin Memorial Junior Secondary</t>
  </si>
  <si>
    <t>Loh</t>
  </si>
  <si>
    <t>0084578001</t>
  </si>
  <si>
    <t>ROBIN PRIMARY SCHOOL</t>
  </si>
  <si>
    <t>0220300</t>
  </si>
  <si>
    <t>Aore Adventist Academy Secondary</t>
  </si>
  <si>
    <t>Aore</t>
  </si>
  <si>
    <t>Sanma</t>
  </si>
  <si>
    <t>0084618001</t>
  </si>
  <si>
    <t>AORE ADVENTIST ACADEMY</t>
  </si>
  <si>
    <t xml:space="preserve">7 8 9 10 11 12 13 </t>
  </si>
  <si>
    <t>022205</t>
  </si>
  <si>
    <t>Banban Primary</t>
  </si>
  <si>
    <t>Santo</t>
  </si>
  <si>
    <t>0084598001</t>
  </si>
  <si>
    <t>BANBAN PRIMARY SCHOOL</t>
  </si>
  <si>
    <t>0222301</t>
  </si>
  <si>
    <t>Bombua Secondary</t>
  </si>
  <si>
    <t>0186772001</t>
  </si>
  <si>
    <t>BOMBUA LONDUA JUNIOR SECONDARY SCHOOL</t>
  </si>
  <si>
    <t>0222307</t>
  </si>
  <si>
    <t>Collège de St. Michel</t>
  </si>
  <si>
    <t>FRE</t>
  </si>
  <si>
    <t>0084621001</t>
  </si>
  <si>
    <t>COLLEGE TECHNIQUE ST MICHEL</t>
  </si>
  <si>
    <t xml:space="preserve">7 8 9 10 11 12 </t>
  </si>
  <si>
    <t>022289</t>
  </si>
  <si>
    <t>De Quiros(Matantas) Primary</t>
  </si>
  <si>
    <t>0098423001</t>
  </si>
  <si>
    <t>DE QUEROS (MATANTAS) PRIMARY SCHOOL</t>
  </si>
  <si>
    <t>022210</t>
  </si>
  <si>
    <t>Ebenezer Primary</t>
  </si>
  <si>
    <t>0084601001</t>
  </si>
  <si>
    <t>EBENEZER PRIMARY SCHOOL</t>
  </si>
  <si>
    <t>0222302</t>
  </si>
  <si>
    <t>Hog Harbour Secondary</t>
  </si>
  <si>
    <t>0084614001</t>
  </si>
  <si>
    <t>HOG HARBOUR JUNIOR SECONDARY SCHOOL</t>
  </si>
  <si>
    <t>020101</t>
  </si>
  <si>
    <t>Kamewa English Primary</t>
  </si>
  <si>
    <t>0084640001</t>
  </si>
  <si>
    <t>KAMEWA PRIMARY SCHOOL</t>
  </si>
  <si>
    <t>Yes</t>
  </si>
  <si>
    <t>020102</t>
  </si>
  <si>
    <t>Kamewa French Primary</t>
  </si>
  <si>
    <t>022223</t>
  </si>
  <si>
    <t>Limarua Primary</t>
  </si>
  <si>
    <t>0084649001</t>
  </si>
  <si>
    <t>LIMARUA PRIMARY SCHOOL</t>
  </si>
  <si>
    <t>020103</t>
  </si>
  <si>
    <t>Luganville Est Primary</t>
  </si>
  <si>
    <t>0084608001</t>
  </si>
  <si>
    <t>LUGANVILLE EAST PRIMARY SCHOOL</t>
  </si>
  <si>
    <t>0201100</t>
  </si>
  <si>
    <t>Lycée de Luganville</t>
  </si>
  <si>
    <t>0084611001</t>
  </si>
  <si>
    <t>LYCEE DE LUGANVILLE</t>
  </si>
  <si>
    <t xml:space="preserve">7 8 9 10 11 12 13 14 </t>
  </si>
  <si>
    <t>0222303</t>
  </si>
  <si>
    <t>Matevulu College</t>
  </si>
  <si>
    <t>0084615001</t>
  </si>
  <si>
    <t>MATEVULU COLLEGE</t>
  </si>
  <si>
    <t>0222352</t>
  </si>
  <si>
    <t>Menevula Junior Secondary</t>
  </si>
  <si>
    <t>0084617001</t>
  </si>
  <si>
    <t>MENEVULA JUNIOR SECONDARY SCHOOL</t>
  </si>
  <si>
    <t>022229</t>
  </si>
  <si>
    <t>Merei (Mamara) Primary</t>
  </si>
  <si>
    <t>0084623001</t>
  </si>
  <si>
    <t>MEREI PRIMARY SCHOOL</t>
  </si>
  <si>
    <t>0222304</t>
  </si>
  <si>
    <t>Moli Valivu Secondary</t>
  </si>
  <si>
    <t>0084619001</t>
  </si>
  <si>
    <t>COLLEGE DE MOLI VALIVU</t>
  </si>
  <si>
    <t>0221344</t>
  </si>
  <si>
    <t>Nandiutu English Secondary</t>
  </si>
  <si>
    <t>Malo</t>
  </si>
  <si>
    <t>0084613001</t>
  </si>
  <si>
    <t>COLLEGE DE NANDIUTU</t>
  </si>
  <si>
    <t>0221305</t>
  </si>
  <si>
    <t>Nandiutu French Secondary</t>
  </si>
  <si>
    <t>022241</t>
  </si>
  <si>
    <t>Natawa Primary</t>
  </si>
  <si>
    <t>0084624001</t>
  </si>
  <si>
    <t>NATAWA PRIMARY SCHOOL</t>
  </si>
  <si>
    <t>022264</t>
  </si>
  <si>
    <t>Saletui Primary</t>
  </si>
  <si>
    <t>0084654001</t>
  </si>
  <si>
    <t>SALETUI PRIMARY SCHOOL</t>
  </si>
  <si>
    <t>0201102</t>
  </si>
  <si>
    <t>Santo East Secondary</t>
  </si>
  <si>
    <t>0084612001</t>
  </si>
  <si>
    <t>SANTO EAST JUNIOR SECONDARY SCHOOL</t>
  </si>
  <si>
    <t>0222324</t>
  </si>
  <si>
    <t>Ste. Anne (Port Olry) Secondary</t>
  </si>
  <si>
    <t>0084620001</t>
  </si>
  <si>
    <t>COLLEGE DE STE ANNE</t>
  </si>
  <si>
    <t>0222308</t>
  </si>
  <si>
    <t>Tata Secondary</t>
  </si>
  <si>
    <t>0084616001</t>
  </si>
  <si>
    <t>TATA JUNIOR SECONDARY SCHOOL</t>
  </si>
  <si>
    <t>0426300</t>
  </si>
  <si>
    <t>Ambaebulu Secondary</t>
  </si>
  <si>
    <t>Ambae</t>
  </si>
  <si>
    <t>Penama</t>
  </si>
  <si>
    <t>0084687001</t>
  </si>
  <si>
    <t>AMBAEBULU JUNIOR SECONDARY SCHOOL</t>
  </si>
  <si>
    <t>0326351</t>
  </si>
  <si>
    <t>Apostolic College</t>
  </si>
  <si>
    <t>0103607001</t>
  </si>
  <si>
    <t>APOSTOLIC COLLEGE</t>
  </si>
  <si>
    <t>0328352</t>
  </si>
  <si>
    <t>Atavtabanga Secondary</t>
  </si>
  <si>
    <t>Pentecost</t>
  </si>
  <si>
    <t>0084867001</t>
  </si>
  <si>
    <t>ATAVTABANGA PRIMARY SCHOOL</t>
  </si>
  <si>
    <t>0429345</t>
  </si>
  <si>
    <t>Amelvet Secondary</t>
  </si>
  <si>
    <t>Malekula</t>
  </si>
  <si>
    <t>Malampa</t>
  </si>
  <si>
    <t>0084749001</t>
  </si>
  <si>
    <t>AMELVET JUNIOR SECONDARY SCHOOL</t>
  </si>
  <si>
    <t>0429423</t>
  </si>
  <si>
    <t xml:space="preserve">Aulua Secondary </t>
  </si>
  <si>
    <t>0084957001</t>
  </si>
  <si>
    <t>AULUA PRIMARY SCHOOL</t>
  </si>
  <si>
    <t>0429377</t>
  </si>
  <si>
    <t>Brenwei Secondary</t>
  </si>
  <si>
    <t>0137985001</t>
  </si>
  <si>
    <t>BRENWEI JUNIOR &amp; SECONDARY SCHOOL</t>
  </si>
  <si>
    <t>0344315</t>
  </si>
  <si>
    <t>Collège de Lehili</t>
  </si>
  <si>
    <t>Paama</t>
  </si>
  <si>
    <t>0084710001</t>
  </si>
  <si>
    <t>COLLEGE DE LEHILI</t>
  </si>
  <si>
    <t>0329309</t>
  </si>
  <si>
    <t>Jean Vidil (Vao) Secondary</t>
  </si>
  <si>
    <t>0084714001</t>
  </si>
  <si>
    <t>COLLEGE DE VAO</t>
  </si>
  <si>
    <t>0329301</t>
  </si>
  <si>
    <t>Lakatoro Secondary</t>
  </si>
  <si>
    <t>0084700001</t>
  </si>
  <si>
    <t>LAKATORO JUNIOR SECONDARY SCHOOL</t>
  </si>
  <si>
    <t>0329314</t>
  </si>
  <si>
    <t>Lamap Secondary</t>
  </si>
  <si>
    <t>0084715001</t>
  </si>
  <si>
    <t>COLLEGE DE LAMAP</t>
  </si>
  <si>
    <t>0443425</t>
  </si>
  <si>
    <t>Lonmelfaran Secondary School</t>
  </si>
  <si>
    <t>Ambrym</t>
  </si>
  <si>
    <t>0203739001</t>
  </si>
  <si>
    <t>LONMELFARAN</t>
  </si>
  <si>
    <t>0429389</t>
  </si>
  <si>
    <t>Malua Bay Secondary</t>
  </si>
  <si>
    <t>0098418001</t>
  </si>
  <si>
    <t>MALUA BAY PRIMARY SCHOOL</t>
  </si>
  <si>
    <t>0443374</t>
  </si>
  <si>
    <t>Maranatha Secondary</t>
  </si>
  <si>
    <t>0098402001</t>
  </si>
  <si>
    <t>MARANATHA JUNIOR SECONDARY SCHOOL</t>
  </si>
  <si>
    <t>042995</t>
  </si>
  <si>
    <t>Matanvath Junior Secondary</t>
  </si>
  <si>
    <t>0085084001</t>
  </si>
  <si>
    <t>MATANVAT PRIMARY SCHOOL</t>
  </si>
  <si>
    <t>0443423</t>
  </si>
  <si>
    <t>Mbossung Secondary</t>
  </si>
  <si>
    <t>0085006001</t>
  </si>
  <si>
    <t>MBOSSUNG PRIMARY SCHOOL</t>
  </si>
  <si>
    <t>0329304</t>
  </si>
  <si>
    <t>Norsup Secondary</t>
  </si>
  <si>
    <t>0084701001</t>
  </si>
  <si>
    <t>COLLEGE DE NORSUP</t>
  </si>
  <si>
    <t>0343312</t>
  </si>
  <si>
    <t>Olal (Tobol) Secondary</t>
  </si>
  <si>
    <t>0084707001</t>
  </si>
  <si>
    <t>COLLEGE D' OLAL</t>
  </si>
  <si>
    <t>0428310</t>
  </si>
  <si>
    <t>Bwatnapni Secondary</t>
  </si>
  <si>
    <t>0084695001</t>
  </si>
  <si>
    <t>BWATNAPNI JUNIOR SECONDARY SCHOOL</t>
  </si>
  <si>
    <t>0427305</t>
  </si>
  <si>
    <t>Gambule Secondary</t>
  </si>
  <si>
    <t>Maewo</t>
  </si>
  <si>
    <t>0084690001</t>
  </si>
  <si>
    <t>GAMBULE JUNIOR SECONDARY SCHOOL</t>
  </si>
  <si>
    <t>0428306</t>
  </si>
  <si>
    <t>Lini Memorial College</t>
  </si>
  <si>
    <t>0084692001</t>
  </si>
  <si>
    <t>LINI MEMORIAL COLLEGE</t>
  </si>
  <si>
    <t>0426301</t>
  </si>
  <si>
    <t>Londua Secondary</t>
  </si>
  <si>
    <t>0084697001</t>
  </si>
  <si>
    <t>LONDUA VOCATIONAL SECONDARY SCHOOL</t>
  </si>
  <si>
    <t>0428307</t>
  </si>
  <si>
    <t>Melsisi Secondary</t>
  </si>
  <si>
    <t>0084694001</t>
  </si>
  <si>
    <t>COLLEGE DE MELSISI</t>
  </si>
  <si>
    <t>0426302</t>
  </si>
  <si>
    <t>Navuturiki English Secondary</t>
  </si>
  <si>
    <t>0084696001</t>
  </si>
  <si>
    <t>NAVUTURIKI JUNIOR SECONDARY SCHOOL</t>
  </si>
  <si>
    <t>0426311</t>
  </si>
  <si>
    <t>Navuturiki French Secondary</t>
  </si>
  <si>
    <t>0428308</t>
  </si>
  <si>
    <t>Ranwadi Church of Christ College</t>
  </si>
  <si>
    <t>0084693001</t>
  </si>
  <si>
    <t>RANWADI HIGH SCHOOL</t>
  </si>
  <si>
    <t>0426303</t>
  </si>
  <si>
    <t>St. Patrick's College</t>
  </si>
  <si>
    <t>0084689001</t>
  </si>
  <si>
    <t>ST PATRICK'S COLLEGE</t>
  </si>
  <si>
    <t>0327418</t>
  </si>
  <si>
    <t>Sulua Junior Secondary</t>
  </si>
  <si>
    <t>0084864001</t>
  </si>
  <si>
    <t>SULUA CENTRE SCHOOL</t>
  </si>
  <si>
    <t>0426304</t>
  </si>
  <si>
    <t>Tagaga Secondary</t>
  </si>
  <si>
    <t>0084688001</t>
  </si>
  <si>
    <t>COLLEGE DE TAGAGA</t>
  </si>
  <si>
    <t>0428309</t>
  </si>
  <si>
    <t>Vulumanu Secondary</t>
  </si>
  <si>
    <t>0163833001</t>
  </si>
  <si>
    <t>VULUMANU JUNIOR SECONDARY SCHOOL</t>
  </si>
  <si>
    <t>0329305</t>
  </si>
  <si>
    <t>Orap Secondary</t>
  </si>
  <si>
    <t>0084712001</t>
  </si>
  <si>
    <t>COLLEGE D'ORAP</t>
  </si>
  <si>
    <t>0343302</t>
  </si>
  <si>
    <t>Ranon Secondary</t>
  </si>
  <si>
    <t>0084706001</t>
  </si>
  <si>
    <t>RANON JUNIOR SECONDARY SCHOOL</t>
  </si>
  <si>
    <t>0329306</t>
  </si>
  <si>
    <t>Rensarie Secondary</t>
  </si>
  <si>
    <t>0084702001</t>
  </si>
  <si>
    <t>RENSARIE JUNIOR &amp; SECONDARY SCHOOL</t>
  </si>
  <si>
    <t>0438378</t>
  </si>
  <si>
    <t>Sangalai College</t>
  </si>
  <si>
    <t>Maskelyns</t>
  </si>
  <si>
    <t>0158309002</t>
  </si>
  <si>
    <t>SANGALAI JUNIOR SECONDARY SCHOOL</t>
  </si>
  <si>
    <t>0343303</t>
  </si>
  <si>
    <t>Sessivi Secondary</t>
  </si>
  <si>
    <t>0084716001</t>
  </si>
  <si>
    <t>COLLEGE DE SESSIVI</t>
  </si>
  <si>
    <t>0340311</t>
  </si>
  <si>
    <t>South Malekula (Lonvat) Secondary</t>
  </si>
  <si>
    <t>0084711001</t>
  </si>
  <si>
    <t>LONVAT JUNIOR SECONDARY SCHOOL</t>
  </si>
  <si>
    <t>0329308</t>
  </si>
  <si>
    <t>South West Bay Secondary</t>
  </si>
  <si>
    <t>0084709001</t>
  </si>
  <si>
    <t>SWB JUNIOR SECONDARY SCHOOL</t>
  </si>
  <si>
    <t>0429379</t>
  </si>
  <si>
    <t>Unmet Secondary</t>
  </si>
  <si>
    <t>0122123001</t>
  </si>
  <si>
    <t>UNMET JUNIOR SECONDARY SCHOOL</t>
  </si>
  <si>
    <t>0344310</t>
  </si>
  <si>
    <t>Vaum Secondary</t>
  </si>
  <si>
    <t>0084708001</t>
  </si>
  <si>
    <t>VAUM JUNIOR SECONDARY SCHOOL</t>
  </si>
  <si>
    <t>0429373</t>
  </si>
  <si>
    <t>Walarano Secondary</t>
  </si>
  <si>
    <t>0103609001</t>
  </si>
  <si>
    <t>WALARANO JUNIOR, SECONDARY SCHOOL</t>
  </si>
  <si>
    <t>0443424</t>
  </si>
  <si>
    <t>Wuro Secondary</t>
  </si>
  <si>
    <t>0085073001</t>
  </si>
  <si>
    <t>WURO PRIMARY SCHOOL</t>
  </si>
  <si>
    <t>054601</t>
  </si>
  <si>
    <t>Akama Primary</t>
  </si>
  <si>
    <t>Epi</t>
  </si>
  <si>
    <t>Shefa</t>
  </si>
  <si>
    <t>0084788001</t>
  </si>
  <si>
    <t>AKAMA PRIMARY SCHOOL</t>
  </si>
  <si>
    <t>050201</t>
  </si>
  <si>
    <t>Anabrou Primary</t>
  </si>
  <si>
    <t>Efate</t>
  </si>
  <si>
    <t>0084752001</t>
  </si>
  <si>
    <t>ECOLE PUBLIQUE ANABROU</t>
  </si>
  <si>
    <t>0546305</t>
  </si>
  <si>
    <t>Burumba Secondary</t>
  </si>
  <si>
    <t>0084762001</t>
  </si>
  <si>
    <t>ECOLE PUBLIQUE BURUMBA</t>
  </si>
  <si>
    <t>0502100</t>
  </si>
  <si>
    <t>Central Secondary</t>
  </si>
  <si>
    <t>0084717001</t>
  </si>
  <si>
    <t>CENTRAL JUNIOR SECONDARY SCHOOL</t>
  </si>
  <si>
    <t>0554499</t>
  </si>
  <si>
    <t>Collège de Esnaar</t>
  </si>
  <si>
    <t>0084757001</t>
  </si>
  <si>
    <t>ECOLE PUBLIQUE ESNAAR</t>
  </si>
  <si>
    <t>0502115</t>
  </si>
  <si>
    <t>Ecole Centre Ville Secondary</t>
  </si>
  <si>
    <t>0084811001</t>
  </si>
  <si>
    <t>ECOLE PUBLIQUE CENTRE VILLE</t>
  </si>
  <si>
    <t>055410</t>
  </si>
  <si>
    <t>Ekipe Primary</t>
  </si>
  <si>
    <t>0084812001</t>
  </si>
  <si>
    <t>EKIPE PRIMARY SCHOOL</t>
  </si>
  <si>
    <t>0557445</t>
  </si>
  <si>
    <t>Eles Secondary</t>
  </si>
  <si>
    <t>Nguna</t>
  </si>
  <si>
    <t>0084805001</t>
  </si>
  <si>
    <t>ELES PRIMARY SCHOOL</t>
  </si>
  <si>
    <t>055416</t>
  </si>
  <si>
    <t>Erakor French Primary</t>
  </si>
  <si>
    <t>0084813001</t>
  </si>
  <si>
    <t>ERAKOR PRIMARY SCHOOL</t>
  </si>
  <si>
    <t>055414</t>
  </si>
  <si>
    <t>Eratap Primary</t>
  </si>
  <si>
    <t>0084796001</t>
  </si>
  <si>
    <t>ERATAP PRIMARY SCHOOL</t>
  </si>
  <si>
    <t>055418</t>
  </si>
  <si>
    <t>Eton Primary</t>
  </si>
  <si>
    <t>0084797001</t>
  </si>
  <si>
    <t>ETON PRIMARY SCHOOL</t>
  </si>
  <si>
    <t>050206</t>
  </si>
  <si>
    <t>Freswota English Primary</t>
  </si>
  <si>
    <t>0084754001</t>
  </si>
  <si>
    <t>FRESH WOTA PRIMARY SCHOOL</t>
  </si>
  <si>
    <t>050207</t>
  </si>
  <si>
    <t>Freswota French Primary</t>
  </si>
  <si>
    <t>054824</t>
  </si>
  <si>
    <t>Itakoma Primary</t>
  </si>
  <si>
    <t>Tongoa</t>
  </si>
  <si>
    <t>0084773001</t>
  </si>
  <si>
    <t>ECOLE PUBLIQUE ITAKOMA</t>
  </si>
  <si>
    <t>0554522</t>
  </si>
  <si>
    <t>Kawenu Primary</t>
  </si>
  <si>
    <t>0084814001</t>
  </si>
  <si>
    <t>KAWENU PRIMARY SCHOOL</t>
  </si>
  <si>
    <t>0502104</t>
  </si>
  <si>
    <t>Lycée Louis Antoine de Bougainville</t>
  </si>
  <si>
    <t>0084718001</t>
  </si>
  <si>
    <t>LYCEE LOUIS ANTOINE DE BOUGAINVILLE</t>
  </si>
  <si>
    <t>0502105</t>
  </si>
  <si>
    <t>Malapoa College</t>
  </si>
  <si>
    <t>0084719001</t>
  </si>
  <si>
    <t>MALAPOA COLLEGE</t>
  </si>
  <si>
    <t>055436</t>
  </si>
  <si>
    <t>Manua Primary</t>
  </si>
  <si>
    <t>0084800001</t>
  </si>
  <si>
    <t>MANUA PRIMARY SCHOOL</t>
  </si>
  <si>
    <t>055450</t>
  </si>
  <si>
    <t>Roau Primary</t>
  </si>
  <si>
    <t>0084823001</t>
  </si>
  <si>
    <t>ECOLE PUBLIQUE ROAU</t>
  </si>
  <si>
    <t>050217</t>
  </si>
  <si>
    <t>Vila East Primary</t>
  </si>
  <si>
    <t>0084755001</t>
  </si>
  <si>
    <t>VILA EAST PRIMARY SCHOOL</t>
  </si>
  <si>
    <t>0663314</t>
  </si>
  <si>
    <t>Ipota Secondary</t>
  </si>
  <si>
    <t>Erromango</t>
  </si>
  <si>
    <t>Tafea</t>
  </si>
  <si>
    <t>0084747001</t>
  </si>
  <si>
    <t>IPOTA JUNIOR SECONDARY SCHOOL</t>
  </si>
  <si>
    <t>0663513</t>
  </si>
  <si>
    <t>William Bay Secondary</t>
  </si>
  <si>
    <t>0084951001</t>
  </si>
  <si>
    <t>DILLON'S BAY PRIMARY SCHOOL</t>
  </si>
  <si>
    <t>0664301</t>
  </si>
  <si>
    <t>Ienaula Secondary</t>
  </si>
  <si>
    <t>Tanna</t>
  </si>
  <si>
    <t>0084735001</t>
  </si>
  <si>
    <t>IENAULA JUNIOR SECONDARY SCHOOL</t>
  </si>
  <si>
    <t>0664304</t>
  </si>
  <si>
    <t>Kwataparen Secondary</t>
  </si>
  <si>
    <t>0084743001</t>
  </si>
  <si>
    <t>KWATAPAREN JUNIOR SECONDARY SCHOOL</t>
  </si>
  <si>
    <t>0664305</t>
  </si>
  <si>
    <t>Lenakel Secondary</t>
  </si>
  <si>
    <t>0084737001</t>
  </si>
  <si>
    <t>LENAKEL JUNIOR SECONDARY SCHOOL</t>
  </si>
  <si>
    <t>0664308</t>
  </si>
  <si>
    <t>Tafea college</t>
  </si>
  <si>
    <t>0084738001</t>
  </si>
  <si>
    <t>TAFEA COLLEGE</t>
  </si>
  <si>
    <t>0664309</t>
  </si>
  <si>
    <t>Collège de Tafea/ Lycée de Tafea</t>
  </si>
  <si>
    <t>0664313</t>
  </si>
  <si>
    <t>Lowanatom Secondary</t>
  </si>
  <si>
    <t>0084741001</t>
  </si>
  <si>
    <t>COLLEGE TECHNIQUE LOWANATOM</t>
  </si>
  <si>
    <t>0664495</t>
  </si>
  <si>
    <t>Kwamera Secondary</t>
  </si>
  <si>
    <t>0103593001</t>
  </si>
  <si>
    <t>KWAMERA, JUNIOR SECONDARY SCHOOL</t>
  </si>
  <si>
    <t>0664509</t>
  </si>
  <si>
    <t>Latan (Tuhu) Secondary</t>
  </si>
  <si>
    <t>0128894001</t>
  </si>
  <si>
    <t>LATAN JUNIOR SECONDARY SCHOOL</t>
  </si>
  <si>
    <t>0664562</t>
  </si>
  <si>
    <t>Entan Vui Jnr Secondary</t>
  </si>
  <si>
    <t>0098404001</t>
  </si>
  <si>
    <t>ENTAN - VUI PRIMARY SCHOOL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</si>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</sst>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#,##0"/>
    <numFmt numFmtId="166" formatCode="###,###,##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20"/>
      <color rgb="FF000000"/>
      <name val="Calibri"/>
      <family val="2"/>
    </font>
    <font>
      <b/>
      <sz val="11"/>
      <color theme="3" tint="0.499984740745262"/>
      <name val="Calibri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3" fontId="0" fillId="0" borderId="1" xfId="0" applyNumberFormat="1" applyBorder="1" applyAlignment="1">
      <alignment vertical="top"/>
    </xf>
    <xf numFmtId="165" fontId="0" fillId="0" borderId="1" xfId="0" applyNumberFormat="1" applyBorder="1" applyAlignment="1">
      <alignment vertical="top"/>
    </xf>
    <xf numFmtId="166" fontId="0" fillId="0" borderId="1" xfId="0" applyNumberFormat="1" applyBorder="1" applyAlignment="1">
      <alignment vertical="top"/>
    </xf>
    <xf numFmtId="166" fontId="4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0" fillId="0" borderId="1" xfId="0" quotePrefix="1" applyBorder="1" applyAlignment="1">
      <alignment vertical="top"/>
    </xf>
    <xf numFmtId="0" fontId="1" fillId="3" borderId="1" xfId="0" applyFont="1" applyFill="1" applyBorder="1" applyAlignment="1">
      <alignment vertical="top"/>
    </xf>
    <xf numFmtId="166" fontId="4" fillId="3" borderId="1" xfId="0" applyNumberFormat="1" applyFont="1" applyFill="1" applyBorder="1" applyAlignment="1">
      <alignment vertical="top"/>
    </xf>
    <xf numFmtId="0" fontId="1" fillId="3" borderId="1" xfId="0" applyFont="1" applyFill="1" applyBorder="1"/>
    <xf numFmtId="0" fontId="0" fillId="4" borderId="1" xfId="0" applyFill="1" applyBorder="1"/>
    <xf numFmtId="0" fontId="2" fillId="4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/>
    </xf>
    <xf numFmtId="0" fontId="0" fillId="2" borderId="1" xfId="0" quotePrefix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chool%20Grant\2025\Tranche%201\Master%20List\Master%20List%20-%20Secondary%20School%20Grant%20Tranche%201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5\Tranche%201\Bank%20Version\Secondary%20School%20Tuition%20Fee%20Subsidy%20Tranche%201%202025-BV.xlsx" TargetMode="External"/><Relationship Id="rId1" Type="http://schemas.openxmlformats.org/officeDocument/2006/relationships/externalLinkPath" Target="file:///Z:\School%20Grant\2025\Tranche%201\Bank%20Version\Secondary%20School%20Tuition%20Fee%20Subsidy%20Tranche%201%202025-BV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chool%20Grant\2025\Tranche%201\Bank%20Version\Tafea%20Secondary%20School%20Tuition%20Fee%20Subsidy%20Tranche%201%202025-BV.xlsx" TargetMode="External"/><Relationship Id="rId1" Type="http://schemas.openxmlformats.org/officeDocument/2006/relationships/externalLinkPath" Target="file:///Z:\School%20Grant\2025\Tranche%201\Bank%20Version\Tafea%20Secondary%20School%20Tuition%20Fee%20Subsidy%20Tranche%201%202025-B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ool Detailed Data"/>
      <sheetName val="Student Data"/>
      <sheetName val="Student Data-Wthout BRN"/>
      <sheetName val="2024 Payment Data"/>
      <sheetName val="2023 Payment Data"/>
    </sheetNames>
    <sheetDataSet>
      <sheetData sheetId="0"/>
      <sheetData sheetId="1"/>
      <sheetData sheetId="2">
        <row r="3">
          <cell r="AA3" t="str">
            <v>0101097</v>
          </cell>
          <cell r="AB3">
            <v>89</v>
          </cell>
        </row>
        <row r="4">
          <cell r="AA4" t="str">
            <v>0104106</v>
          </cell>
          <cell r="AB4">
            <v>16</v>
          </cell>
        </row>
        <row r="5">
          <cell r="AA5" t="str">
            <v>010490</v>
          </cell>
          <cell r="AB5">
            <v>25</v>
          </cell>
        </row>
        <row r="6">
          <cell r="AA6" t="str">
            <v>0105126</v>
          </cell>
          <cell r="AB6">
            <v>32</v>
          </cell>
        </row>
        <row r="7">
          <cell r="AA7" t="str">
            <v>0111109</v>
          </cell>
          <cell r="AB7">
            <v>67</v>
          </cell>
        </row>
        <row r="8">
          <cell r="AA8" t="str">
            <v>0201100</v>
          </cell>
          <cell r="AB8">
            <v>1</v>
          </cell>
        </row>
        <row r="9">
          <cell r="AA9" t="str">
            <v>0201102</v>
          </cell>
          <cell r="AB9">
            <v>9</v>
          </cell>
        </row>
        <row r="10">
          <cell r="AA10" t="str">
            <v>0220300</v>
          </cell>
          <cell r="AB10">
            <v>16</v>
          </cell>
        </row>
        <row r="11">
          <cell r="AA11" t="str">
            <v>0221305</v>
          </cell>
          <cell r="AB11">
            <v>1</v>
          </cell>
        </row>
        <row r="12">
          <cell r="AA12" t="str">
            <v>0221344</v>
          </cell>
          <cell r="AB12">
            <v>6</v>
          </cell>
        </row>
        <row r="13">
          <cell r="AA13" t="str">
            <v>0222301</v>
          </cell>
          <cell r="AB13">
            <v>16</v>
          </cell>
        </row>
        <row r="14">
          <cell r="AA14" t="str">
            <v>0222303</v>
          </cell>
          <cell r="AB14">
            <v>14</v>
          </cell>
        </row>
        <row r="15">
          <cell r="AA15" t="str">
            <v>0222304</v>
          </cell>
          <cell r="AB15">
            <v>10</v>
          </cell>
        </row>
        <row r="16">
          <cell r="AA16" t="str">
            <v>0222308</v>
          </cell>
          <cell r="AB16">
            <v>17</v>
          </cell>
        </row>
        <row r="17">
          <cell r="AA17" t="str">
            <v>0222309</v>
          </cell>
          <cell r="AB17">
            <v>2</v>
          </cell>
        </row>
        <row r="18">
          <cell r="AA18" t="str">
            <v>0222352</v>
          </cell>
          <cell r="AB18">
            <v>19</v>
          </cell>
        </row>
        <row r="19">
          <cell r="AA19" t="str">
            <v>0222513</v>
          </cell>
          <cell r="AB19">
            <v>2</v>
          </cell>
        </row>
        <row r="20">
          <cell r="AA20" t="str">
            <v>0222567</v>
          </cell>
          <cell r="AB20">
            <v>2</v>
          </cell>
        </row>
        <row r="21">
          <cell r="AA21" t="str">
            <v>0326351</v>
          </cell>
          <cell r="AB21">
            <v>16</v>
          </cell>
        </row>
        <row r="22">
          <cell r="AA22" t="str">
            <v>0327418</v>
          </cell>
          <cell r="AB22">
            <v>17</v>
          </cell>
        </row>
        <row r="23">
          <cell r="AA23" t="str">
            <v>0328352</v>
          </cell>
          <cell r="AB23">
            <v>16</v>
          </cell>
        </row>
        <row r="24">
          <cell r="AA24" t="str">
            <v>0426300</v>
          </cell>
          <cell r="AB24">
            <v>1</v>
          </cell>
        </row>
        <row r="25">
          <cell r="AA25" t="str">
            <v>0426301</v>
          </cell>
          <cell r="AB25">
            <v>9</v>
          </cell>
        </row>
        <row r="26">
          <cell r="AA26" t="str">
            <v>0426303</v>
          </cell>
          <cell r="AB26">
            <v>16</v>
          </cell>
        </row>
        <row r="27">
          <cell r="AA27" t="str">
            <v>0426304</v>
          </cell>
          <cell r="AB27">
            <v>11</v>
          </cell>
        </row>
        <row r="28">
          <cell r="AA28" t="str">
            <v>0426311</v>
          </cell>
          <cell r="AB28">
            <v>3</v>
          </cell>
        </row>
        <row r="29">
          <cell r="AA29" t="str">
            <v>0427305</v>
          </cell>
          <cell r="AB29">
            <v>5</v>
          </cell>
        </row>
        <row r="30">
          <cell r="AA30" t="str">
            <v>0428306</v>
          </cell>
          <cell r="AB30">
            <v>45</v>
          </cell>
        </row>
        <row r="31">
          <cell r="AA31" t="str">
            <v>0428307</v>
          </cell>
          <cell r="AB31">
            <v>23</v>
          </cell>
        </row>
        <row r="32">
          <cell r="AA32" t="str">
            <v>0428308</v>
          </cell>
          <cell r="AB32">
            <v>20</v>
          </cell>
        </row>
        <row r="33">
          <cell r="AA33" t="str">
            <v>0428309</v>
          </cell>
          <cell r="AB33">
            <v>12</v>
          </cell>
        </row>
        <row r="34">
          <cell r="AA34" t="str">
            <v>0428310</v>
          </cell>
          <cell r="AB34">
            <v>22</v>
          </cell>
        </row>
        <row r="35">
          <cell r="AA35" t="str">
            <v>0502100</v>
          </cell>
          <cell r="AB35">
            <v>32</v>
          </cell>
        </row>
        <row r="36">
          <cell r="AA36" t="str">
            <v>0502104</v>
          </cell>
          <cell r="AB36">
            <v>18</v>
          </cell>
        </row>
        <row r="37">
          <cell r="AA37" t="str">
            <v>0502105</v>
          </cell>
          <cell r="AB37">
            <v>28</v>
          </cell>
        </row>
        <row r="38">
          <cell r="AA38" t="str">
            <v>0502106</v>
          </cell>
          <cell r="AB38">
            <v>11</v>
          </cell>
        </row>
        <row r="39">
          <cell r="AA39" t="str">
            <v>0502109</v>
          </cell>
          <cell r="AB39">
            <v>32</v>
          </cell>
        </row>
        <row r="40">
          <cell r="AA40" t="str">
            <v>0502113</v>
          </cell>
          <cell r="AB40">
            <v>6</v>
          </cell>
        </row>
        <row r="41">
          <cell r="AA41" t="str">
            <v>0502114</v>
          </cell>
          <cell r="AB41">
            <v>9</v>
          </cell>
        </row>
        <row r="42">
          <cell r="AA42" t="str">
            <v>0502115</v>
          </cell>
          <cell r="AB42">
            <v>1</v>
          </cell>
        </row>
        <row r="43">
          <cell r="AA43" t="str">
            <v>0546305</v>
          </cell>
          <cell r="AB43">
            <v>15</v>
          </cell>
        </row>
        <row r="44">
          <cell r="AA44" t="str">
            <v>0546306</v>
          </cell>
          <cell r="AB44">
            <v>29</v>
          </cell>
        </row>
        <row r="45">
          <cell r="AA45" t="str">
            <v>0546307</v>
          </cell>
          <cell r="AB45">
            <v>29</v>
          </cell>
        </row>
        <row r="46">
          <cell r="AA46" t="str">
            <v>0548308</v>
          </cell>
          <cell r="AB46">
            <v>48</v>
          </cell>
        </row>
        <row r="47">
          <cell r="AA47" t="str">
            <v>0548474</v>
          </cell>
          <cell r="AB47">
            <v>38</v>
          </cell>
        </row>
        <row r="48">
          <cell r="AA48" t="str">
            <v>0551311</v>
          </cell>
          <cell r="AB48">
            <v>8</v>
          </cell>
        </row>
        <row r="49">
          <cell r="AA49" t="str">
            <v>0554300</v>
          </cell>
          <cell r="AB49">
            <v>8</v>
          </cell>
        </row>
        <row r="50">
          <cell r="AA50" t="str">
            <v>0554303</v>
          </cell>
          <cell r="AB50">
            <v>15</v>
          </cell>
        </row>
        <row r="51">
          <cell r="AA51" t="str">
            <v>0554408</v>
          </cell>
          <cell r="AB51">
            <v>53</v>
          </cell>
        </row>
        <row r="52">
          <cell r="AA52" t="str">
            <v>0554419</v>
          </cell>
          <cell r="AB52">
            <v>17</v>
          </cell>
        </row>
        <row r="53">
          <cell r="AA53" t="str">
            <v>0554423</v>
          </cell>
          <cell r="AB53">
            <v>8</v>
          </cell>
        </row>
        <row r="54">
          <cell r="AA54" t="str">
            <v>0554499</v>
          </cell>
          <cell r="AB54">
            <v>6</v>
          </cell>
        </row>
        <row r="55">
          <cell r="AA55" t="str">
            <v>0663513</v>
          </cell>
          <cell r="AB55">
            <v>15</v>
          </cell>
        </row>
        <row r="56">
          <cell r="AA56" t="str">
            <v>0664301</v>
          </cell>
          <cell r="AB56">
            <v>34</v>
          </cell>
        </row>
        <row r="57">
          <cell r="AA57" t="str">
            <v>0664303</v>
          </cell>
          <cell r="AB57">
            <v>3</v>
          </cell>
        </row>
        <row r="58">
          <cell r="AA58" t="str">
            <v>0664304</v>
          </cell>
          <cell r="AB58">
            <v>83</v>
          </cell>
        </row>
        <row r="59">
          <cell r="AA59" t="str">
            <v>0664305</v>
          </cell>
          <cell r="AB59">
            <v>25</v>
          </cell>
        </row>
        <row r="60">
          <cell r="AA60" t="str">
            <v>0664308</v>
          </cell>
          <cell r="AB60">
            <v>53</v>
          </cell>
        </row>
        <row r="61">
          <cell r="AA61" t="str">
            <v>0664309</v>
          </cell>
          <cell r="AB61">
            <v>16</v>
          </cell>
        </row>
        <row r="62">
          <cell r="AA62" t="str">
            <v>0664313</v>
          </cell>
          <cell r="AB62">
            <v>42</v>
          </cell>
        </row>
        <row r="63">
          <cell r="AA63" t="str">
            <v>0664476</v>
          </cell>
          <cell r="AB63">
            <v>43</v>
          </cell>
        </row>
        <row r="64">
          <cell r="AA64" t="str">
            <v>0664506</v>
          </cell>
          <cell r="AB64">
            <v>21</v>
          </cell>
        </row>
        <row r="65">
          <cell r="AA65" t="str">
            <v>0664509</v>
          </cell>
          <cell r="AB65">
            <v>43</v>
          </cell>
        </row>
        <row r="66">
          <cell r="AA66" t="str">
            <v>0664522</v>
          </cell>
          <cell r="AB66">
            <v>86</v>
          </cell>
        </row>
        <row r="67">
          <cell r="AA67" t="str">
            <v>0664559</v>
          </cell>
          <cell r="AB67">
            <v>12</v>
          </cell>
        </row>
        <row r="68">
          <cell r="AA68" t="str">
            <v>0664562</v>
          </cell>
          <cell r="AB68">
            <v>32</v>
          </cell>
        </row>
        <row r="69">
          <cell r="AA69" t="str">
            <v>0664563</v>
          </cell>
          <cell r="AB69">
            <v>31</v>
          </cell>
        </row>
        <row r="70">
          <cell r="AA70" t="str">
            <v>0664570</v>
          </cell>
          <cell r="AB70">
            <v>6</v>
          </cell>
        </row>
        <row r="71">
          <cell r="AA71" t="str">
            <v>0664571</v>
          </cell>
          <cell r="AB71">
            <v>11</v>
          </cell>
        </row>
        <row r="72">
          <cell r="AA72" t="str">
            <v>0665453</v>
          </cell>
          <cell r="AB72">
            <v>7</v>
          </cell>
        </row>
        <row r="73">
          <cell r="AA73" t="str">
            <v>0667300</v>
          </cell>
          <cell r="AB73">
            <v>7</v>
          </cell>
        </row>
        <row r="74">
          <cell r="AA74" t="str">
            <v>066782</v>
          </cell>
          <cell r="AB74">
            <v>3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nche 1-2025"/>
      <sheetName val="SS TFS T1 Web Version-W-O Tafea"/>
      <sheetName val="SS TFS T1 Web Version-Bnk V"/>
      <sheetName val="Total Grant 2024"/>
    </sheetNames>
    <sheetDataSet>
      <sheetData sheetId="0"/>
      <sheetData sheetId="1"/>
      <sheetData sheetId="2"/>
      <sheetData sheetId="3">
        <row r="12">
          <cell r="B12" t="str">
            <v>0101097</v>
          </cell>
          <cell r="C12" t="str">
            <v>Losolava Secondary</v>
          </cell>
          <cell r="D12" t="str">
            <v>ENG</v>
          </cell>
          <cell r="E12" t="str">
            <v>Anglican Church of Melanesia</v>
          </cell>
          <cell r="F12" t="str">
            <v>G</v>
          </cell>
          <cell r="G12" t="str">
            <v>Church (Government Assisted)</v>
          </cell>
          <cell r="H12" t="str">
            <v>Gaua</v>
          </cell>
          <cell r="I12" t="str">
            <v>Torba</v>
          </cell>
          <cell r="J12" t="str">
            <v>0084583001</v>
          </cell>
          <cell r="K12" t="str">
            <v>LOSALAVA JUNIOR SECONDARY SCHOOL</v>
          </cell>
          <cell r="L12" t="str">
            <v>SS</v>
          </cell>
          <cell r="M12" t="str">
            <v>No</v>
          </cell>
          <cell r="N12" t="str">
            <v xml:space="preserve">7 8 9 10 </v>
          </cell>
          <cell r="O12">
            <v>189</v>
          </cell>
          <cell r="P12">
            <v>192</v>
          </cell>
          <cell r="Q12">
            <v>192</v>
          </cell>
          <cell r="R12">
            <v>192</v>
          </cell>
          <cell r="S12">
            <v>192</v>
          </cell>
          <cell r="T12">
            <v>86</v>
          </cell>
          <cell r="U12">
            <v>89</v>
          </cell>
          <cell r="V12">
            <v>86</v>
          </cell>
          <cell r="W12">
            <v>89</v>
          </cell>
          <cell r="X12">
            <v>89</v>
          </cell>
          <cell r="Y12">
            <v>103</v>
          </cell>
          <cell r="Z12">
            <v>103</v>
          </cell>
          <cell r="AA12">
            <v>106</v>
          </cell>
          <cell r="AB12">
            <v>103</v>
          </cell>
          <cell r="AC12">
            <v>103</v>
          </cell>
          <cell r="AD12">
            <v>0</v>
          </cell>
          <cell r="AE12">
            <v>3</v>
          </cell>
          <cell r="AF12">
            <v>-3</v>
          </cell>
          <cell r="AG12">
            <v>0</v>
          </cell>
          <cell r="AH12">
            <v>42000</v>
          </cell>
          <cell r="AI12">
            <v>8064000</v>
          </cell>
          <cell r="AJ12">
            <v>4326000</v>
          </cell>
          <cell r="AK12">
            <v>2482200</v>
          </cell>
          <cell r="AL12">
            <v>2482200</v>
          </cell>
          <cell r="AM12">
            <v>-638400</v>
          </cell>
          <cell r="AN12">
            <v>0</v>
          </cell>
          <cell r="AO12">
            <v>0</v>
          </cell>
          <cell r="AP12">
            <v>-126000</v>
          </cell>
          <cell r="AQ12">
            <v>0</v>
          </cell>
          <cell r="AR12">
            <v>3099600</v>
          </cell>
          <cell r="AS12"/>
          <cell r="AT12">
            <v>-638400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3099600</v>
          </cell>
          <cell r="BA12">
            <v>8064000</v>
          </cell>
        </row>
        <row r="13">
          <cell r="B13" t="str">
            <v>0101123</v>
          </cell>
          <cell r="C13" t="str">
            <v>Santa Maria Secondary</v>
          </cell>
          <cell r="D13" t="str">
            <v>FRE</v>
          </cell>
          <cell r="E13" t="str">
            <v>Torba PEB</v>
          </cell>
          <cell r="F13" t="str">
            <v>V</v>
          </cell>
          <cell r="G13" t="str">
            <v>Government of Vanuatu</v>
          </cell>
          <cell r="H13" t="str">
            <v>Gaua</v>
          </cell>
          <cell r="I13" t="str">
            <v>Torba</v>
          </cell>
          <cell r="J13" t="str">
            <v>0084560001</v>
          </cell>
          <cell r="K13" t="str">
            <v>SANTA MARIA PRIMARY SCHOOL</v>
          </cell>
          <cell r="L13" t="str">
            <v>SS</v>
          </cell>
          <cell r="M13" t="str">
            <v>Yes</v>
          </cell>
          <cell r="N13" t="str">
            <v xml:space="preserve">7 8 9 10 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42000</v>
          </cell>
          <cell r="AI13">
            <v>0</v>
          </cell>
          <cell r="AJ13">
            <v>0</v>
          </cell>
          <cell r="AK13"/>
          <cell r="AL13"/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/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</row>
        <row r="14">
          <cell r="B14" t="str">
            <v>010119</v>
          </cell>
          <cell r="C14" t="str">
            <v>Vaget Primary</v>
          </cell>
          <cell r="D14" t="str">
            <v>ENG</v>
          </cell>
          <cell r="E14" t="str">
            <v>Anglican Church of Melanesia</v>
          </cell>
          <cell r="F14" t="str">
            <v>G</v>
          </cell>
          <cell r="G14" t="str">
            <v>Church (Government Assisted)</v>
          </cell>
          <cell r="H14" t="str">
            <v>Gaua</v>
          </cell>
          <cell r="I14" t="str">
            <v>Torba</v>
          </cell>
          <cell r="J14" t="str">
            <v>0084562001</v>
          </cell>
          <cell r="K14" t="str">
            <v>VAGET PRIMARY SCHOOL</v>
          </cell>
          <cell r="L14" t="str">
            <v>PS</v>
          </cell>
          <cell r="M14" t="str">
            <v>No</v>
          </cell>
          <cell r="N14" t="str">
            <v xml:space="preserve">1 2 3 4 5 6 7 8 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42000</v>
          </cell>
          <cell r="AI14">
            <v>0</v>
          </cell>
          <cell r="AJ14">
            <v>0</v>
          </cell>
          <cell r="AK14">
            <v>0</v>
          </cell>
          <cell r="AL14"/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/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</row>
        <row r="15">
          <cell r="B15" t="str">
            <v>0104106</v>
          </cell>
          <cell r="C15" t="str">
            <v>Collège de Baldwin Lonsdale Memorial (BLMS)</v>
          </cell>
          <cell r="D15" t="str">
            <v>FRE</v>
          </cell>
          <cell r="E15" t="str">
            <v>Torba PEB</v>
          </cell>
          <cell r="F15" t="str">
            <v>V</v>
          </cell>
          <cell r="G15" t="str">
            <v>Government of Vanuatu</v>
          </cell>
          <cell r="H15" t="str">
            <v>Vanua Lava</v>
          </cell>
          <cell r="I15" t="str">
            <v>Torba</v>
          </cell>
          <cell r="J15" t="str">
            <v>0084582001</v>
          </cell>
          <cell r="K15" t="str">
            <v>AREP JUNIOR &amp; SECONDARY SCHOOL</v>
          </cell>
          <cell r="L15" t="str">
            <v>SS</v>
          </cell>
          <cell r="M15" t="str">
            <v>Yes</v>
          </cell>
          <cell r="N15" t="str">
            <v xml:space="preserve">7 8 9 10 </v>
          </cell>
          <cell r="O15">
            <v>86</v>
          </cell>
          <cell r="P15">
            <v>86</v>
          </cell>
          <cell r="Q15">
            <v>86</v>
          </cell>
          <cell r="R15">
            <v>86</v>
          </cell>
          <cell r="S15">
            <v>86</v>
          </cell>
          <cell r="T15">
            <v>16</v>
          </cell>
          <cell r="U15">
            <v>16</v>
          </cell>
          <cell r="V15">
            <v>16</v>
          </cell>
          <cell r="W15">
            <v>16</v>
          </cell>
          <cell r="X15">
            <v>16</v>
          </cell>
          <cell r="Y15">
            <v>70</v>
          </cell>
          <cell r="Z15">
            <v>70</v>
          </cell>
          <cell r="AA15">
            <v>70</v>
          </cell>
          <cell r="AB15">
            <v>70</v>
          </cell>
          <cell r="AC15">
            <v>70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42000</v>
          </cell>
          <cell r="AI15">
            <v>3612000</v>
          </cell>
          <cell r="AJ15">
            <v>2940000</v>
          </cell>
          <cell r="AK15">
            <v>1386000</v>
          </cell>
          <cell r="AL15">
            <v>1386000</v>
          </cell>
          <cell r="AM15">
            <v>168000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672000</v>
          </cell>
          <cell r="AS15"/>
          <cell r="AT15">
            <v>168000</v>
          </cell>
          <cell r="AU15">
            <v>168000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672000</v>
          </cell>
          <cell r="BA15">
            <v>3612000</v>
          </cell>
        </row>
        <row r="16">
          <cell r="B16" t="str">
            <v>010411</v>
          </cell>
          <cell r="C16" t="str">
            <v>Sanlang Primary</v>
          </cell>
          <cell r="D16" t="str">
            <v>ENG</v>
          </cell>
          <cell r="E16" t="str">
            <v>Anglican Church of Melanesia</v>
          </cell>
          <cell r="F16" t="str">
            <v>G</v>
          </cell>
          <cell r="G16" t="str">
            <v>Church (Government Assisted)</v>
          </cell>
          <cell r="H16" t="str">
            <v>Vanua Lava</v>
          </cell>
          <cell r="I16" t="str">
            <v>Torba</v>
          </cell>
          <cell r="J16" t="str">
            <v>0084569001</v>
          </cell>
          <cell r="K16" t="str">
            <v>SANLANG PRIMARY SCHOOL</v>
          </cell>
          <cell r="L16" t="str">
            <v>PS</v>
          </cell>
          <cell r="M16" t="str">
            <v>No</v>
          </cell>
          <cell r="N16" t="str">
            <v xml:space="preserve">1 2 3 4 5 6 7 8 </v>
          </cell>
          <cell r="O16">
            <v>58</v>
          </cell>
          <cell r="P16">
            <v>58</v>
          </cell>
          <cell r="Q16">
            <v>58</v>
          </cell>
          <cell r="R16">
            <v>58</v>
          </cell>
          <cell r="S16">
            <v>58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58</v>
          </cell>
          <cell r="Z16">
            <v>58</v>
          </cell>
          <cell r="AA16">
            <v>58</v>
          </cell>
          <cell r="AB16">
            <v>58</v>
          </cell>
          <cell r="AC16">
            <v>58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42000</v>
          </cell>
          <cell r="AI16">
            <v>2436000</v>
          </cell>
          <cell r="AJ16">
            <v>2436000</v>
          </cell>
          <cell r="AK16">
            <v>693000</v>
          </cell>
          <cell r="AL16">
            <v>693000</v>
          </cell>
          <cell r="AM16">
            <v>1050000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/>
          <cell r="AT16">
            <v>1050000</v>
          </cell>
          <cell r="AU16">
            <v>1050000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2436000</v>
          </cell>
        </row>
        <row r="17">
          <cell r="B17" t="str">
            <v>010490</v>
          </cell>
          <cell r="C17" t="str">
            <v>Baldwin Lonsdale Memorial (BLM) Secondary</v>
          </cell>
          <cell r="D17" t="str">
            <v>ENG</v>
          </cell>
          <cell r="E17" t="str">
            <v>Torba PEB</v>
          </cell>
          <cell r="F17" t="str">
            <v>V</v>
          </cell>
          <cell r="G17" t="str">
            <v>Government of Vanuatu</v>
          </cell>
          <cell r="H17" t="str">
            <v>Vanua Lava</v>
          </cell>
          <cell r="I17" t="str">
            <v>Torba</v>
          </cell>
          <cell r="J17" t="str">
            <v>0084582001</v>
          </cell>
          <cell r="K17" t="str">
            <v>AREP JUNIOR &amp; SECONDARY SCHOOL</v>
          </cell>
          <cell r="L17" t="str">
            <v>SS</v>
          </cell>
          <cell r="M17" t="str">
            <v>Yes</v>
          </cell>
          <cell r="N17" t="str">
            <v xml:space="preserve">7 8 9 10 11 12 13 </v>
          </cell>
          <cell r="O17">
            <v>214</v>
          </cell>
          <cell r="P17">
            <v>214</v>
          </cell>
          <cell r="Q17">
            <v>214</v>
          </cell>
          <cell r="R17">
            <v>214</v>
          </cell>
          <cell r="S17">
            <v>213</v>
          </cell>
          <cell r="T17">
            <v>26</v>
          </cell>
          <cell r="U17">
            <v>25</v>
          </cell>
          <cell r="V17">
            <v>26</v>
          </cell>
          <cell r="W17">
            <v>25</v>
          </cell>
          <cell r="X17">
            <v>25</v>
          </cell>
          <cell r="Y17">
            <v>188</v>
          </cell>
          <cell r="Z17">
            <v>189</v>
          </cell>
          <cell r="AA17">
            <v>188</v>
          </cell>
          <cell r="AB17">
            <v>189</v>
          </cell>
          <cell r="AC17">
            <v>188</v>
          </cell>
          <cell r="AD17">
            <v>1</v>
          </cell>
          <cell r="AE17">
            <v>-1</v>
          </cell>
          <cell r="AF17">
            <v>1</v>
          </cell>
          <cell r="AG17">
            <v>1</v>
          </cell>
          <cell r="AH17">
            <v>42000</v>
          </cell>
          <cell r="AI17">
            <v>8946000</v>
          </cell>
          <cell r="AJ17">
            <v>7896000</v>
          </cell>
          <cell r="AK17">
            <v>2494800</v>
          </cell>
          <cell r="AL17">
            <v>2494800</v>
          </cell>
          <cell r="AM17">
            <v>2906400</v>
          </cell>
          <cell r="AN17">
            <v>42000</v>
          </cell>
          <cell r="AO17">
            <v>-42000</v>
          </cell>
          <cell r="AP17">
            <v>42000</v>
          </cell>
          <cell r="AQ17">
            <v>42000</v>
          </cell>
          <cell r="AR17">
            <v>924000</v>
          </cell>
          <cell r="AS17"/>
          <cell r="AT17">
            <v>2906400</v>
          </cell>
          <cell r="AU17">
            <v>2906400</v>
          </cell>
          <cell r="AV17">
            <v>42000</v>
          </cell>
          <cell r="AW17">
            <v>0</v>
          </cell>
          <cell r="AX17">
            <v>42000</v>
          </cell>
          <cell r="AY17">
            <v>42000</v>
          </cell>
          <cell r="AZ17">
            <v>924000</v>
          </cell>
          <cell r="BA17">
            <v>8946000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Torba PEB</v>
          </cell>
          <cell r="F18" t="str">
            <v>V</v>
          </cell>
          <cell r="G18" t="str">
            <v>Government of Vanuatu</v>
          </cell>
          <cell r="H18" t="str">
            <v>Mota Lava</v>
          </cell>
          <cell r="I18" t="str">
            <v>Torba</v>
          </cell>
          <cell r="J18" t="str">
            <v>0173641001</v>
          </cell>
          <cell r="K18" t="str">
            <v>TELHEI JUNIOR SECONDARY SCHOOL</v>
          </cell>
          <cell r="L18" t="str">
            <v>SS</v>
          </cell>
          <cell r="M18" t="str">
            <v>No</v>
          </cell>
          <cell r="N18" t="str">
            <v xml:space="preserve">7 8 9 10 </v>
          </cell>
          <cell r="O18">
            <v>159</v>
          </cell>
          <cell r="P18">
            <v>154</v>
          </cell>
          <cell r="Q18">
            <v>154</v>
          </cell>
          <cell r="R18">
            <v>154</v>
          </cell>
          <cell r="S18">
            <v>154</v>
          </cell>
          <cell r="T18">
            <v>34</v>
          </cell>
          <cell r="U18">
            <v>35</v>
          </cell>
          <cell r="V18">
            <v>34</v>
          </cell>
          <cell r="W18">
            <v>32</v>
          </cell>
          <cell r="X18">
            <v>32</v>
          </cell>
          <cell r="Y18">
            <v>125</v>
          </cell>
          <cell r="Z18">
            <v>119</v>
          </cell>
          <cell r="AA18">
            <v>120</v>
          </cell>
          <cell r="AB18">
            <v>122</v>
          </cell>
          <cell r="AC18">
            <v>122</v>
          </cell>
          <cell r="AD18">
            <v>-6</v>
          </cell>
          <cell r="AE18">
            <v>-5</v>
          </cell>
          <cell r="AF18">
            <v>-3</v>
          </cell>
          <cell r="AG18">
            <v>0</v>
          </cell>
          <cell r="AH18">
            <v>42000</v>
          </cell>
          <cell r="AI18">
            <v>6468000</v>
          </cell>
          <cell r="AJ18">
            <v>5250000</v>
          </cell>
          <cell r="AK18">
            <v>1776600</v>
          </cell>
          <cell r="AL18">
            <v>1776600</v>
          </cell>
          <cell r="AM18">
            <v>1696800</v>
          </cell>
          <cell r="AN18">
            <v>-252000</v>
          </cell>
          <cell r="AO18">
            <v>-210000</v>
          </cell>
          <cell r="AP18">
            <v>-126000</v>
          </cell>
          <cell r="AQ18">
            <v>0</v>
          </cell>
          <cell r="AR18">
            <v>1218000</v>
          </cell>
          <cell r="AS18"/>
          <cell r="AT18">
            <v>1696800</v>
          </cell>
          <cell r="AU18">
            <v>1696800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1218000</v>
          </cell>
          <cell r="BA18">
            <v>6468000</v>
          </cell>
        </row>
        <row r="19">
          <cell r="B19" t="str">
            <v>010609</v>
          </cell>
          <cell r="C19" t="str">
            <v>Pasalele Primary</v>
          </cell>
          <cell r="D19" t="str">
            <v>ENG</v>
          </cell>
          <cell r="E19" t="str">
            <v>Anglican Church of Melanesia</v>
          </cell>
          <cell r="F19" t="str">
            <v>G</v>
          </cell>
          <cell r="G19" t="str">
            <v>Church (Government Assisted)</v>
          </cell>
          <cell r="H19" t="str">
            <v>Mota</v>
          </cell>
          <cell r="I19" t="str">
            <v>Torba</v>
          </cell>
          <cell r="J19" t="str">
            <v>0084574001</v>
          </cell>
          <cell r="K19" t="str">
            <v>PASLELE PRIMARY SCHOOL</v>
          </cell>
          <cell r="L19" t="str">
            <v>PS</v>
          </cell>
          <cell r="M19" t="str">
            <v>No</v>
          </cell>
          <cell r="N19" t="str">
            <v xml:space="preserve">1 2 3 4 5 6 7 8 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42000</v>
          </cell>
          <cell r="AI19">
            <v>0</v>
          </cell>
          <cell r="AJ19">
            <v>0</v>
          </cell>
          <cell r="AK19">
            <v>0</v>
          </cell>
          <cell r="AL19"/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/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</row>
        <row r="20">
          <cell r="B20" t="str">
            <v>0111109</v>
          </cell>
          <cell r="C20" t="str">
            <v>Robin Memorial Junior Secondary</v>
          </cell>
          <cell r="D20" t="str">
            <v>ENG</v>
          </cell>
          <cell r="E20" t="str">
            <v>Anglican Church of Melanesia</v>
          </cell>
          <cell r="F20" t="str">
            <v>G</v>
          </cell>
          <cell r="G20" t="str">
            <v>Church (Government Assisted)</v>
          </cell>
          <cell r="H20" t="str">
            <v>Loh</v>
          </cell>
          <cell r="I20" t="str">
            <v>Torba</v>
          </cell>
          <cell r="J20" t="str">
            <v>0084578001</v>
          </cell>
          <cell r="K20" t="str">
            <v>ROBIN PRIMARY SCHOOL</v>
          </cell>
          <cell r="L20" t="str">
            <v>SS</v>
          </cell>
          <cell r="M20" t="str">
            <v>No</v>
          </cell>
          <cell r="N20" t="str">
            <v xml:space="preserve">7 8 9 10 </v>
          </cell>
          <cell r="O20">
            <v>102</v>
          </cell>
          <cell r="P20">
            <v>101</v>
          </cell>
          <cell r="Q20">
            <v>101</v>
          </cell>
          <cell r="R20">
            <v>101</v>
          </cell>
          <cell r="S20">
            <v>101</v>
          </cell>
          <cell r="T20">
            <v>67</v>
          </cell>
          <cell r="U20">
            <v>67</v>
          </cell>
          <cell r="V20">
            <v>67</v>
          </cell>
          <cell r="W20">
            <v>67</v>
          </cell>
          <cell r="X20">
            <v>67</v>
          </cell>
          <cell r="Y20">
            <v>35</v>
          </cell>
          <cell r="Z20">
            <v>34</v>
          </cell>
          <cell r="AA20">
            <v>34</v>
          </cell>
          <cell r="AB20">
            <v>34</v>
          </cell>
          <cell r="AC20">
            <v>34</v>
          </cell>
          <cell r="AD20">
            <v>-1</v>
          </cell>
          <cell r="AE20">
            <v>-1</v>
          </cell>
          <cell r="AF20">
            <v>-1</v>
          </cell>
          <cell r="AG20">
            <v>0</v>
          </cell>
          <cell r="AH20">
            <v>42000</v>
          </cell>
          <cell r="AI20">
            <v>4242000</v>
          </cell>
          <cell r="AJ20">
            <v>1470000</v>
          </cell>
          <cell r="AK20">
            <v>1852200</v>
          </cell>
          <cell r="AL20"/>
          <cell r="AM20">
            <v>-382200</v>
          </cell>
          <cell r="AN20">
            <v>-42000</v>
          </cell>
          <cell r="AO20">
            <v>-42000</v>
          </cell>
          <cell r="AP20">
            <v>-424200</v>
          </cell>
          <cell r="AQ20">
            <v>0</v>
          </cell>
          <cell r="AR20">
            <v>2389800</v>
          </cell>
          <cell r="AS20"/>
          <cell r="AT20">
            <v>-382200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2389800</v>
          </cell>
          <cell r="BA20">
            <v>4242000</v>
          </cell>
        </row>
        <row r="21">
          <cell r="B21" t="str">
            <v>022102</v>
          </cell>
          <cell r="C21" t="str">
            <v>Amapelau/Mati Primary</v>
          </cell>
          <cell r="D21" t="str">
            <v>ENG</v>
          </cell>
          <cell r="E21" t="str">
            <v>Seven Day Adventist</v>
          </cell>
          <cell r="F21" t="str">
            <v>G</v>
          </cell>
          <cell r="G21" t="str">
            <v>Church (Government Assisted)</v>
          </cell>
          <cell r="H21" t="str">
            <v>Malo</v>
          </cell>
          <cell r="I21" t="str">
            <v>Sanma</v>
          </cell>
          <cell r="J21" t="str">
            <v>0091201001</v>
          </cell>
          <cell r="K21" t="str">
            <v>AMAPELAO PRIMARY SCHOOL</v>
          </cell>
          <cell r="L21" t="str">
            <v>PS</v>
          </cell>
          <cell r="M21" t="str">
            <v>No</v>
          </cell>
          <cell r="N21" t="str">
            <v xml:space="preserve">1 2 3 4 5 6 7 8 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42000</v>
          </cell>
          <cell r="AI21">
            <v>0</v>
          </cell>
          <cell r="AJ21">
            <v>0</v>
          </cell>
          <cell r="AK21">
            <v>0</v>
          </cell>
          <cell r="AL21"/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/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</row>
        <row r="22">
          <cell r="B22" t="str">
            <v>0220300</v>
          </cell>
          <cell r="C22" t="str">
            <v>Aore Adventist Academy Secondary</v>
          </cell>
          <cell r="D22" t="str">
            <v>ENG</v>
          </cell>
          <cell r="E22" t="str">
            <v>Seven Day Adventist</v>
          </cell>
          <cell r="F22" t="str">
            <v>G</v>
          </cell>
          <cell r="G22" t="str">
            <v>Church (Government Assisted)</v>
          </cell>
          <cell r="H22" t="str">
            <v>Aore</v>
          </cell>
          <cell r="I22" t="str">
            <v>Sanma</v>
          </cell>
          <cell r="J22" t="str">
            <v>0084618001</v>
          </cell>
          <cell r="K22" t="str">
            <v>AORE ADVENTIST ACADEMY</v>
          </cell>
          <cell r="L22" t="str">
            <v>SS</v>
          </cell>
          <cell r="M22" t="str">
            <v>No</v>
          </cell>
          <cell r="N22" t="str">
            <v xml:space="preserve">7 8 9 10 11 12 13 </v>
          </cell>
          <cell r="O22">
            <v>529</v>
          </cell>
          <cell r="P22">
            <v>534</v>
          </cell>
          <cell r="Q22">
            <v>534</v>
          </cell>
          <cell r="R22">
            <v>538</v>
          </cell>
          <cell r="S22">
            <v>536</v>
          </cell>
          <cell r="T22">
            <v>44</v>
          </cell>
          <cell r="U22">
            <v>20</v>
          </cell>
          <cell r="V22">
            <v>44</v>
          </cell>
          <cell r="W22">
            <v>15</v>
          </cell>
          <cell r="X22">
            <v>15</v>
          </cell>
          <cell r="Y22">
            <v>485</v>
          </cell>
          <cell r="Z22">
            <v>514</v>
          </cell>
          <cell r="AA22">
            <v>490</v>
          </cell>
          <cell r="AB22">
            <v>523</v>
          </cell>
          <cell r="AC22">
            <v>521</v>
          </cell>
          <cell r="AD22">
            <v>29</v>
          </cell>
          <cell r="AE22">
            <v>-24</v>
          </cell>
          <cell r="AF22">
            <v>9</v>
          </cell>
          <cell r="AG22">
            <v>-2</v>
          </cell>
          <cell r="AH22">
            <v>42000</v>
          </cell>
          <cell r="AI22">
            <v>22512000</v>
          </cell>
          <cell r="AJ22">
            <v>20370000</v>
          </cell>
          <cell r="AK22">
            <v>5934600</v>
          </cell>
          <cell r="AL22">
            <v>5934600</v>
          </cell>
          <cell r="AM22">
            <v>8500800</v>
          </cell>
          <cell r="AN22">
            <v>1218000</v>
          </cell>
          <cell r="AO22">
            <v>-1008000</v>
          </cell>
          <cell r="AP22">
            <v>378000</v>
          </cell>
          <cell r="AQ22">
            <v>-84000</v>
          </cell>
          <cell r="AR22">
            <v>546000</v>
          </cell>
          <cell r="AS22"/>
          <cell r="AT22">
            <v>8500800</v>
          </cell>
          <cell r="AU22">
            <v>8500800</v>
          </cell>
          <cell r="AV22">
            <v>1218000</v>
          </cell>
          <cell r="AW22">
            <v>0</v>
          </cell>
          <cell r="AX22">
            <v>378000</v>
          </cell>
          <cell r="AY22">
            <v>0</v>
          </cell>
          <cell r="AZ22">
            <v>546000</v>
          </cell>
          <cell r="BA22">
            <v>22512000</v>
          </cell>
        </row>
        <row r="23">
          <cell r="B23" t="str">
            <v>022103</v>
          </cell>
          <cell r="C23" t="str">
            <v>Avunatari Primary</v>
          </cell>
          <cell r="D23" t="str">
            <v>ENG</v>
          </cell>
          <cell r="E23" t="str">
            <v>Sanma PEB</v>
          </cell>
          <cell r="F23" t="str">
            <v>V</v>
          </cell>
          <cell r="G23" t="str">
            <v>Government of Vanuatu</v>
          </cell>
          <cell r="H23" t="str">
            <v>Malo</v>
          </cell>
          <cell r="I23" t="str">
            <v>Sanma</v>
          </cell>
          <cell r="J23" t="str">
            <v>0084591001</v>
          </cell>
          <cell r="K23" t="str">
            <v>AVUNATARI PRIMARY SCHOOL</v>
          </cell>
          <cell r="L23" t="str">
            <v>PS</v>
          </cell>
          <cell r="M23" t="str">
            <v>No</v>
          </cell>
          <cell r="N23" t="str">
            <v xml:space="preserve">1 2 3 4 5 6 7 8 </v>
          </cell>
          <cell r="O23">
            <v>74</v>
          </cell>
          <cell r="P23">
            <v>74</v>
          </cell>
          <cell r="Q23">
            <v>74</v>
          </cell>
          <cell r="R23">
            <v>74</v>
          </cell>
          <cell r="S23">
            <v>74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74</v>
          </cell>
          <cell r="Z23">
            <v>74</v>
          </cell>
          <cell r="AA23">
            <v>74</v>
          </cell>
          <cell r="AB23">
            <v>74</v>
          </cell>
          <cell r="AC23">
            <v>74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42000</v>
          </cell>
          <cell r="AI23">
            <v>3108000</v>
          </cell>
          <cell r="AJ23">
            <v>3108000</v>
          </cell>
          <cell r="AK23">
            <v>844200</v>
          </cell>
          <cell r="AL23">
            <v>844200</v>
          </cell>
          <cell r="AM23">
            <v>1419600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/>
          <cell r="AT23">
            <v>1419600</v>
          </cell>
          <cell r="AU23">
            <v>1419600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3108000</v>
          </cell>
        </row>
        <row r="24">
          <cell r="B24" t="str">
            <v>022205</v>
          </cell>
          <cell r="C24" t="str">
            <v>Banban Primary</v>
          </cell>
          <cell r="D24" t="str">
            <v>ENG</v>
          </cell>
          <cell r="E24" t="str">
            <v>Sanma PEB</v>
          </cell>
          <cell r="F24" t="str">
            <v>V</v>
          </cell>
          <cell r="G24" t="str">
            <v>Government of Vanuatu</v>
          </cell>
          <cell r="H24" t="str">
            <v>Santo</v>
          </cell>
          <cell r="I24" t="str">
            <v>Sanma</v>
          </cell>
          <cell r="J24" t="str">
            <v>0084598001</v>
          </cell>
          <cell r="K24" t="str">
            <v>BANBAN PRIMARY SCHOOL</v>
          </cell>
          <cell r="L24" t="str">
            <v>PS</v>
          </cell>
          <cell r="M24" t="str">
            <v>No</v>
          </cell>
          <cell r="N24" t="str">
            <v xml:space="preserve">1 2 3 4 5 6 7 8 </v>
          </cell>
          <cell r="O24">
            <v>217</v>
          </cell>
          <cell r="P24">
            <v>217</v>
          </cell>
          <cell r="Q24">
            <v>217</v>
          </cell>
          <cell r="R24">
            <v>217</v>
          </cell>
          <cell r="S24">
            <v>217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217</v>
          </cell>
          <cell r="Z24">
            <v>217</v>
          </cell>
          <cell r="AA24">
            <v>217</v>
          </cell>
          <cell r="AB24">
            <v>217</v>
          </cell>
          <cell r="AC24">
            <v>217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42000</v>
          </cell>
          <cell r="AI24">
            <v>9114000</v>
          </cell>
          <cell r="AJ24">
            <v>9114000</v>
          </cell>
          <cell r="AK24">
            <v>2331000</v>
          </cell>
          <cell r="AL24">
            <v>2331000</v>
          </cell>
          <cell r="AM24">
            <v>4452000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/>
          <cell r="AT24">
            <v>4452000</v>
          </cell>
          <cell r="AU24">
            <v>4452000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9114000</v>
          </cell>
        </row>
        <row r="25">
          <cell r="B25" t="str">
            <v>0222301</v>
          </cell>
          <cell r="C25" t="str">
            <v>Bombua Secondary</v>
          </cell>
          <cell r="D25" t="str">
            <v>ENG</v>
          </cell>
          <cell r="E25" t="str">
            <v>Church of Christ</v>
          </cell>
          <cell r="F25" t="str">
            <v>G</v>
          </cell>
          <cell r="G25" t="str">
            <v>Church (Government Assisted)</v>
          </cell>
          <cell r="H25" t="str">
            <v>Santo</v>
          </cell>
          <cell r="I25" t="str">
            <v>Sanma</v>
          </cell>
          <cell r="J25" t="str">
            <v>0186772001</v>
          </cell>
          <cell r="K25" t="str">
            <v>BOMBUA LONDUA JUNIOR SECONDARY SCHOOL</v>
          </cell>
          <cell r="L25" t="str">
            <v>SS</v>
          </cell>
          <cell r="M25" t="str">
            <v>No</v>
          </cell>
          <cell r="N25" t="str">
            <v xml:space="preserve">7 8 9 10 </v>
          </cell>
          <cell r="O25">
            <v>630</v>
          </cell>
          <cell r="P25">
            <v>631</v>
          </cell>
          <cell r="Q25">
            <v>631</v>
          </cell>
          <cell r="R25">
            <v>636</v>
          </cell>
          <cell r="S25">
            <v>635</v>
          </cell>
          <cell r="T25">
            <v>23</v>
          </cell>
          <cell r="U25">
            <v>14</v>
          </cell>
          <cell r="V25">
            <v>23</v>
          </cell>
          <cell r="W25">
            <v>15</v>
          </cell>
          <cell r="X25">
            <v>16</v>
          </cell>
          <cell r="Y25">
            <v>607</v>
          </cell>
          <cell r="Z25">
            <v>617</v>
          </cell>
          <cell r="AA25">
            <v>608</v>
          </cell>
          <cell r="AB25">
            <v>621</v>
          </cell>
          <cell r="AC25">
            <v>619</v>
          </cell>
          <cell r="AD25">
            <v>10</v>
          </cell>
          <cell r="AE25">
            <v>-9</v>
          </cell>
          <cell r="AF25">
            <v>4</v>
          </cell>
          <cell r="AG25">
            <v>2</v>
          </cell>
          <cell r="AH25">
            <v>42000</v>
          </cell>
          <cell r="AI25">
            <v>26670000</v>
          </cell>
          <cell r="AJ25">
            <v>25494000</v>
          </cell>
          <cell r="AK25">
            <v>5203800</v>
          </cell>
          <cell r="AL25">
            <v>5203800</v>
          </cell>
          <cell r="AM25">
            <v>15086400</v>
          </cell>
          <cell r="AN25">
            <v>420000</v>
          </cell>
          <cell r="AO25">
            <v>-378000</v>
          </cell>
          <cell r="AP25">
            <v>168000</v>
          </cell>
          <cell r="AQ25">
            <v>84000</v>
          </cell>
          <cell r="AR25">
            <v>504000</v>
          </cell>
          <cell r="AS25"/>
          <cell r="AT25">
            <v>15086400</v>
          </cell>
          <cell r="AU25">
            <v>15086400</v>
          </cell>
          <cell r="AV25">
            <v>420000</v>
          </cell>
          <cell r="AW25">
            <v>0</v>
          </cell>
          <cell r="AX25">
            <v>168000</v>
          </cell>
          <cell r="AY25">
            <v>84000</v>
          </cell>
          <cell r="AZ25">
            <v>504000</v>
          </cell>
          <cell r="BA25">
            <v>26670000</v>
          </cell>
        </row>
        <row r="26">
          <cell r="B26" t="str">
            <v>0222307</v>
          </cell>
          <cell r="C26" t="str">
            <v>Collège de St. Michel</v>
          </cell>
          <cell r="D26" t="str">
            <v>FRE</v>
          </cell>
          <cell r="E26" t="str">
            <v>Catholic Education Authority</v>
          </cell>
          <cell r="F26" t="str">
            <v>G</v>
          </cell>
          <cell r="G26" t="str">
            <v>Church (Government Assisted)</v>
          </cell>
          <cell r="H26" t="str">
            <v>Santo</v>
          </cell>
          <cell r="I26" t="str">
            <v>Sanma</v>
          </cell>
          <cell r="J26" t="str">
            <v>0084621001</v>
          </cell>
          <cell r="K26" t="str">
            <v>COLLEGE TECHNIQUE ST MICHEL</v>
          </cell>
          <cell r="L26" t="str">
            <v>SS</v>
          </cell>
          <cell r="M26" t="str">
            <v>No</v>
          </cell>
          <cell r="N26" t="str">
            <v xml:space="preserve">7 8 9 10 11 12 </v>
          </cell>
          <cell r="O26">
            <v>519</v>
          </cell>
          <cell r="P26">
            <v>519</v>
          </cell>
          <cell r="Q26">
            <v>577</v>
          </cell>
          <cell r="R26">
            <v>574</v>
          </cell>
          <cell r="S26">
            <v>578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519</v>
          </cell>
          <cell r="Z26">
            <v>519</v>
          </cell>
          <cell r="AA26">
            <v>577</v>
          </cell>
          <cell r="AB26">
            <v>574</v>
          </cell>
          <cell r="AC26">
            <v>578</v>
          </cell>
          <cell r="AD26">
            <v>0</v>
          </cell>
          <cell r="AE26">
            <v>58</v>
          </cell>
          <cell r="AF26">
            <v>-3</v>
          </cell>
          <cell r="AG26">
            <v>1</v>
          </cell>
          <cell r="AH26">
            <v>42000</v>
          </cell>
          <cell r="AI26">
            <v>24276000</v>
          </cell>
          <cell r="AJ26">
            <v>21798000</v>
          </cell>
          <cell r="AK26">
            <v>6249600</v>
          </cell>
          <cell r="AL26">
            <v>6249600</v>
          </cell>
          <cell r="AM26">
            <v>9298800</v>
          </cell>
          <cell r="AN26">
            <v>0</v>
          </cell>
          <cell r="AO26">
            <v>2436000</v>
          </cell>
          <cell r="AP26">
            <v>-126000</v>
          </cell>
          <cell r="AQ26">
            <v>42000</v>
          </cell>
          <cell r="AR26">
            <v>0</v>
          </cell>
          <cell r="AS26"/>
          <cell r="AT26">
            <v>9298800</v>
          </cell>
          <cell r="AU26">
            <v>9298800</v>
          </cell>
          <cell r="AV26">
            <v>0</v>
          </cell>
          <cell r="AW26">
            <v>2436000</v>
          </cell>
          <cell r="AX26">
            <v>0</v>
          </cell>
          <cell r="AY26">
            <v>42000</v>
          </cell>
          <cell r="AZ26">
            <v>0</v>
          </cell>
          <cell r="BA26">
            <v>24276000</v>
          </cell>
        </row>
        <row r="27">
          <cell r="B27" t="str">
            <v>022289</v>
          </cell>
          <cell r="C27" t="str">
            <v>De Quiros(Matantas) Primary</v>
          </cell>
          <cell r="D27" t="str">
            <v>ENG</v>
          </cell>
          <cell r="E27" t="str">
            <v>Sanma PEB</v>
          </cell>
          <cell r="F27" t="str">
            <v>V</v>
          </cell>
          <cell r="G27" t="str">
            <v>Government of Vanuatu</v>
          </cell>
          <cell r="H27" t="str">
            <v>Santo</v>
          </cell>
          <cell r="I27" t="str">
            <v>Sanma</v>
          </cell>
          <cell r="J27" t="str">
            <v>0098423001</v>
          </cell>
          <cell r="K27" t="str">
            <v>DE QUEROS (MATANTAS) PRIMARY SCHOOL</v>
          </cell>
          <cell r="L27" t="str">
            <v>PS</v>
          </cell>
          <cell r="M27" t="str">
            <v>No</v>
          </cell>
          <cell r="N27" t="str">
            <v xml:space="preserve">1 2 3 4 5 6 7 8 </v>
          </cell>
          <cell r="O27">
            <v>80</v>
          </cell>
          <cell r="P27">
            <v>80</v>
          </cell>
          <cell r="Q27">
            <v>80</v>
          </cell>
          <cell r="R27">
            <v>80</v>
          </cell>
          <cell r="S27">
            <v>80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80</v>
          </cell>
          <cell r="Z27">
            <v>80</v>
          </cell>
          <cell r="AA27">
            <v>80</v>
          </cell>
          <cell r="AB27">
            <v>80</v>
          </cell>
          <cell r="AC27">
            <v>80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42000</v>
          </cell>
          <cell r="AI27">
            <v>3360000</v>
          </cell>
          <cell r="AJ27">
            <v>3360000</v>
          </cell>
          <cell r="AK27">
            <v>819000</v>
          </cell>
          <cell r="AL27">
            <v>819000</v>
          </cell>
          <cell r="AM27">
            <v>1722000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/>
          <cell r="AT27">
            <v>1722000</v>
          </cell>
          <cell r="AU27">
            <v>1722000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3360000</v>
          </cell>
        </row>
        <row r="28">
          <cell r="B28" t="str">
            <v>022210</v>
          </cell>
          <cell r="C28" t="str">
            <v>Ebenezer Primary</v>
          </cell>
          <cell r="D28" t="str">
            <v>ENG</v>
          </cell>
          <cell r="E28" t="str">
            <v>Sanma PEB</v>
          </cell>
          <cell r="F28" t="str">
            <v>V</v>
          </cell>
          <cell r="G28" t="str">
            <v>Government of Vanuatu</v>
          </cell>
          <cell r="H28" t="str">
            <v>Santo</v>
          </cell>
          <cell r="I28" t="str">
            <v>Sanma</v>
          </cell>
          <cell r="J28" t="str">
            <v>0084601001</v>
          </cell>
          <cell r="K28" t="str">
            <v>EBENEZER PRIMARY SCHOOL</v>
          </cell>
          <cell r="L28" t="str">
            <v>PS</v>
          </cell>
          <cell r="M28" t="str">
            <v>No</v>
          </cell>
          <cell r="N28" t="str">
            <v xml:space="preserve">1 2 3 4 5 6 7 8 </v>
          </cell>
          <cell r="O28">
            <v>91</v>
          </cell>
          <cell r="P28">
            <v>91</v>
          </cell>
          <cell r="Q28">
            <v>91</v>
          </cell>
          <cell r="R28">
            <v>91</v>
          </cell>
          <cell r="S28">
            <v>91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91</v>
          </cell>
          <cell r="Z28">
            <v>91</v>
          </cell>
          <cell r="AA28">
            <v>91</v>
          </cell>
          <cell r="AB28">
            <v>91</v>
          </cell>
          <cell r="AC28">
            <v>91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42000</v>
          </cell>
          <cell r="AI28">
            <v>3822000</v>
          </cell>
          <cell r="AJ28">
            <v>3822000</v>
          </cell>
          <cell r="AK28">
            <v>995400</v>
          </cell>
          <cell r="AL28">
            <v>995400</v>
          </cell>
          <cell r="AM28">
            <v>1831200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/>
          <cell r="AT28">
            <v>1831200</v>
          </cell>
          <cell r="AU28">
            <v>1831200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3822000</v>
          </cell>
        </row>
        <row r="29">
          <cell r="B29" t="str">
            <v>0222302</v>
          </cell>
          <cell r="C29" t="str">
            <v>Hog Harbour Secondary</v>
          </cell>
          <cell r="D29" t="str">
            <v>ENG</v>
          </cell>
          <cell r="E29" t="str">
            <v>Sanma PEB</v>
          </cell>
          <cell r="F29" t="str">
            <v>V</v>
          </cell>
          <cell r="G29" t="str">
            <v>Government of Vanuatu</v>
          </cell>
          <cell r="H29" t="str">
            <v>Santo</v>
          </cell>
          <cell r="I29" t="str">
            <v>Sanma</v>
          </cell>
          <cell r="J29" t="str">
            <v>0084614001</v>
          </cell>
          <cell r="K29" t="str">
            <v>HOG HARBOUR JUNIOR SECONDARY SCHOOL</v>
          </cell>
          <cell r="L29" t="str">
            <v>SS</v>
          </cell>
          <cell r="M29" t="str">
            <v>No</v>
          </cell>
          <cell r="N29" t="str">
            <v xml:space="preserve">7 8 9 10 11 12 13 </v>
          </cell>
          <cell r="O29">
            <v>300</v>
          </cell>
          <cell r="P29">
            <v>300</v>
          </cell>
          <cell r="Q29">
            <v>300</v>
          </cell>
          <cell r="R29">
            <v>300</v>
          </cell>
          <cell r="S29">
            <v>302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300</v>
          </cell>
          <cell r="Z29">
            <v>300</v>
          </cell>
          <cell r="AA29">
            <v>300</v>
          </cell>
          <cell r="AB29">
            <v>300</v>
          </cell>
          <cell r="AC29">
            <v>302</v>
          </cell>
          <cell r="AD29">
            <v>0</v>
          </cell>
          <cell r="AE29">
            <v>0</v>
          </cell>
          <cell r="AF29">
            <v>0</v>
          </cell>
          <cell r="AG29">
            <v>2</v>
          </cell>
          <cell r="AH29">
            <v>42000</v>
          </cell>
          <cell r="AI29">
            <v>12684000</v>
          </cell>
          <cell r="AJ29">
            <v>12600000</v>
          </cell>
          <cell r="AK29">
            <v>3528000</v>
          </cell>
          <cell r="AL29">
            <v>3528000</v>
          </cell>
          <cell r="AM29">
            <v>5544000</v>
          </cell>
          <cell r="AN29">
            <v>0</v>
          </cell>
          <cell r="AO29">
            <v>0</v>
          </cell>
          <cell r="AP29">
            <v>0</v>
          </cell>
          <cell r="AQ29">
            <v>84000</v>
          </cell>
          <cell r="AR29">
            <v>0</v>
          </cell>
          <cell r="AS29"/>
          <cell r="AT29">
            <v>5544000</v>
          </cell>
          <cell r="AU29">
            <v>5544000</v>
          </cell>
          <cell r="AV29">
            <v>0</v>
          </cell>
          <cell r="AW29">
            <v>0</v>
          </cell>
          <cell r="AX29">
            <v>0</v>
          </cell>
          <cell r="AY29">
            <v>84000</v>
          </cell>
          <cell r="AZ29">
            <v>0</v>
          </cell>
          <cell r="BA29">
            <v>12684000</v>
          </cell>
        </row>
        <row r="30">
          <cell r="B30" t="str">
            <v>020101</v>
          </cell>
          <cell r="C30" t="str">
            <v>Kamewa English Primary</v>
          </cell>
          <cell r="D30" t="str">
            <v>ENG</v>
          </cell>
          <cell r="E30" t="str">
            <v>Sanma PEB</v>
          </cell>
          <cell r="F30" t="str">
            <v>V</v>
          </cell>
          <cell r="G30" t="str">
            <v>Government of Vanuatu</v>
          </cell>
          <cell r="H30" t="str">
            <v>Santo</v>
          </cell>
          <cell r="I30" t="str">
            <v>Sanma</v>
          </cell>
          <cell r="J30" t="str">
            <v>0084640001</v>
          </cell>
          <cell r="K30" t="str">
            <v>KAMEWA PRIMARY SCHOOL</v>
          </cell>
          <cell r="L30" t="str">
            <v>PS</v>
          </cell>
          <cell r="M30" t="str">
            <v>Yes</v>
          </cell>
          <cell r="N30" t="str">
            <v xml:space="preserve">1 2 3 4 5 6 7 8 </v>
          </cell>
          <cell r="O30">
            <v>165</v>
          </cell>
          <cell r="P30">
            <v>165</v>
          </cell>
          <cell r="Q30">
            <v>165</v>
          </cell>
          <cell r="R30">
            <v>165</v>
          </cell>
          <cell r="S30">
            <v>165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165</v>
          </cell>
          <cell r="Z30">
            <v>165</v>
          </cell>
          <cell r="AA30">
            <v>165</v>
          </cell>
          <cell r="AB30">
            <v>165</v>
          </cell>
          <cell r="AC30">
            <v>165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42000</v>
          </cell>
          <cell r="AI30">
            <v>6930000</v>
          </cell>
          <cell r="AJ30">
            <v>6930000</v>
          </cell>
          <cell r="AK30">
            <v>1726200</v>
          </cell>
          <cell r="AL30">
            <v>1726200</v>
          </cell>
          <cell r="AM30">
            <v>3477600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/>
          <cell r="AT30">
            <v>3477600</v>
          </cell>
          <cell r="AU30">
            <v>3477600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6930000</v>
          </cell>
        </row>
        <row r="31">
          <cell r="B31" t="str">
            <v>020102</v>
          </cell>
          <cell r="C31" t="str">
            <v>Kamewa French Primary</v>
          </cell>
          <cell r="D31" t="str">
            <v>FRE</v>
          </cell>
          <cell r="E31" t="str">
            <v>Sanma PEB</v>
          </cell>
          <cell r="F31" t="str">
            <v>V</v>
          </cell>
          <cell r="G31" t="str">
            <v>Government of Vanuatu</v>
          </cell>
          <cell r="H31" t="str">
            <v>Santo</v>
          </cell>
          <cell r="I31" t="str">
            <v>Sanma</v>
          </cell>
          <cell r="J31" t="str">
            <v>0084640001</v>
          </cell>
          <cell r="K31" t="str">
            <v>KAMEWA PRIMARY SCHOOL</v>
          </cell>
          <cell r="L31" t="str">
            <v>PS</v>
          </cell>
          <cell r="M31" t="str">
            <v>Yes</v>
          </cell>
          <cell r="N31" t="str">
            <v xml:space="preserve">1 2 3 4 5 6 7 8 </v>
          </cell>
          <cell r="O31">
            <v>122</v>
          </cell>
          <cell r="P31">
            <v>122</v>
          </cell>
          <cell r="Q31">
            <v>122</v>
          </cell>
          <cell r="R31">
            <v>122</v>
          </cell>
          <cell r="S31">
            <v>122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122</v>
          </cell>
          <cell r="Z31">
            <v>122</v>
          </cell>
          <cell r="AA31">
            <v>122</v>
          </cell>
          <cell r="AB31">
            <v>122</v>
          </cell>
          <cell r="AC31">
            <v>122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42000</v>
          </cell>
          <cell r="AI31">
            <v>5124000</v>
          </cell>
          <cell r="AJ31">
            <v>5124000</v>
          </cell>
          <cell r="AK31">
            <v>1083600</v>
          </cell>
          <cell r="AL31">
            <v>1083600</v>
          </cell>
          <cell r="AM31">
            <v>2956800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/>
          <cell r="AT31">
            <v>2956800</v>
          </cell>
          <cell r="AU31">
            <v>2956800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5124000</v>
          </cell>
        </row>
        <row r="32">
          <cell r="B32" t="str">
            <v>022223</v>
          </cell>
          <cell r="C32" t="str">
            <v>Limarua Primary</v>
          </cell>
          <cell r="D32" t="str">
            <v>ENG</v>
          </cell>
          <cell r="E32" t="str">
            <v>Sanma PEB</v>
          </cell>
          <cell r="F32" t="str">
            <v>V</v>
          </cell>
          <cell r="G32" t="str">
            <v>Government of Vanuatu</v>
          </cell>
          <cell r="H32" t="str">
            <v>Santo</v>
          </cell>
          <cell r="I32" t="str">
            <v>Sanma</v>
          </cell>
          <cell r="J32" t="str">
            <v>0084649001</v>
          </cell>
          <cell r="K32" t="str">
            <v>LIMARUA PRIMARY SCHOOL</v>
          </cell>
          <cell r="L32" t="str">
            <v>PS</v>
          </cell>
          <cell r="M32" t="str">
            <v>No</v>
          </cell>
          <cell r="N32" t="str">
            <v xml:space="preserve">1 2 3 4 5 6 7 8 </v>
          </cell>
          <cell r="O32">
            <v>54</v>
          </cell>
          <cell r="P32">
            <v>54</v>
          </cell>
          <cell r="Q32">
            <v>54</v>
          </cell>
          <cell r="R32">
            <v>54</v>
          </cell>
          <cell r="S32">
            <v>54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54</v>
          </cell>
          <cell r="Z32">
            <v>54</v>
          </cell>
          <cell r="AA32">
            <v>54</v>
          </cell>
          <cell r="AB32">
            <v>54</v>
          </cell>
          <cell r="AC32">
            <v>54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42000</v>
          </cell>
          <cell r="AI32">
            <v>2268000</v>
          </cell>
          <cell r="AJ32">
            <v>2268000</v>
          </cell>
          <cell r="AK32">
            <v>478800</v>
          </cell>
          <cell r="AL32">
            <v>478800</v>
          </cell>
          <cell r="AM32">
            <v>1310400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/>
          <cell r="AT32">
            <v>1310400</v>
          </cell>
          <cell r="AU32">
            <v>1310400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2268000</v>
          </cell>
        </row>
        <row r="33">
          <cell r="B33" t="str">
            <v>020103</v>
          </cell>
          <cell r="C33" t="str">
            <v>Luganville Est Primary</v>
          </cell>
          <cell r="D33" t="str">
            <v>FRE</v>
          </cell>
          <cell r="E33" t="str">
            <v>Sanma PEB</v>
          </cell>
          <cell r="F33" t="str">
            <v>V</v>
          </cell>
          <cell r="G33" t="str">
            <v>Government of Vanuatu</v>
          </cell>
          <cell r="H33" t="str">
            <v>Santo</v>
          </cell>
          <cell r="I33" t="str">
            <v>Sanma</v>
          </cell>
          <cell r="J33" t="str">
            <v>0084608001</v>
          </cell>
          <cell r="K33" t="str">
            <v>LUGANVILLE EAST PRIMARY SCHOOL</v>
          </cell>
          <cell r="L33" t="str">
            <v>PS</v>
          </cell>
          <cell r="M33" t="str">
            <v>No</v>
          </cell>
          <cell r="N33" t="str">
            <v xml:space="preserve">1 2 3 4 5 6 7 8 </v>
          </cell>
          <cell r="O33">
            <v>138</v>
          </cell>
          <cell r="P33">
            <v>138</v>
          </cell>
          <cell r="Q33">
            <v>138</v>
          </cell>
          <cell r="R33">
            <v>138</v>
          </cell>
          <cell r="S33">
            <v>138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138</v>
          </cell>
          <cell r="Z33">
            <v>138</v>
          </cell>
          <cell r="AA33">
            <v>138</v>
          </cell>
          <cell r="AB33">
            <v>138</v>
          </cell>
          <cell r="AC33">
            <v>138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42000</v>
          </cell>
          <cell r="AI33">
            <v>5796000</v>
          </cell>
          <cell r="AJ33">
            <v>5796000</v>
          </cell>
          <cell r="AK33">
            <v>1612800</v>
          </cell>
          <cell r="AL33">
            <v>1612800</v>
          </cell>
          <cell r="AM33">
            <v>2570400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/>
          <cell r="AT33">
            <v>2570400</v>
          </cell>
          <cell r="AU33">
            <v>2570400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5796000</v>
          </cell>
        </row>
        <row r="34">
          <cell r="B34" t="str">
            <v>0201100</v>
          </cell>
          <cell r="C34" t="str">
            <v>Lycée de Luganville</v>
          </cell>
          <cell r="D34" t="str">
            <v>FRE</v>
          </cell>
          <cell r="E34" t="str">
            <v>Sanma PEB</v>
          </cell>
          <cell r="F34" t="str">
            <v>V</v>
          </cell>
          <cell r="G34" t="str">
            <v>Government of Vanuatu</v>
          </cell>
          <cell r="H34" t="str">
            <v>Santo</v>
          </cell>
          <cell r="I34" t="str">
            <v>Sanma</v>
          </cell>
          <cell r="J34" t="str">
            <v>0084611001</v>
          </cell>
          <cell r="K34" t="str">
            <v>LYCEE DE LUGANVILLE</v>
          </cell>
          <cell r="L34" t="str">
            <v>SS</v>
          </cell>
          <cell r="M34" t="str">
            <v>No</v>
          </cell>
          <cell r="N34" t="str">
            <v xml:space="preserve">7 8 9 10 11 12 13 14 </v>
          </cell>
          <cell r="O34">
            <v>584</v>
          </cell>
          <cell r="P34">
            <v>581</v>
          </cell>
          <cell r="Q34">
            <v>650</v>
          </cell>
          <cell r="R34">
            <v>650</v>
          </cell>
          <cell r="S34">
            <v>646</v>
          </cell>
          <cell r="T34">
            <v>3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581</v>
          </cell>
          <cell r="Z34">
            <v>580</v>
          </cell>
          <cell r="AA34">
            <v>649</v>
          </cell>
          <cell r="AB34">
            <v>649</v>
          </cell>
          <cell r="AC34">
            <v>645</v>
          </cell>
          <cell r="AD34">
            <v>-1</v>
          </cell>
          <cell r="AE34">
            <v>68</v>
          </cell>
          <cell r="AF34">
            <v>0</v>
          </cell>
          <cell r="AG34">
            <v>-4</v>
          </cell>
          <cell r="AH34">
            <v>42000</v>
          </cell>
          <cell r="AI34">
            <v>27132000</v>
          </cell>
          <cell r="AJ34">
            <v>24402000</v>
          </cell>
          <cell r="AK34">
            <v>6942600</v>
          </cell>
          <cell r="AL34">
            <v>6942600</v>
          </cell>
          <cell r="AM34">
            <v>10516800</v>
          </cell>
          <cell r="AN34">
            <v>-42000</v>
          </cell>
          <cell r="AO34">
            <v>2856000</v>
          </cell>
          <cell r="AP34">
            <v>0</v>
          </cell>
          <cell r="AQ34">
            <v>-126000</v>
          </cell>
          <cell r="AR34">
            <v>-126000</v>
          </cell>
          <cell r="AS34"/>
          <cell r="AT34">
            <v>10516800</v>
          </cell>
          <cell r="AU34">
            <v>10516800</v>
          </cell>
          <cell r="AV34">
            <v>0</v>
          </cell>
          <cell r="AW34">
            <v>2856000</v>
          </cell>
          <cell r="AX34">
            <v>0</v>
          </cell>
          <cell r="AY34">
            <v>0</v>
          </cell>
          <cell r="AZ34">
            <v>0</v>
          </cell>
          <cell r="BA34">
            <v>27258000</v>
          </cell>
        </row>
        <row r="35">
          <cell r="B35" t="str">
            <v>022232</v>
          </cell>
          <cell r="C35" t="str">
            <v>Mataloi Primary</v>
          </cell>
          <cell r="D35" t="str">
            <v>FRE</v>
          </cell>
          <cell r="E35" t="str">
            <v>Federation de l'enseignement libre protestant (FELP)</v>
          </cell>
          <cell r="F35" t="str">
            <v>G</v>
          </cell>
          <cell r="G35" t="str">
            <v>Church (Government Assisted)</v>
          </cell>
          <cell r="H35" t="str">
            <v>Santo</v>
          </cell>
          <cell r="I35" t="str">
            <v>Sanma</v>
          </cell>
          <cell r="J35" t="str">
            <v>0084672001</v>
          </cell>
          <cell r="K35" t="str">
            <v>MATALOI PRIMARY SCHOOL</v>
          </cell>
          <cell r="L35" t="str">
            <v>PS</v>
          </cell>
          <cell r="M35" t="str">
            <v>No</v>
          </cell>
          <cell r="N35" t="str">
            <v xml:space="preserve">1 2 3 4 5 6 7 8 </v>
          </cell>
          <cell r="O35">
            <v>33</v>
          </cell>
          <cell r="P35">
            <v>33</v>
          </cell>
          <cell r="Q35">
            <v>33</v>
          </cell>
          <cell r="R35">
            <v>33</v>
          </cell>
          <cell r="S35">
            <v>33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33</v>
          </cell>
          <cell r="Z35">
            <v>33</v>
          </cell>
          <cell r="AA35">
            <v>33</v>
          </cell>
          <cell r="AB35">
            <v>33</v>
          </cell>
          <cell r="AC35">
            <v>33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42000</v>
          </cell>
          <cell r="AI35">
            <v>1386000</v>
          </cell>
          <cell r="AJ35">
            <v>1386000</v>
          </cell>
          <cell r="AK35">
            <v>352800</v>
          </cell>
          <cell r="AL35">
            <v>352800</v>
          </cell>
          <cell r="AM35">
            <v>680400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/>
          <cell r="AT35">
            <v>680400</v>
          </cell>
          <cell r="AU35">
            <v>680400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1386000</v>
          </cell>
        </row>
        <row r="36">
          <cell r="B36" t="str">
            <v>0222303</v>
          </cell>
          <cell r="C36" t="str">
            <v>Matevulu College</v>
          </cell>
          <cell r="D36" t="str">
            <v>ENG</v>
          </cell>
          <cell r="E36" t="str">
            <v>Sanma PEB</v>
          </cell>
          <cell r="F36" t="str">
            <v>V</v>
          </cell>
          <cell r="G36" t="str">
            <v>Government of Vanuatu</v>
          </cell>
          <cell r="H36" t="str">
            <v>Santo</v>
          </cell>
          <cell r="I36" t="str">
            <v>Sanma</v>
          </cell>
          <cell r="J36" t="str">
            <v>0084615001</v>
          </cell>
          <cell r="K36" t="str">
            <v>MATEVULU COLLEGE</v>
          </cell>
          <cell r="L36" t="str">
            <v>SS</v>
          </cell>
          <cell r="M36" t="str">
            <v>No</v>
          </cell>
          <cell r="N36" t="str">
            <v xml:space="preserve">7 8 9 10 11 12 13 </v>
          </cell>
          <cell r="O36">
            <v>696</v>
          </cell>
          <cell r="P36">
            <v>699</v>
          </cell>
          <cell r="Q36">
            <v>699</v>
          </cell>
          <cell r="R36">
            <v>695</v>
          </cell>
          <cell r="S36">
            <v>694</v>
          </cell>
          <cell r="T36">
            <v>26</v>
          </cell>
          <cell r="U36">
            <v>14</v>
          </cell>
          <cell r="V36">
            <v>26</v>
          </cell>
          <cell r="W36">
            <v>14</v>
          </cell>
          <cell r="X36">
            <v>13</v>
          </cell>
          <cell r="Y36">
            <v>670</v>
          </cell>
          <cell r="Z36">
            <v>685</v>
          </cell>
          <cell r="AA36">
            <v>673</v>
          </cell>
          <cell r="AB36">
            <v>681</v>
          </cell>
          <cell r="AC36">
            <v>681</v>
          </cell>
          <cell r="AD36">
            <v>15</v>
          </cell>
          <cell r="AE36">
            <v>-12</v>
          </cell>
          <cell r="AF36">
            <v>8</v>
          </cell>
          <cell r="AG36">
            <v>0</v>
          </cell>
          <cell r="AH36">
            <v>42000</v>
          </cell>
          <cell r="AI36">
            <v>29148000</v>
          </cell>
          <cell r="AJ36">
            <v>28140000</v>
          </cell>
          <cell r="AK36">
            <v>8152200</v>
          </cell>
          <cell r="AL36">
            <v>8152200</v>
          </cell>
          <cell r="AM36">
            <v>11835600</v>
          </cell>
          <cell r="AN36">
            <v>630000</v>
          </cell>
          <cell r="AO36">
            <v>-504000</v>
          </cell>
          <cell r="AP36">
            <v>336000</v>
          </cell>
          <cell r="AQ36">
            <v>0</v>
          </cell>
          <cell r="AR36">
            <v>42000</v>
          </cell>
          <cell r="AS36"/>
          <cell r="AT36">
            <v>11835600</v>
          </cell>
          <cell r="AU36">
            <v>11835600</v>
          </cell>
          <cell r="AV36">
            <v>630000</v>
          </cell>
          <cell r="AW36">
            <v>0</v>
          </cell>
          <cell r="AX36">
            <v>336000</v>
          </cell>
          <cell r="AY36">
            <v>0</v>
          </cell>
          <cell r="AZ36">
            <v>42000</v>
          </cell>
          <cell r="BA36">
            <v>29148000</v>
          </cell>
        </row>
        <row r="37">
          <cell r="B37" t="str">
            <v>0222352</v>
          </cell>
          <cell r="C37" t="str">
            <v>Menevula Junior Secondary</v>
          </cell>
          <cell r="D37" t="str">
            <v>ENG</v>
          </cell>
          <cell r="E37" t="str">
            <v>Sanma PEB</v>
          </cell>
          <cell r="F37" t="str">
            <v>V</v>
          </cell>
          <cell r="G37" t="str">
            <v>Government of Vanuatu</v>
          </cell>
          <cell r="H37" t="str">
            <v>Santo</v>
          </cell>
          <cell r="I37" t="str">
            <v>Sanma</v>
          </cell>
          <cell r="J37" t="str">
            <v>0084617001</v>
          </cell>
          <cell r="K37" t="str">
            <v>MENEVULA JUNIOR SECONDARY SCHOOL</v>
          </cell>
          <cell r="L37" t="str">
            <v>SS</v>
          </cell>
          <cell r="M37" t="str">
            <v>No</v>
          </cell>
          <cell r="N37" t="str">
            <v xml:space="preserve">7 8 9 10 </v>
          </cell>
          <cell r="O37">
            <v>125</v>
          </cell>
          <cell r="P37">
            <v>123</v>
          </cell>
          <cell r="Q37">
            <v>123</v>
          </cell>
          <cell r="R37">
            <v>123</v>
          </cell>
          <cell r="S37">
            <v>123</v>
          </cell>
          <cell r="T37">
            <v>22</v>
          </cell>
          <cell r="U37">
            <v>21</v>
          </cell>
          <cell r="V37">
            <v>22</v>
          </cell>
          <cell r="W37">
            <v>18</v>
          </cell>
          <cell r="X37">
            <v>18</v>
          </cell>
          <cell r="Y37">
            <v>103</v>
          </cell>
          <cell r="Z37">
            <v>102</v>
          </cell>
          <cell r="AA37">
            <v>101</v>
          </cell>
          <cell r="AB37">
            <v>105</v>
          </cell>
          <cell r="AC37">
            <v>105</v>
          </cell>
          <cell r="AD37">
            <v>-1</v>
          </cell>
          <cell r="AE37">
            <v>-2</v>
          </cell>
          <cell r="AF37">
            <v>2</v>
          </cell>
          <cell r="AG37">
            <v>0</v>
          </cell>
          <cell r="AH37">
            <v>42000</v>
          </cell>
          <cell r="AI37">
            <v>5166000</v>
          </cell>
          <cell r="AJ37">
            <v>4326000</v>
          </cell>
          <cell r="AK37">
            <v>1587600</v>
          </cell>
          <cell r="AL37">
            <v>1587600</v>
          </cell>
          <cell r="AM37">
            <v>1150800</v>
          </cell>
          <cell r="AN37">
            <v>-42000</v>
          </cell>
          <cell r="AO37">
            <v>-84000</v>
          </cell>
          <cell r="AP37">
            <v>84000</v>
          </cell>
          <cell r="AQ37">
            <v>0</v>
          </cell>
          <cell r="AR37">
            <v>756000</v>
          </cell>
          <cell r="AS37"/>
          <cell r="AT37">
            <v>1150800</v>
          </cell>
          <cell r="AU37">
            <v>1150800</v>
          </cell>
          <cell r="AV37">
            <v>0</v>
          </cell>
          <cell r="AW37">
            <v>0</v>
          </cell>
          <cell r="AX37">
            <v>84000</v>
          </cell>
          <cell r="AY37">
            <v>0</v>
          </cell>
          <cell r="AZ37">
            <v>756000</v>
          </cell>
          <cell r="BA37">
            <v>5166000</v>
          </cell>
        </row>
        <row r="38">
          <cell r="B38" t="str">
            <v>022229</v>
          </cell>
          <cell r="C38" t="str">
            <v>Merei (Mamara) Primary</v>
          </cell>
          <cell r="D38" t="str">
            <v>ENG</v>
          </cell>
          <cell r="E38" t="str">
            <v>Sanma PEB</v>
          </cell>
          <cell r="F38" t="str">
            <v>V</v>
          </cell>
          <cell r="G38" t="str">
            <v>Government of Vanuatu</v>
          </cell>
          <cell r="H38" t="str">
            <v>Santo</v>
          </cell>
          <cell r="I38" t="str">
            <v>Sanma</v>
          </cell>
          <cell r="J38" t="str">
            <v>0084623001</v>
          </cell>
          <cell r="K38" t="str">
            <v>MEREI PRIMARY SCHOOL</v>
          </cell>
          <cell r="L38" t="str">
            <v>PS</v>
          </cell>
          <cell r="M38" t="str">
            <v>No</v>
          </cell>
          <cell r="N38" t="str">
            <v xml:space="preserve">1 2 3 4 5 6 7 8 </v>
          </cell>
          <cell r="O38">
            <v>47</v>
          </cell>
          <cell r="P38">
            <v>47</v>
          </cell>
          <cell r="Q38">
            <v>47</v>
          </cell>
          <cell r="R38">
            <v>47</v>
          </cell>
          <cell r="S38">
            <v>47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47</v>
          </cell>
          <cell r="Z38">
            <v>47</v>
          </cell>
          <cell r="AA38">
            <v>47</v>
          </cell>
          <cell r="AB38">
            <v>47</v>
          </cell>
          <cell r="AC38">
            <v>47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42000</v>
          </cell>
          <cell r="AI38">
            <v>1974000</v>
          </cell>
          <cell r="AJ38">
            <v>1974000</v>
          </cell>
          <cell r="AK38">
            <v>541800</v>
          </cell>
          <cell r="AL38">
            <v>541800</v>
          </cell>
          <cell r="AM38">
            <v>890400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/>
          <cell r="AT38">
            <v>890400</v>
          </cell>
          <cell r="AU38">
            <v>890400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1974000</v>
          </cell>
        </row>
        <row r="39">
          <cell r="B39" t="str">
            <v>0222304</v>
          </cell>
          <cell r="C39" t="str">
            <v>Moli Valivu Secondary</v>
          </cell>
          <cell r="D39" t="str">
            <v>FRE</v>
          </cell>
          <cell r="E39" t="str">
            <v>Federation de l'enseignement libre protestant (FELP)</v>
          </cell>
          <cell r="F39" t="str">
            <v>G</v>
          </cell>
          <cell r="G39" t="str">
            <v>Church (Government Assisted)</v>
          </cell>
          <cell r="H39" t="str">
            <v>Santo</v>
          </cell>
          <cell r="I39" t="str">
            <v>Sanma</v>
          </cell>
          <cell r="J39" t="str">
            <v>0084619001</v>
          </cell>
          <cell r="K39" t="str">
            <v>COLLEGE DE MOLI VALIVU</v>
          </cell>
          <cell r="L39" t="str">
            <v>SS</v>
          </cell>
          <cell r="M39" t="str">
            <v>No</v>
          </cell>
          <cell r="N39" t="str">
            <v xml:space="preserve">7 8 9 10 </v>
          </cell>
          <cell r="O39">
            <v>94</v>
          </cell>
          <cell r="P39">
            <v>94</v>
          </cell>
          <cell r="Q39">
            <v>94</v>
          </cell>
          <cell r="R39">
            <v>94</v>
          </cell>
          <cell r="S39">
            <v>94</v>
          </cell>
          <cell r="T39">
            <v>10</v>
          </cell>
          <cell r="U39">
            <v>9</v>
          </cell>
          <cell r="V39">
            <v>10</v>
          </cell>
          <cell r="W39">
            <v>9</v>
          </cell>
          <cell r="X39">
            <v>9</v>
          </cell>
          <cell r="Y39">
            <v>84</v>
          </cell>
          <cell r="Z39">
            <v>85</v>
          </cell>
          <cell r="AA39">
            <v>84</v>
          </cell>
          <cell r="AB39">
            <v>85</v>
          </cell>
          <cell r="AC39">
            <v>85</v>
          </cell>
          <cell r="AD39">
            <v>1</v>
          </cell>
          <cell r="AE39">
            <v>-1</v>
          </cell>
          <cell r="AF39">
            <v>1</v>
          </cell>
          <cell r="AG39">
            <v>0</v>
          </cell>
          <cell r="AH39">
            <v>42000</v>
          </cell>
          <cell r="AI39">
            <v>3948000</v>
          </cell>
          <cell r="AJ39">
            <v>3528000</v>
          </cell>
          <cell r="AK39">
            <v>630000</v>
          </cell>
          <cell r="AL39">
            <v>630000</v>
          </cell>
          <cell r="AM39">
            <v>2268000</v>
          </cell>
          <cell r="AN39">
            <v>42000</v>
          </cell>
          <cell r="AO39">
            <v>-42000</v>
          </cell>
          <cell r="AP39">
            <v>42000</v>
          </cell>
          <cell r="AQ39">
            <v>0</v>
          </cell>
          <cell r="AR39">
            <v>336000</v>
          </cell>
          <cell r="AS39"/>
          <cell r="AT39">
            <v>2268000</v>
          </cell>
          <cell r="AU39">
            <v>2268000</v>
          </cell>
          <cell r="AV39">
            <v>42000</v>
          </cell>
          <cell r="AW39">
            <v>0</v>
          </cell>
          <cell r="AX39">
            <v>42000</v>
          </cell>
          <cell r="AY39">
            <v>0</v>
          </cell>
          <cell r="AZ39">
            <v>336000</v>
          </cell>
          <cell r="BA39">
            <v>3948000</v>
          </cell>
        </row>
        <row r="40">
          <cell r="B40" t="str">
            <v>0222567</v>
          </cell>
          <cell r="C40" t="str">
            <v>Mwast Jr. Secondary School</v>
          </cell>
          <cell r="D40" t="str">
            <v>ENG</v>
          </cell>
          <cell r="E40" t="str">
            <v>Sanma PEB</v>
          </cell>
          <cell r="F40" t="str">
            <v>V</v>
          </cell>
          <cell r="G40" t="str">
            <v>Government of Vanuatu</v>
          </cell>
          <cell r="H40" t="str">
            <v>Santo</v>
          </cell>
          <cell r="I40" t="str">
            <v>Sanma</v>
          </cell>
          <cell r="J40" t="str">
            <v>0098428001</v>
          </cell>
          <cell r="K40" t="str">
            <v>MWAST PRIMARY SCHOOL</v>
          </cell>
          <cell r="L40" t="str">
            <v>SS</v>
          </cell>
          <cell r="M40" t="str">
            <v>No</v>
          </cell>
          <cell r="N40" t="str">
            <v xml:space="preserve">7 8 9 10 </v>
          </cell>
          <cell r="O40">
            <v>132</v>
          </cell>
          <cell r="P40">
            <v>132</v>
          </cell>
          <cell r="Q40">
            <v>132</v>
          </cell>
          <cell r="R40">
            <v>130</v>
          </cell>
          <cell r="S40">
            <v>130</v>
          </cell>
          <cell r="T40">
            <v>2</v>
          </cell>
          <cell r="U40">
            <v>2</v>
          </cell>
          <cell r="V40">
            <v>2</v>
          </cell>
          <cell r="W40">
            <v>2</v>
          </cell>
          <cell r="X40">
            <v>2</v>
          </cell>
          <cell r="Y40">
            <v>130</v>
          </cell>
          <cell r="Z40">
            <v>130</v>
          </cell>
          <cell r="AA40">
            <v>130</v>
          </cell>
          <cell r="AB40">
            <v>128</v>
          </cell>
          <cell r="AC40">
            <v>128</v>
          </cell>
          <cell r="AD40">
            <v>0</v>
          </cell>
          <cell r="AE40">
            <v>0</v>
          </cell>
          <cell r="AF40">
            <v>-2</v>
          </cell>
          <cell r="AG40">
            <v>0</v>
          </cell>
          <cell r="AH40">
            <v>42000</v>
          </cell>
          <cell r="AI40">
            <v>5460000</v>
          </cell>
          <cell r="AJ40">
            <v>5460000</v>
          </cell>
          <cell r="AK40"/>
          <cell r="AL40"/>
          <cell r="AM40">
            <v>5460000</v>
          </cell>
          <cell r="AN40">
            <v>0</v>
          </cell>
          <cell r="AO40">
            <v>0</v>
          </cell>
          <cell r="AP40">
            <v>-84000</v>
          </cell>
          <cell r="AQ40">
            <v>0</v>
          </cell>
          <cell r="AR40">
            <v>0</v>
          </cell>
          <cell r="AS40"/>
          <cell r="AT40">
            <v>5460000</v>
          </cell>
          <cell r="AU40">
            <v>5460000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5460000</v>
          </cell>
        </row>
        <row r="41">
          <cell r="B41" t="str">
            <v>0221344</v>
          </cell>
          <cell r="C41" t="str">
            <v>Nandiutu English Secondary</v>
          </cell>
          <cell r="D41" t="str">
            <v>ENG</v>
          </cell>
          <cell r="E41" t="str">
            <v>Sanma PEB</v>
          </cell>
          <cell r="F41" t="str">
            <v>V</v>
          </cell>
          <cell r="G41" t="str">
            <v>Government of Vanuatu</v>
          </cell>
          <cell r="H41" t="str">
            <v>Malo</v>
          </cell>
          <cell r="I41" t="str">
            <v>Sanma</v>
          </cell>
          <cell r="J41" t="str">
            <v>0084613001</v>
          </cell>
          <cell r="K41" t="str">
            <v>COLLEGE DE NANDIUTU</v>
          </cell>
          <cell r="L41" t="str">
            <v>SS</v>
          </cell>
          <cell r="M41" t="str">
            <v>No</v>
          </cell>
          <cell r="N41" t="str">
            <v xml:space="preserve">7 8 9 10 </v>
          </cell>
          <cell r="O41">
            <v>158</v>
          </cell>
          <cell r="P41">
            <v>158</v>
          </cell>
          <cell r="Q41">
            <v>158</v>
          </cell>
          <cell r="R41">
            <v>156</v>
          </cell>
          <cell r="S41">
            <v>157</v>
          </cell>
          <cell r="T41">
            <v>6</v>
          </cell>
          <cell r="U41">
            <v>6</v>
          </cell>
          <cell r="V41">
            <v>6</v>
          </cell>
          <cell r="W41">
            <v>6</v>
          </cell>
          <cell r="X41">
            <v>6</v>
          </cell>
          <cell r="Y41">
            <v>152</v>
          </cell>
          <cell r="Z41">
            <v>152</v>
          </cell>
          <cell r="AA41">
            <v>152</v>
          </cell>
          <cell r="AB41">
            <v>150</v>
          </cell>
          <cell r="AC41">
            <v>151</v>
          </cell>
          <cell r="AD41">
            <v>0</v>
          </cell>
          <cell r="AE41">
            <v>0</v>
          </cell>
          <cell r="AF41">
            <v>-2</v>
          </cell>
          <cell r="AG41">
            <v>1</v>
          </cell>
          <cell r="AH41">
            <v>42000</v>
          </cell>
          <cell r="AI41">
            <v>6594000</v>
          </cell>
          <cell r="AJ41">
            <v>6384000</v>
          </cell>
          <cell r="AK41">
            <v>1877400</v>
          </cell>
          <cell r="AL41">
            <v>1877400</v>
          </cell>
          <cell r="AM41">
            <v>2629200</v>
          </cell>
          <cell r="AN41">
            <v>0</v>
          </cell>
          <cell r="AO41">
            <v>0</v>
          </cell>
          <cell r="AP41">
            <v>-84000</v>
          </cell>
          <cell r="AQ41">
            <v>42000</v>
          </cell>
          <cell r="AR41">
            <v>168000</v>
          </cell>
          <cell r="AS41"/>
          <cell r="AT41">
            <v>2629200</v>
          </cell>
          <cell r="AU41">
            <v>2629200</v>
          </cell>
          <cell r="AV41">
            <v>0</v>
          </cell>
          <cell r="AW41">
            <v>0</v>
          </cell>
          <cell r="AX41">
            <v>0</v>
          </cell>
          <cell r="AY41">
            <v>42000</v>
          </cell>
          <cell r="AZ41">
            <v>168000</v>
          </cell>
          <cell r="BA41">
            <v>6594000</v>
          </cell>
        </row>
        <row r="42">
          <cell r="B42" t="str">
            <v>0221305</v>
          </cell>
          <cell r="C42" t="str">
            <v>Nandiutu French Secondary</v>
          </cell>
          <cell r="D42" t="str">
            <v>FRE</v>
          </cell>
          <cell r="E42" t="str">
            <v>Sanma PEB</v>
          </cell>
          <cell r="F42" t="str">
            <v>V</v>
          </cell>
          <cell r="G42" t="str">
            <v>Government of Vanuatu</v>
          </cell>
          <cell r="H42" t="str">
            <v>Malo</v>
          </cell>
          <cell r="I42" t="str">
            <v>Sanma</v>
          </cell>
          <cell r="J42" t="str">
            <v>0084613001</v>
          </cell>
          <cell r="K42" t="str">
            <v>COLLEGE DE NANDIUTU</v>
          </cell>
          <cell r="L42" t="str">
            <v>SS</v>
          </cell>
          <cell r="M42" t="str">
            <v>No</v>
          </cell>
          <cell r="N42" t="str">
            <v xml:space="preserve">7 8 9 10 </v>
          </cell>
          <cell r="O42">
            <v>20</v>
          </cell>
          <cell r="P42">
            <v>20</v>
          </cell>
          <cell r="Q42">
            <v>20</v>
          </cell>
          <cell r="R42">
            <v>20</v>
          </cell>
          <cell r="S42">
            <v>20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19</v>
          </cell>
          <cell r="Z42">
            <v>19</v>
          </cell>
          <cell r="AA42">
            <v>19</v>
          </cell>
          <cell r="AB42">
            <v>19</v>
          </cell>
          <cell r="AC42">
            <v>19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42000</v>
          </cell>
          <cell r="AI42">
            <v>840000</v>
          </cell>
          <cell r="AJ42">
            <v>798000</v>
          </cell>
          <cell r="AK42">
            <v>567000</v>
          </cell>
          <cell r="AL42">
            <v>567000</v>
          </cell>
          <cell r="AM42">
            <v>-336000</v>
          </cell>
          <cell r="AN42">
            <v>0</v>
          </cell>
          <cell r="AO42">
            <v>0</v>
          </cell>
          <cell r="AP42">
            <v>-336000</v>
          </cell>
          <cell r="AQ42">
            <v>0</v>
          </cell>
          <cell r="AR42">
            <v>-294000</v>
          </cell>
          <cell r="AS42"/>
          <cell r="AT42">
            <v>-336000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1134000</v>
          </cell>
        </row>
        <row r="43">
          <cell r="B43" t="str">
            <v>022241</v>
          </cell>
          <cell r="C43" t="str">
            <v>Natawa Primary</v>
          </cell>
          <cell r="D43" t="str">
            <v>ENG</v>
          </cell>
          <cell r="E43" t="str">
            <v>Sanma PEB</v>
          </cell>
          <cell r="F43" t="str">
            <v>V</v>
          </cell>
          <cell r="G43" t="str">
            <v>Government of Vanuatu</v>
          </cell>
          <cell r="H43" t="str">
            <v>Santo</v>
          </cell>
          <cell r="I43" t="str">
            <v>Sanma</v>
          </cell>
          <cell r="J43" t="str">
            <v>0084624001</v>
          </cell>
          <cell r="K43" t="str">
            <v>NATAWA PRIMARY SCHOOL</v>
          </cell>
          <cell r="L43" t="str">
            <v>PS</v>
          </cell>
          <cell r="M43" t="str">
            <v>No</v>
          </cell>
          <cell r="N43" t="str">
            <v xml:space="preserve">1 2 3 4 5 6 7 8 </v>
          </cell>
          <cell r="O43">
            <v>102</v>
          </cell>
          <cell r="P43">
            <v>102</v>
          </cell>
          <cell r="Q43">
            <v>102</v>
          </cell>
          <cell r="R43">
            <v>102</v>
          </cell>
          <cell r="S43">
            <v>102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102</v>
          </cell>
          <cell r="Z43">
            <v>102</v>
          </cell>
          <cell r="AA43">
            <v>102</v>
          </cell>
          <cell r="AB43">
            <v>102</v>
          </cell>
          <cell r="AC43">
            <v>102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42000</v>
          </cell>
          <cell r="AI43">
            <v>4284000</v>
          </cell>
          <cell r="AJ43">
            <v>4284000</v>
          </cell>
          <cell r="AK43">
            <v>1423800</v>
          </cell>
          <cell r="AL43">
            <v>1423800</v>
          </cell>
          <cell r="AM43">
            <v>1436400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/>
          <cell r="AT43">
            <v>1436400</v>
          </cell>
          <cell r="AU43">
            <v>1436400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4284000</v>
          </cell>
        </row>
        <row r="44">
          <cell r="B44" t="str">
            <v>0222513</v>
          </cell>
          <cell r="C44" t="str">
            <v>Navele Secondary</v>
          </cell>
          <cell r="D44" t="str">
            <v>ENG</v>
          </cell>
          <cell r="E44" t="str">
            <v>Anglican Church of Melanesia</v>
          </cell>
          <cell r="F44" t="str">
            <v>G</v>
          </cell>
          <cell r="G44" t="str">
            <v>Church (Government Assisted)</v>
          </cell>
          <cell r="H44" t="str">
            <v>Santo</v>
          </cell>
          <cell r="I44" t="str">
            <v>Sanma</v>
          </cell>
          <cell r="J44" t="str">
            <v>0098399001</v>
          </cell>
          <cell r="K44" t="str">
            <v>NAVELE JUNIOR SECONDARY SCHOOL</v>
          </cell>
          <cell r="L44" t="str">
            <v>SS</v>
          </cell>
          <cell r="M44" t="str">
            <v>No</v>
          </cell>
          <cell r="N44" t="str">
            <v xml:space="preserve">7 8 9 10 </v>
          </cell>
          <cell r="O44">
            <v>74</v>
          </cell>
          <cell r="P44">
            <v>75</v>
          </cell>
          <cell r="Q44">
            <v>75</v>
          </cell>
          <cell r="R44">
            <v>75</v>
          </cell>
          <cell r="S44">
            <v>75</v>
          </cell>
          <cell r="T44">
            <v>0</v>
          </cell>
          <cell r="U44">
            <v>0</v>
          </cell>
          <cell r="V44">
            <v>0</v>
          </cell>
          <cell r="W44">
            <v>2</v>
          </cell>
          <cell r="X44">
            <v>2</v>
          </cell>
          <cell r="Y44">
            <v>74</v>
          </cell>
          <cell r="Z44">
            <v>75</v>
          </cell>
          <cell r="AA44">
            <v>75</v>
          </cell>
          <cell r="AB44">
            <v>73</v>
          </cell>
          <cell r="AC44">
            <v>73</v>
          </cell>
          <cell r="AD44">
            <v>1</v>
          </cell>
          <cell r="AE44">
            <v>0</v>
          </cell>
          <cell r="AF44">
            <v>-2</v>
          </cell>
          <cell r="AG44">
            <v>0</v>
          </cell>
          <cell r="AH44">
            <v>42000</v>
          </cell>
          <cell r="AI44">
            <v>3150000</v>
          </cell>
          <cell r="AJ44">
            <v>3108000</v>
          </cell>
          <cell r="AK44">
            <v>919800</v>
          </cell>
          <cell r="AL44">
            <v>919800</v>
          </cell>
          <cell r="AM44">
            <v>1268400</v>
          </cell>
          <cell r="AN44">
            <v>42000</v>
          </cell>
          <cell r="AO44">
            <v>0</v>
          </cell>
          <cell r="AP44">
            <v>-84000</v>
          </cell>
          <cell r="AQ44">
            <v>0</v>
          </cell>
          <cell r="AR44">
            <v>0</v>
          </cell>
          <cell r="AS44"/>
          <cell r="AT44">
            <v>1268400</v>
          </cell>
          <cell r="AU44">
            <v>1268400</v>
          </cell>
          <cell r="AV44">
            <v>42000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3150000</v>
          </cell>
        </row>
        <row r="45">
          <cell r="B45" t="str">
            <v>022286</v>
          </cell>
          <cell r="C45" t="str">
            <v>Paireve (Nasulesule) Primary</v>
          </cell>
          <cell r="D45" t="str">
            <v>ENG</v>
          </cell>
          <cell r="E45" t="str">
            <v>Sanma PEB</v>
          </cell>
          <cell r="F45" t="str">
            <v>V</v>
          </cell>
          <cell r="G45" t="str">
            <v>Government of Vanuatu</v>
          </cell>
          <cell r="H45" t="str">
            <v>Santo</v>
          </cell>
          <cell r="I45" t="str">
            <v>Sanma</v>
          </cell>
          <cell r="J45" t="str">
            <v>0098430001</v>
          </cell>
          <cell r="K45" t="str">
            <v>PAIREVE PRIMARY SCHOOL</v>
          </cell>
          <cell r="L45" t="str">
            <v>PS</v>
          </cell>
          <cell r="M45" t="str">
            <v>No</v>
          </cell>
          <cell r="N45" t="str">
            <v xml:space="preserve">1 2 3 4 5 6 7 8 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42000</v>
          </cell>
          <cell r="AI45">
            <v>0</v>
          </cell>
          <cell r="AJ45">
            <v>0</v>
          </cell>
          <cell r="AK45">
            <v>0</v>
          </cell>
          <cell r="AL45"/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/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</row>
        <row r="46">
          <cell r="B46" t="str">
            <v>022251</v>
          </cell>
          <cell r="C46" t="str">
            <v>Pialulup Primary</v>
          </cell>
          <cell r="D46" t="str">
            <v>ENG</v>
          </cell>
          <cell r="E46" t="str">
            <v>Sanma PEB</v>
          </cell>
          <cell r="F46" t="str">
            <v>V</v>
          </cell>
          <cell r="G46" t="str">
            <v>Government of Vanuatu</v>
          </cell>
          <cell r="H46" t="str">
            <v>Santo</v>
          </cell>
          <cell r="I46" t="str">
            <v>Sanma</v>
          </cell>
          <cell r="J46" t="str">
            <v>0084628001</v>
          </cell>
          <cell r="K46" t="str">
            <v>PIALULUP PRIMARY SCHOOL</v>
          </cell>
          <cell r="L46" t="str">
            <v>PS</v>
          </cell>
          <cell r="M46" t="str">
            <v>No</v>
          </cell>
          <cell r="N46" t="str">
            <v xml:space="preserve">1 2 3 4 5 6 7 8 </v>
          </cell>
          <cell r="O46">
            <v>39</v>
          </cell>
          <cell r="P46">
            <v>39</v>
          </cell>
          <cell r="Q46">
            <v>39</v>
          </cell>
          <cell r="R46">
            <v>39</v>
          </cell>
          <cell r="S46">
            <v>39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39</v>
          </cell>
          <cell r="Z46">
            <v>39</v>
          </cell>
          <cell r="AA46">
            <v>39</v>
          </cell>
          <cell r="AB46">
            <v>39</v>
          </cell>
          <cell r="AC46">
            <v>39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42000</v>
          </cell>
          <cell r="AI46">
            <v>1638000</v>
          </cell>
          <cell r="AJ46">
            <v>1638000</v>
          </cell>
          <cell r="AK46">
            <v>415800</v>
          </cell>
          <cell r="AL46"/>
          <cell r="AM46">
            <v>1222200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/>
          <cell r="AT46">
            <v>1222200</v>
          </cell>
          <cell r="AU46">
            <v>1222200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1638000</v>
          </cell>
        </row>
        <row r="47">
          <cell r="B47" t="str">
            <v>0222309</v>
          </cell>
          <cell r="C47" t="str">
            <v>Rowhani Secondary</v>
          </cell>
          <cell r="D47" t="str">
            <v>ENG</v>
          </cell>
          <cell r="E47" t="str">
            <v>Bahai</v>
          </cell>
          <cell r="F47" t="str">
            <v>G</v>
          </cell>
          <cell r="G47" t="str">
            <v>Church (Government Assisted)</v>
          </cell>
          <cell r="H47" t="str">
            <v>Santo</v>
          </cell>
          <cell r="I47" t="str">
            <v>Sanma</v>
          </cell>
          <cell r="J47" t="str">
            <v>0107822001</v>
          </cell>
          <cell r="K47" t="str">
            <v>ROWHANI SCHOOL</v>
          </cell>
          <cell r="L47" t="str">
            <v>SS</v>
          </cell>
          <cell r="M47" t="str">
            <v>Yes</v>
          </cell>
          <cell r="N47" t="str">
            <v xml:space="preserve">7 8 9 10 </v>
          </cell>
          <cell r="O47">
            <v>154</v>
          </cell>
          <cell r="P47">
            <v>154</v>
          </cell>
          <cell r="Q47">
            <v>154</v>
          </cell>
          <cell r="R47">
            <v>154</v>
          </cell>
          <cell r="S47">
            <v>154</v>
          </cell>
          <cell r="T47">
            <v>2</v>
          </cell>
          <cell r="U47">
            <v>2</v>
          </cell>
          <cell r="V47">
            <v>2</v>
          </cell>
          <cell r="W47">
            <v>2</v>
          </cell>
          <cell r="X47">
            <v>2</v>
          </cell>
          <cell r="Y47">
            <v>152</v>
          </cell>
          <cell r="Z47">
            <v>152</v>
          </cell>
          <cell r="AA47">
            <v>152</v>
          </cell>
          <cell r="AB47">
            <v>152</v>
          </cell>
          <cell r="AC47">
            <v>152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42000</v>
          </cell>
          <cell r="AI47">
            <v>6468000</v>
          </cell>
          <cell r="AJ47">
            <v>6384000</v>
          </cell>
          <cell r="AK47">
            <v>1915200</v>
          </cell>
          <cell r="AL47">
            <v>1915200</v>
          </cell>
          <cell r="AM47">
            <v>2553600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84000</v>
          </cell>
          <cell r="AS47"/>
          <cell r="AT47">
            <v>2553600</v>
          </cell>
          <cell r="AU47">
            <v>2553600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84000</v>
          </cell>
          <cell r="BA47">
            <v>6468000</v>
          </cell>
        </row>
        <row r="48">
          <cell r="B48" t="str">
            <v>022264</v>
          </cell>
          <cell r="C48" t="str">
            <v>Saletui Primary</v>
          </cell>
          <cell r="D48" t="str">
            <v>ENG</v>
          </cell>
          <cell r="E48" t="str">
            <v>Sanma PEB</v>
          </cell>
          <cell r="F48" t="str">
            <v>V</v>
          </cell>
          <cell r="G48" t="str">
            <v>Government of Vanuatu</v>
          </cell>
          <cell r="H48" t="str">
            <v>Santo</v>
          </cell>
          <cell r="I48" t="str">
            <v>Sanma</v>
          </cell>
          <cell r="J48" t="str">
            <v>0084654001</v>
          </cell>
          <cell r="K48" t="str">
            <v>SALETUI PRIMARY SCHOOL</v>
          </cell>
          <cell r="L48" t="str">
            <v>PS</v>
          </cell>
          <cell r="M48" t="str">
            <v>No</v>
          </cell>
          <cell r="N48" t="str">
            <v xml:space="preserve">1 2 3 4 5 6 7 8 </v>
          </cell>
          <cell r="O48">
            <v>66</v>
          </cell>
          <cell r="P48">
            <v>66</v>
          </cell>
          <cell r="Q48">
            <v>66</v>
          </cell>
          <cell r="R48">
            <v>66</v>
          </cell>
          <cell r="S48">
            <v>66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66</v>
          </cell>
          <cell r="Z48">
            <v>66</v>
          </cell>
          <cell r="AA48">
            <v>66</v>
          </cell>
          <cell r="AB48">
            <v>66</v>
          </cell>
          <cell r="AC48">
            <v>66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42000</v>
          </cell>
          <cell r="AI48">
            <v>2772000</v>
          </cell>
          <cell r="AJ48">
            <v>2772000</v>
          </cell>
          <cell r="AK48">
            <v>743400</v>
          </cell>
          <cell r="AL48">
            <v>743400</v>
          </cell>
          <cell r="AM48">
            <v>1285200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/>
          <cell r="AT48">
            <v>1285200</v>
          </cell>
          <cell r="AU48">
            <v>1285200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2772000</v>
          </cell>
        </row>
        <row r="49">
          <cell r="B49" t="str">
            <v>0222310</v>
          </cell>
          <cell r="C49" t="str">
            <v>Santo Christian Secondary</v>
          </cell>
          <cell r="D49" t="str">
            <v>ENG</v>
          </cell>
          <cell r="E49" t="str">
            <v>Assemblies of God</v>
          </cell>
          <cell r="F49" t="str">
            <v>G</v>
          </cell>
          <cell r="G49" t="str">
            <v>Church (Government Assisted)</v>
          </cell>
          <cell r="H49" t="str">
            <v>Santo</v>
          </cell>
          <cell r="I49" t="str">
            <v>Sanma</v>
          </cell>
          <cell r="J49"/>
          <cell r="K49"/>
          <cell r="L49" t="str">
            <v>SS</v>
          </cell>
          <cell r="M49" t="str">
            <v>No</v>
          </cell>
          <cell r="N49" t="str">
            <v xml:space="preserve">7 8 9 10 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42000</v>
          </cell>
          <cell r="AI49">
            <v>0</v>
          </cell>
          <cell r="AJ49">
            <v>0</v>
          </cell>
          <cell r="AK49"/>
          <cell r="AL49"/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/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</row>
        <row r="50">
          <cell r="B50" t="str">
            <v>0201102</v>
          </cell>
          <cell r="C50" t="str">
            <v>Santo East Secondary</v>
          </cell>
          <cell r="D50" t="str">
            <v>ENG</v>
          </cell>
          <cell r="E50" t="str">
            <v>Sanma PEB</v>
          </cell>
          <cell r="F50" t="str">
            <v>V</v>
          </cell>
          <cell r="G50" t="str">
            <v>Government of Vanuatu</v>
          </cell>
          <cell r="H50" t="str">
            <v>Santo</v>
          </cell>
          <cell r="I50" t="str">
            <v>Sanma</v>
          </cell>
          <cell r="J50" t="str">
            <v>0084612001</v>
          </cell>
          <cell r="K50" t="str">
            <v>SANTO EAST JUNIOR SECONDARY SCHOOL</v>
          </cell>
          <cell r="L50" t="str">
            <v>SS</v>
          </cell>
          <cell r="M50" t="str">
            <v>No</v>
          </cell>
          <cell r="N50" t="str">
            <v xml:space="preserve">7 8 9 10 11 12 13 </v>
          </cell>
          <cell r="O50">
            <v>1034</v>
          </cell>
          <cell r="P50">
            <v>1038</v>
          </cell>
          <cell r="Q50">
            <v>1038</v>
          </cell>
          <cell r="R50">
            <v>1045</v>
          </cell>
          <cell r="S50">
            <v>1049</v>
          </cell>
          <cell r="T50">
            <v>8</v>
          </cell>
          <cell r="U50">
            <v>9</v>
          </cell>
          <cell r="V50">
            <v>8</v>
          </cell>
          <cell r="W50">
            <v>9</v>
          </cell>
          <cell r="X50">
            <v>9</v>
          </cell>
          <cell r="Y50">
            <v>1026</v>
          </cell>
          <cell r="Z50">
            <v>1029</v>
          </cell>
          <cell r="AA50">
            <v>1030</v>
          </cell>
          <cell r="AB50">
            <v>1036</v>
          </cell>
          <cell r="AC50">
            <v>1040</v>
          </cell>
          <cell r="AD50">
            <v>3</v>
          </cell>
          <cell r="AE50">
            <v>1</v>
          </cell>
          <cell r="AF50">
            <v>7</v>
          </cell>
          <cell r="AG50">
            <v>4</v>
          </cell>
          <cell r="AH50">
            <v>42000</v>
          </cell>
          <cell r="AI50">
            <v>44058000</v>
          </cell>
          <cell r="AJ50">
            <v>43092000</v>
          </cell>
          <cell r="AK50">
            <v>12259800</v>
          </cell>
          <cell r="AL50">
            <v>12259800</v>
          </cell>
          <cell r="AM50">
            <v>18572400</v>
          </cell>
          <cell r="AN50">
            <v>126000</v>
          </cell>
          <cell r="AO50">
            <v>0</v>
          </cell>
          <cell r="AP50">
            <v>294000</v>
          </cell>
          <cell r="AQ50">
            <v>168000</v>
          </cell>
          <cell r="AR50">
            <v>378000</v>
          </cell>
          <cell r="AS50"/>
          <cell r="AT50">
            <v>18572400</v>
          </cell>
          <cell r="AU50">
            <v>18572400</v>
          </cell>
          <cell r="AV50">
            <v>126000</v>
          </cell>
          <cell r="AW50">
            <v>0</v>
          </cell>
          <cell r="AX50">
            <v>294000</v>
          </cell>
          <cell r="AY50">
            <v>168000</v>
          </cell>
          <cell r="AZ50">
            <v>378000</v>
          </cell>
          <cell r="BA50">
            <v>44058000</v>
          </cell>
        </row>
        <row r="51">
          <cell r="B51" t="str">
            <v>020111</v>
          </cell>
          <cell r="C51" t="str">
            <v>Sarakata Primary</v>
          </cell>
          <cell r="D51" t="str">
            <v>ENG</v>
          </cell>
          <cell r="E51" t="str">
            <v>Sanma PEB</v>
          </cell>
          <cell r="F51" t="str">
            <v>V</v>
          </cell>
          <cell r="G51" t="str">
            <v>Government of Vanuatu</v>
          </cell>
          <cell r="H51" t="str">
            <v>Santo</v>
          </cell>
          <cell r="I51" t="str">
            <v>Sanma</v>
          </cell>
          <cell r="J51" t="str">
            <v>0084586001</v>
          </cell>
          <cell r="K51" t="str">
            <v>SARAKATA PRIMARY SCHOOL</v>
          </cell>
          <cell r="L51" t="str">
            <v>PS</v>
          </cell>
          <cell r="M51" t="str">
            <v>No</v>
          </cell>
          <cell r="N51" t="str">
            <v xml:space="preserve">1 2 3 4 5 6 7 8 </v>
          </cell>
          <cell r="O51">
            <v>72</v>
          </cell>
          <cell r="P51">
            <v>72</v>
          </cell>
          <cell r="Q51">
            <v>72</v>
          </cell>
          <cell r="R51">
            <v>72</v>
          </cell>
          <cell r="S51">
            <v>72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72</v>
          </cell>
          <cell r="Z51">
            <v>72</v>
          </cell>
          <cell r="AA51">
            <v>72</v>
          </cell>
          <cell r="AB51">
            <v>72</v>
          </cell>
          <cell r="AC51">
            <v>72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42000</v>
          </cell>
          <cell r="AI51">
            <v>3024000</v>
          </cell>
          <cell r="AJ51">
            <v>3024000</v>
          </cell>
          <cell r="AK51">
            <v>919800</v>
          </cell>
          <cell r="AL51">
            <v>919800</v>
          </cell>
          <cell r="AM51">
            <v>1184400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/>
          <cell r="AT51">
            <v>1184400</v>
          </cell>
          <cell r="AU51">
            <v>1184400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3024000</v>
          </cell>
        </row>
        <row r="52">
          <cell r="B52" t="str">
            <v>022208</v>
          </cell>
          <cell r="C52" t="str">
            <v>St. Jacques Primary</v>
          </cell>
          <cell r="D52" t="str">
            <v>FRE</v>
          </cell>
          <cell r="E52" t="str">
            <v>Sanma PEB</v>
          </cell>
          <cell r="F52" t="str">
            <v>V</v>
          </cell>
          <cell r="G52" t="str">
            <v>Government of Vanuatu</v>
          </cell>
          <cell r="H52" t="str">
            <v>Santo</v>
          </cell>
          <cell r="I52" t="str">
            <v>Sanma</v>
          </cell>
          <cell r="J52" t="str">
            <v>0084599001</v>
          </cell>
          <cell r="K52" t="str">
            <v>ST JACQUES PRIMARY SCHOOL</v>
          </cell>
          <cell r="L52" t="str">
            <v>PS</v>
          </cell>
          <cell r="M52" t="str">
            <v>No</v>
          </cell>
          <cell r="N52" t="str">
            <v xml:space="preserve">1 2 3 4 5 6 7 8 </v>
          </cell>
          <cell r="O52">
            <v>30</v>
          </cell>
          <cell r="P52">
            <v>30</v>
          </cell>
          <cell r="Q52">
            <v>30</v>
          </cell>
          <cell r="R52">
            <v>30</v>
          </cell>
          <cell r="S52">
            <v>30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30</v>
          </cell>
          <cell r="Z52">
            <v>30</v>
          </cell>
          <cell r="AA52">
            <v>30</v>
          </cell>
          <cell r="AB52">
            <v>30</v>
          </cell>
          <cell r="AC52">
            <v>30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42000</v>
          </cell>
          <cell r="AI52">
            <v>1260000</v>
          </cell>
          <cell r="AJ52">
            <v>1260000</v>
          </cell>
          <cell r="AK52">
            <v>289800</v>
          </cell>
          <cell r="AL52">
            <v>289800</v>
          </cell>
          <cell r="AM52">
            <v>680400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/>
          <cell r="AT52">
            <v>680400</v>
          </cell>
          <cell r="AU52">
            <v>680400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1260000</v>
          </cell>
        </row>
        <row r="53">
          <cell r="B53" t="str">
            <v>0222324</v>
          </cell>
          <cell r="C53" t="str">
            <v>Ste. Anne (Port Olry) Secondary</v>
          </cell>
          <cell r="D53" t="str">
            <v>FRE</v>
          </cell>
          <cell r="E53" t="str">
            <v>Catholic Education Authority</v>
          </cell>
          <cell r="F53" t="str">
            <v>G</v>
          </cell>
          <cell r="G53" t="str">
            <v>Church (Government Assisted)</v>
          </cell>
          <cell r="H53" t="str">
            <v>Santo</v>
          </cell>
          <cell r="I53" t="str">
            <v>Sanma</v>
          </cell>
          <cell r="J53" t="str">
            <v>0084620001</v>
          </cell>
          <cell r="K53" t="str">
            <v>COLLEGE DE STE ANNE</v>
          </cell>
          <cell r="L53" t="str">
            <v>SS</v>
          </cell>
          <cell r="M53" t="str">
            <v>No</v>
          </cell>
          <cell r="N53" t="str">
            <v xml:space="preserve">7 8 9 10 11 12 </v>
          </cell>
          <cell r="O53">
            <v>264</v>
          </cell>
          <cell r="P53">
            <v>264</v>
          </cell>
          <cell r="Q53">
            <v>264</v>
          </cell>
          <cell r="R53">
            <v>264</v>
          </cell>
          <cell r="S53">
            <v>264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264</v>
          </cell>
          <cell r="Z53">
            <v>264</v>
          </cell>
          <cell r="AA53">
            <v>264</v>
          </cell>
          <cell r="AB53">
            <v>264</v>
          </cell>
          <cell r="AC53">
            <v>264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42000</v>
          </cell>
          <cell r="AI53">
            <v>11088000</v>
          </cell>
          <cell r="AJ53">
            <v>11088000</v>
          </cell>
          <cell r="AK53">
            <v>3238200</v>
          </cell>
          <cell r="AL53">
            <v>3238200</v>
          </cell>
          <cell r="AM53">
            <v>4611600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/>
          <cell r="AT53">
            <v>4611600</v>
          </cell>
          <cell r="AU53">
            <v>4611600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11088000</v>
          </cell>
        </row>
        <row r="54">
          <cell r="B54" t="str">
            <v>020105</v>
          </cell>
          <cell r="C54" t="str">
            <v>Ste. Therese Luganville Primary</v>
          </cell>
          <cell r="D54" t="str">
            <v>FRE</v>
          </cell>
          <cell r="E54" t="str">
            <v>Catholic Education Authority</v>
          </cell>
          <cell r="F54" t="str">
            <v>G</v>
          </cell>
          <cell r="G54" t="str">
            <v>Church (Government Assisted)</v>
          </cell>
          <cell r="H54" t="str">
            <v>Santo</v>
          </cell>
          <cell r="I54" t="str">
            <v>Sanma</v>
          </cell>
          <cell r="J54" t="str">
            <v>0084655001</v>
          </cell>
          <cell r="K54" t="str">
            <v>ST THERESE PRIMARY SCHOOL</v>
          </cell>
          <cell r="L54" t="str">
            <v>PS</v>
          </cell>
          <cell r="M54" t="str">
            <v>No</v>
          </cell>
          <cell r="N54" t="str">
            <v xml:space="preserve">1 2 3 4 5 6 7 8 </v>
          </cell>
          <cell r="O54">
            <v>214</v>
          </cell>
          <cell r="P54">
            <v>214</v>
          </cell>
          <cell r="Q54">
            <v>214</v>
          </cell>
          <cell r="R54">
            <v>214</v>
          </cell>
          <cell r="S54">
            <v>214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214</v>
          </cell>
          <cell r="Z54">
            <v>214</v>
          </cell>
          <cell r="AA54">
            <v>214</v>
          </cell>
          <cell r="AB54">
            <v>214</v>
          </cell>
          <cell r="AC54">
            <v>214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42000</v>
          </cell>
          <cell r="AI54">
            <v>8988000</v>
          </cell>
          <cell r="AJ54">
            <v>8988000</v>
          </cell>
          <cell r="AK54">
            <v>1978200</v>
          </cell>
          <cell r="AL54">
            <v>1978200</v>
          </cell>
          <cell r="AM54">
            <v>5031600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/>
          <cell r="AT54">
            <v>5031600</v>
          </cell>
          <cell r="AU54">
            <v>5031600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8988000</v>
          </cell>
        </row>
        <row r="55">
          <cell r="B55" t="str">
            <v>0222308</v>
          </cell>
          <cell r="C55" t="str">
            <v>Tata Secondary</v>
          </cell>
          <cell r="D55" t="str">
            <v>ENG</v>
          </cell>
          <cell r="E55" t="str">
            <v>Presbyterian Church of Vanuatu</v>
          </cell>
          <cell r="F55" t="str">
            <v>G</v>
          </cell>
          <cell r="G55" t="str">
            <v>Church (Government Assisted)</v>
          </cell>
          <cell r="H55" t="str">
            <v>Santo</v>
          </cell>
          <cell r="I55" t="str">
            <v>Sanma</v>
          </cell>
          <cell r="J55" t="str">
            <v>0084616001</v>
          </cell>
          <cell r="K55" t="str">
            <v>TATA JUNIOR SECONDARY SCHOOL</v>
          </cell>
          <cell r="L55" t="str">
            <v>SS</v>
          </cell>
          <cell r="M55" t="str">
            <v>No</v>
          </cell>
          <cell r="N55" t="str">
            <v xml:space="preserve">7 8 9 10 </v>
          </cell>
          <cell r="O55">
            <v>488</v>
          </cell>
          <cell r="P55">
            <v>491</v>
          </cell>
          <cell r="Q55">
            <v>491</v>
          </cell>
          <cell r="R55">
            <v>491</v>
          </cell>
          <cell r="S55">
            <v>491</v>
          </cell>
          <cell r="T55">
            <v>24</v>
          </cell>
          <cell r="U55">
            <v>16</v>
          </cell>
          <cell r="V55">
            <v>24</v>
          </cell>
          <cell r="W55">
            <v>16</v>
          </cell>
          <cell r="X55">
            <v>15</v>
          </cell>
          <cell r="Y55">
            <v>464</v>
          </cell>
          <cell r="Z55">
            <v>475</v>
          </cell>
          <cell r="AA55">
            <v>467</v>
          </cell>
          <cell r="AB55">
            <v>475</v>
          </cell>
          <cell r="AC55">
            <v>476</v>
          </cell>
          <cell r="AD55">
            <v>11</v>
          </cell>
          <cell r="AE55">
            <v>-8</v>
          </cell>
          <cell r="AF55">
            <v>8</v>
          </cell>
          <cell r="AG55">
            <v>1</v>
          </cell>
          <cell r="AH55">
            <v>42000</v>
          </cell>
          <cell r="AI55">
            <v>20622000</v>
          </cell>
          <cell r="AJ55">
            <v>19488000</v>
          </cell>
          <cell r="AK55">
            <v>4926600</v>
          </cell>
          <cell r="AL55">
            <v>4926600</v>
          </cell>
          <cell r="AM55">
            <v>9634800</v>
          </cell>
          <cell r="AN55">
            <v>462000</v>
          </cell>
          <cell r="AO55">
            <v>-336000</v>
          </cell>
          <cell r="AP55">
            <v>336000</v>
          </cell>
          <cell r="AQ55">
            <v>42000</v>
          </cell>
          <cell r="AR55">
            <v>294000</v>
          </cell>
          <cell r="AS55"/>
          <cell r="AT55">
            <v>9634800</v>
          </cell>
          <cell r="AU55">
            <v>9634800</v>
          </cell>
          <cell r="AV55">
            <v>462000</v>
          </cell>
          <cell r="AW55">
            <v>0</v>
          </cell>
          <cell r="AX55">
            <v>336000</v>
          </cell>
          <cell r="AY55">
            <v>42000</v>
          </cell>
          <cell r="AZ55">
            <v>294000</v>
          </cell>
          <cell r="BA55">
            <v>20622000</v>
          </cell>
        </row>
        <row r="56">
          <cell r="B56" t="str">
            <v>0222584</v>
          </cell>
          <cell r="C56" t="str">
            <v>Tata Senior Secondary</v>
          </cell>
          <cell r="D56" t="str">
            <v>ENG</v>
          </cell>
          <cell r="E56" t="str">
            <v>Presbyterian Church of Vanuatu</v>
          </cell>
          <cell r="F56" t="str">
            <v>G</v>
          </cell>
          <cell r="G56" t="str">
            <v>Church (Government Assisted)</v>
          </cell>
          <cell r="H56" t="str">
            <v>Santo</v>
          </cell>
          <cell r="I56" t="str">
            <v>Sanma</v>
          </cell>
          <cell r="J56" t="str">
            <v>0084616001</v>
          </cell>
          <cell r="K56" t="str">
            <v>TATA JUNIOR SECONDARY SCHOOL</v>
          </cell>
          <cell r="L56" t="str">
            <v>SS</v>
          </cell>
          <cell r="M56" t="str">
            <v>No</v>
          </cell>
          <cell r="N56"/>
          <cell r="O56">
            <v>164</v>
          </cell>
          <cell r="P56">
            <v>164</v>
          </cell>
          <cell r="Q56">
            <v>171</v>
          </cell>
          <cell r="R56">
            <v>171</v>
          </cell>
          <cell r="S56">
            <v>171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164</v>
          </cell>
          <cell r="Z56">
            <v>164</v>
          </cell>
          <cell r="AA56">
            <v>171</v>
          </cell>
          <cell r="AB56">
            <v>171</v>
          </cell>
          <cell r="AC56">
            <v>171</v>
          </cell>
          <cell r="AD56">
            <v>0</v>
          </cell>
          <cell r="AE56">
            <v>7</v>
          </cell>
          <cell r="AF56">
            <v>0</v>
          </cell>
          <cell r="AG56">
            <v>0</v>
          </cell>
          <cell r="AH56">
            <v>42000</v>
          </cell>
          <cell r="AI56">
            <v>7182000</v>
          </cell>
          <cell r="AJ56">
            <v>6888000</v>
          </cell>
          <cell r="AK56">
            <v>793800</v>
          </cell>
          <cell r="AL56">
            <v>793800</v>
          </cell>
          <cell r="AM56">
            <v>5300400</v>
          </cell>
          <cell r="AN56">
            <v>0</v>
          </cell>
          <cell r="AO56">
            <v>294000</v>
          </cell>
          <cell r="AP56">
            <v>0</v>
          </cell>
          <cell r="AQ56">
            <v>0</v>
          </cell>
          <cell r="AR56">
            <v>0</v>
          </cell>
          <cell r="AS56"/>
          <cell r="AT56">
            <v>5300400</v>
          </cell>
          <cell r="AU56">
            <v>5300400</v>
          </cell>
          <cell r="AV56">
            <v>0</v>
          </cell>
          <cell r="AW56">
            <v>294000</v>
          </cell>
          <cell r="AX56">
            <v>0</v>
          </cell>
          <cell r="AY56">
            <v>0</v>
          </cell>
          <cell r="AZ56">
            <v>0</v>
          </cell>
          <cell r="BA56">
            <v>7182000</v>
          </cell>
        </row>
        <row r="57">
          <cell r="B57" t="str">
            <v>022276</v>
          </cell>
          <cell r="C57" t="str">
            <v>Vunakariakara Primary</v>
          </cell>
          <cell r="D57" t="str">
            <v>FRE</v>
          </cell>
          <cell r="E57" t="str">
            <v>Federation de l'enseignement libre protestant (FELP)</v>
          </cell>
          <cell r="F57" t="str">
            <v>G</v>
          </cell>
          <cell r="G57" t="str">
            <v>Church (Government Assisted)</v>
          </cell>
          <cell r="H57" t="str">
            <v>Santo</v>
          </cell>
          <cell r="I57" t="str">
            <v>Sanma</v>
          </cell>
          <cell r="J57" t="str">
            <v>0098405001</v>
          </cell>
          <cell r="K57" t="str">
            <v>VUNAKARIAKARA PRIMARY SCHOOL</v>
          </cell>
          <cell r="L57" t="str">
            <v>PS</v>
          </cell>
          <cell r="M57" t="str">
            <v>No</v>
          </cell>
          <cell r="N57" t="str">
            <v xml:space="preserve">1 2 3 4 5 6 7 8 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42000</v>
          </cell>
          <cell r="AI57">
            <v>0</v>
          </cell>
          <cell r="AJ57">
            <v>0</v>
          </cell>
          <cell r="AK57">
            <v>0</v>
          </cell>
          <cell r="AL57"/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/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</row>
        <row r="58">
          <cell r="B58" t="str">
            <v>0326351</v>
          </cell>
          <cell r="C58" t="str">
            <v>Apostolic College</v>
          </cell>
          <cell r="D58" t="str">
            <v>ENG</v>
          </cell>
          <cell r="E58" t="str">
            <v>Apostolic Church</v>
          </cell>
          <cell r="F58" t="str">
            <v>G</v>
          </cell>
          <cell r="G58" t="str">
            <v>Church (Government Assisted)</v>
          </cell>
          <cell r="H58" t="str">
            <v>Ambae</v>
          </cell>
          <cell r="I58" t="str">
            <v>Penama</v>
          </cell>
          <cell r="J58" t="str">
            <v>0103607001</v>
          </cell>
          <cell r="K58" t="str">
            <v>APOSTOLIC COLLEGE</v>
          </cell>
          <cell r="L58" t="str">
            <v>SS</v>
          </cell>
          <cell r="M58" t="str">
            <v>No</v>
          </cell>
          <cell r="N58" t="str">
            <v xml:space="preserve">7 8 9 10 </v>
          </cell>
          <cell r="O58">
            <v>120</v>
          </cell>
          <cell r="P58">
            <v>120</v>
          </cell>
          <cell r="Q58">
            <v>120</v>
          </cell>
          <cell r="R58">
            <v>120</v>
          </cell>
          <cell r="S58">
            <v>120</v>
          </cell>
          <cell r="T58">
            <v>16</v>
          </cell>
          <cell r="U58">
            <v>16</v>
          </cell>
          <cell r="V58">
            <v>16</v>
          </cell>
          <cell r="W58">
            <v>16</v>
          </cell>
          <cell r="X58">
            <v>16</v>
          </cell>
          <cell r="Y58">
            <v>104</v>
          </cell>
          <cell r="Z58">
            <v>104</v>
          </cell>
          <cell r="AA58">
            <v>104</v>
          </cell>
          <cell r="AB58">
            <v>104</v>
          </cell>
          <cell r="AC58">
            <v>104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42000</v>
          </cell>
          <cell r="AI58">
            <v>5040000</v>
          </cell>
          <cell r="AJ58">
            <v>4368000</v>
          </cell>
          <cell r="AK58">
            <v>1537200</v>
          </cell>
          <cell r="AL58">
            <v>1537200</v>
          </cell>
          <cell r="AM58">
            <v>1293600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672000</v>
          </cell>
          <cell r="AS58"/>
          <cell r="AT58">
            <v>1293600</v>
          </cell>
          <cell r="AU58">
            <v>1293600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672000</v>
          </cell>
          <cell r="BA58">
            <v>5040000</v>
          </cell>
        </row>
        <row r="59">
          <cell r="B59" t="str">
            <v>0327418</v>
          </cell>
          <cell r="C59" t="str">
            <v>Sulua Junior Secondary</v>
          </cell>
          <cell r="D59" t="str">
            <v>ENG</v>
          </cell>
          <cell r="E59" t="str">
            <v>Anglican Church of Melanesia</v>
          </cell>
          <cell r="F59" t="str">
            <v>G</v>
          </cell>
          <cell r="G59" t="str">
            <v>Church (Government Assisted)</v>
          </cell>
          <cell r="H59" t="str">
            <v>Maewo</v>
          </cell>
          <cell r="I59" t="str">
            <v>Penama</v>
          </cell>
          <cell r="J59" t="str">
            <v>0084864001</v>
          </cell>
          <cell r="K59" t="str">
            <v>SULUA CENTRE SCHOOL</v>
          </cell>
          <cell r="L59" t="str">
            <v>SS</v>
          </cell>
          <cell r="M59" t="str">
            <v>No</v>
          </cell>
          <cell r="N59" t="str">
            <v xml:space="preserve">7 8 9 10 </v>
          </cell>
          <cell r="O59">
            <v>109</v>
          </cell>
          <cell r="P59">
            <v>109</v>
          </cell>
          <cell r="Q59">
            <v>109</v>
          </cell>
          <cell r="R59">
            <v>109</v>
          </cell>
          <cell r="S59">
            <v>109</v>
          </cell>
          <cell r="T59">
            <v>17</v>
          </cell>
          <cell r="U59">
            <v>17</v>
          </cell>
          <cell r="V59">
            <v>17</v>
          </cell>
          <cell r="W59">
            <v>17</v>
          </cell>
          <cell r="X59">
            <v>17</v>
          </cell>
          <cell r="Y59">
            <v>92</v>
          </cell>
          <cell r="Z59">
            <v>92</v>
          </cell>
          <cell r="AA59">
            <v>92</v>
          </cell>
          <cell r="AB59">
            <v>92</v>
          </cell>
          <cell r="AC59">
            <v>92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42000</v>
          </cell>
          <cell r="AI59">
            <v>4578000</v>
          </cell>
          <cell r="AJ59">
            <v>3864000</v>
          </cell>
          <cell r="AK59">
            <v>1033200</v>
          </cell>
          <cell r="AL59">
            <v>1033200</v>
          </cell>
          <cell r="AM59">
            <v>1797600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714000</v>
          </cell>
          <cell r="AS59"/>
          <cell r="AT59">
            <v>1797600</v>
          </cell>
          <cell r="AU59">
            <v>1797600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714000</v>
          </cell>
          <cell r="BA59">
            <v>4578000</v>
          </cell>
        </row>
        <row r="60">
          <cell r="B60" t="str">
            <v>0328352</v>
          </cell>
          <cell r="C60" t="str">
            <v>Atavtabanga Secondary</v>
          </cell>
          <cell r="D60" t="str">
            <v>ENG</v>
          </cell>
          <cell r="E60" t="str">
            <v>Penama PEB</v>
          </cell>
          <cell r="F60" t="str">
            <v>V</v>
          </cell>
          <cell r="G60" t="str">
            <v>Government of Vanuatu</v>
          </cell>
          <cell r="H60" t="str">
            <v>Pentecost</v>
          </cell>
          <cell r="I60" t="str">
            <v>Penama</v>
          </cell>
          <cell r="J60" t="str">
            <v>0084867001</v>
          </cell>
          <cell r="K60" t="str">
            <v>ATAVTABANGA PRIMARY SCHOOL</v>
          </cell>
          <cell r="L60" t="str">
            <v>SS</v>
          </cell>
          <cell r="M60" t="str">
            <v>Yes</v>
          </cell>
          <cell r="N60" t="str">
            <v xml:space="preserve">7 8 9 10 </v>
          </cell>
          <cell r="O60">
            <v>207</v>
          </cell>
          <cell r="P60">
            <v>207</v>
          </cell>
          <cell r="Q60">
            <v>207</v>
          </cell>
          <cell r="R60">
            <v>208</v>
          </cell>
          <cell r="S60">
            <v>198</v>
          </cell>
          <cell r="T60">
            <v>17</v>
          </cell>
          <cell r="U60">
            <v>17</v>
          </cell>
          <cell r="V60">
            <v>17</v>
          </cell>
          <cell r="W60">
            <v>17</v>
          </cell>
          <cell r="X60">
            <v>16</v>
          </cell>
          <cell r="Y60">
            <v>190</v>
          </cell>
          <cell r="Z60">
            <v>190</v>
          </cell>
          <cell r="AA60">
            <v>190</v>
          </cell>
          <cell r="AB60">
            <v>191</v>
          </cell>
          <cell r="AC60">
            <v>182</v>
          </cell>
          <cell r="AD60">
            <v>0</v>
          </cell>
          <cell r="AE60">
            <v>0</v>
          </cell>
          <cell r="AF60">
            <v>1</v>
          </cell>
          <cell r="AG60">
            <v>1</v>
          </cell>
          <cell r="AH60">
            <v>42000</v>
          </cell>
          <cell r="AI60">
            <v>8316000</v>
          </cell>
          <cell r="AJ60">
            <v>7980000</v>
          </cell>
          <cell r="AK60">
            <v>2406600</v>
          </cell>
          <cell r="AL60">
            <v>2406600</v>
          </cell>
          <cell r="AM60">
            <v>3166800</v>
          </cell>
          <cell r="AN60">
            <v>0</v>
          </cell>
          <cell r="AO60">
            <v>0</v>
          </cell>
          <cell r="AP60">
            <v>42000</v>
          </cell>
          <cell r="AQ60">
            <v>42000</v>
          </cell>
          <cell r="AR60">
            <v>252000</v>
          </cell>
          <cell r="AS60"/>
          <cell r="AT60">
            <v>3166800</v>
          </cell>
          <cell r="AU60">
            <v>3166800</v>
          </cell>
          <cell r="AV60">
            <v>0</v>
          </cell>
          <cell r="AW60">
            <v>0</v>
          </cell>
          <cell r="AX60">
            <v>42000</v>
          </cell>
          <cell r="AY60">
            <v>42000</v>
          </cell>
          <cell r="AZ60">
            <v>252000</v>
          </cell>
          <cell r="BA60">
            <v>8316000</v>
          </cell>
        </row>
        <row r="61">
          <cell r="B61" t="str">
            <v>0329301</v>
          </cell>
          <cell r="C61" t="str">
            <v>Lakatoro Secondary</v>
          </cell>
          <cell r="D61" t="str">
            <v>ENG</v>
          </cell>
          <cell r="E61" t="str">
            <v>Malampa PEB</v>
          </cell>
          <cell r="F61" t="str">
            <v>V</v>
          </cell>
          <cell r="G61" t="str">
            <v>Government of Vanuatu</v>
          </cell>
          <cell r="H61" t="str">
            <v>Malekula</v>
          </cell>
          <cell r="I61" t="str">
            <v>Malampa</v>
          </cell>
          <cell r="J61" t="str">
            <v>0084700001</v>
          </cell>
          <cell r="K61" t="str">
            <v>LAKATORO JUNIOR SECONDARY SCHOOL</v>
          </cell>
          <cell r="L61" t="str">
            <v>SS</v>
          </cell>
          <cell r="M61" t="str">
            <v>No</v>
          </cell>
          <cell r="N61" t="str">
            <v xml:space="preserve">7 8 9 10 </v>
          </cell>
          <cell r="O61">
            <v>434</v>
          </cell>
          <cell r="P61">
            <v>434</v>
          </cell>
          <cell r="Q61">
            <v>434</v>
          </cell>
          <cell r="R61">
            <v>432</v>
          </cell>
          <cell r="S61">
            <v>432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434</v>
          </cell>
          <cell r="Z61">
            <v>434</v>
          </cell>
          <cell r="AA61">
            <v>434</v>
          </cell>
          <cell r="AB61">
            <v>432</v>
          </cell>
          <cell r="AC61">
            <v>432</v>
          </cell>
          <cell r="AD61">
            <v>0</v>
          </cell>
          <cell r="AE61">
            <v>0</v>
          </cell>
          <cell r="AF61">
            <v>-2</v>
          </cell>
          <cell r="AG61">
            <v>0</v>
          </cell>
          <cell r="AH61">
            <v>42000</v>
          </cell>
          <cell r="AI61">
            <v>18144000</v>
          </cell>
          <cell r="AJ61">
            <v>18228000</v>
          </cell>
          <cell r="AK61">
            <v>5002200</v>
          </cell>
          <cell r="AL61">
            <v>5002200</v>
          </cell>
          <cell r="AM61">
            <v>8223600</v>
          </cell>
          <cell r="AN61">
            <v>0</v>
          </cell>
          <cell r="AO61">
            <v>0</v>
          </cell>
          <cell r="AP61">
            <v>-84000</v>
          </cell>
          <cell r="AQ61">
            <v>0</v>
          </cell>
          <cell r="AR61">
            <v>-84000</v>
          </cell>
          <cell r="AS61"/>
          <cell r="AT61">
            <v>8223600</v>
          </cell>
          <cell r="AU61">
            <v>8223600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18228000</v>
          </cell>
        </row>
        <row r="62">
          <cell r="B62" t="str">
            <v>0329304</v>
          </cell>
          <cell r="C62" t="str">
            <v>Norsup Secondary</v>
          </cell>
          <cell r="D62" t="str">
            <v>FRE</v>
          </cell>
          <cell r="E62" t="str">
            <v>Malampa PEB</v>
          </cell>
          <cell r="F62" t="str">
            <v>V</v>
          </cell>
          <cell r="G62" t="str">
            <v>Government of Vanuatu</v>
          </cell>
          <cell r="H62" t="str">
            <v>Malekula</v>
          </cell>
          <cell r="I62" t="str">
            <v>Malampa</v>
          </cell>
          <cell r="J62" t="str">
            <v>0084701001</v>
          </cell>
          <cell r="K62" t="str">
            <v>COLLEGE DE NORSUP</v>
          </cell>
          <cell r="L62" t="str">
            <v>SS</v>
          </cell>
          <cell r="M62" t="str">
            <v>No</v>
          </cell>
          <cell r="N62" t="str">
            <v xml:space="preserve">7 8 9 10 11 12 13 </v>
          </cell>
          <cell r="O62">
            <v>427</v>
          </cell>
          <cell r="P62">
            <v>429</v>
          </cell>
          <cell r="Q62">
            <v>429</v>
          </cell>
          <cell r="R62">
            <v>429</v>
          </cell>
          <cell r="S62">
            <v>429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427</v>
          </cell>
          <cell r="Z62">
            <v>429</v>
          </cell>
          <cell r="AA62">
            <v>429</v>
          </cell>
          <cell r="AB62">
            <v>429</v>
          </cell>
          <cell r="AC62">
            <v>429</v>
          </cell>
          <cell r="AD62">
            <v>2</v>
          </cell>
          <cell r="AE62">
            <v>0</v>
          </cell>
          <cell r="AF62">
            <v>0</v>
          </cell>
          <cell r="AG62">
            <v>0</v>
          </cell>
          <cell r="AH62">
            <v>42000</v>
          </cell>
          <cell r="AI62">
            <v>18018000</v>
          </cell>
          <cell r="AJ62">
            <v>17934000</v>
          </cell>
          <cell r="AK62">
            <v>4825800</v>
          </cell>
          <cell r="AL62">
            <v>4825800</v>
          </cell>
          <cell r="AM62">
            <v>8282400</v>
          </cell>
          <cell r="AN62">
            <v>84000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/>
          <cell r="AT62">
            <v>8282400</v>
          </cell>
          <cell r="AU62">
            <v>8282400</v>
          </cell>
          <cell r="AV62">
            <v>84000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18018000</v>
          </cell>
        </row>
        <row r="63">
          <cell r="B63" t="str">
            <v>0329305</v>
          </cell>
          <cell r="C63" t="str">
            <v>Orap Secondary</v>
          </cell>
          <cell r="D63" t="str">
            <v>FRE</v>
          </cell>
          <cell r="E63" t="str">
            <v>Federation de l'enseignement libre protestant (FELP)</v>
          </cell>
          <cell r="F63" t="str">
            <v>G</v>
          </cell>
          <cell r="G63" t="str">
            <v>Church (Government Assisted)</v>
          </cell>
          <cell r="H63" t="str">
            <v>Malekula</v>
          </cell>
          <cell r="I63" t="str">
            <v>Malampa</v>
          </cell>
          <cell r="J63" t="str">
            <v>0084712001</v>
          </cell>
          <cell r="K63" t="str">
            <v>COLLEGE D'ORAP</v>
          </cell>
          <cell r="L63" t="str">
            <v>SS</v>
          </cell>
          <cell r="M63" t="str">
            <v>No</v>
          </cell>
          <cell r="N63" t="str">
            <v xml:space="preserve">7 8 9 10 11 12 </v>
          </cell>
          <cell r="O63">
            <v>150</v>
          </cell>
          <cell r="P63">
            <v>150</v>
          </cell>
          <cell r="Q63">
            <v>150</v>
          </cell>
          <cell r="R63">
            <v>150</v>
          </cell>
          <cell r="S63">
            <v>150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150</v>
          </cell>
          <cell r="Z63">
            <v>150</v>
          </cell>
          <cell r="AA63">
            <v>150</v>
          </cell>
          <cell r="AB63">
            <v>150</v>
          </cell>
          <cell r="AC63">
            <v>150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42000</v>
          </cell>
          <cell r="AI63">
            <v>6300000</v>
          </cell>
          <cell r="AJ63">
            <v>6300000</v>
          </cell>
          <cell r="AK63">
            <v>1738800</v>
          </cell>
          <cell r="AL63">
            <v>1738800</v>
          </cell>
          <cell r="AM63">
            <v>2822400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/>
          <cell r="AT63">
            <v>2822400</v>
          </cell>
          <cell r="AU63">
            <v>2822400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6300000</v>
          </cell>
        </row>
        <row r="64">
          <cell r="B64" t="str">
            <v>0329306</v>
          </cell>
          <cell r="C64" t="str">
            <v>Rensarie Secondary</v>
          </cell>
          <cell r="D64" t="str">
            <v>ENG</v>
          </cell>
          <cell r="E64" t="str">
            <v>Malampa PEB</v>
          </cell>
          <cell r="F64" t="str">
            <v>V</v>
          </cell>
          <cell r="G64" t="str">
            <v>Government of Vanuatu</v>
          </cell>
          <cell r="H64" t="str">
            <v>Malekula</v>
          </cell>
          <cell r="I64" t="str">
            <v>Malampa</v>
          </cell>
          <cell r="J64" t="str">
            <v>0084702001</v>
          </cell>
          <cell r="K64" t="str">
            <v>RENSARIE JUNIOR &amp; SECONDARY SCHOOL</v>
          </cell>
          <cell r="L64" t="str">
            <v>SS</v>
          </cell>
          <cell r="M64" t="str">
            <v>No</v>
          </cell>
          <cell r="N64" t="str">
            <v xml:space="preserve">7 8 9 10 11 12 13 </v>
          </cell>
          <cell r="O64">
            <v>562</v>
          </cell>
          <cell r="P64">
            <v>560</v>
          </cell>
          <cell r="Q64">
            <v>560</v>
          </cell>
          <cell r="R64">
            <v>558</v>
          </cell>
          <cell r="S64">
            <v>560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562</v>
          </cell>
          <cell r="Z64">
            <v>560</v>
          </cell>
          <cell r="AA64">
            <v>560</v>
          </cell>
          <cell r="AB64">
            <v>558</v>
          </cell>
          <cell r="AC64">
            <v>560</v>
          </cell>
          <cell r="AD64">
            <v>-2</v>
          </cell>
          <cell r="AE64">
            <v>0</v>
          </cell>
          <cell r="AF64">
            <v>-2</v>
          </cell>
          <cell r="AG64">
            <v>-2</v>
          </cell>
          <cell r="AH64">
            <v>42000</v>
          </cell>
          <cell r="AI64">
            <v>23520000</v>
          </cell>
          <cell r="AJ64">
            <v>23604000</v>
          </cell>
          <cell r="AK64">
            <v>6665400</v>
          </cell>
          <cell r="AL64">
            <v>6665400</v>
          </cell>
          <cell r="AM64">
            <v>10273200</v>
          </cell>
          <cell r="AN64">
            <v>-84000</v>
          </cell>
          <cell r="AO64">
            <v>0</v>
          </cell>
          <cell r="AP64">
            <v>-168000</v>
          </cell>
          <cell r="AQ64">
            <v>-84000</v>
          </cell>
          <cell r="AR64">
            <v>-84000</v>
          </cell>
          <cell r="AS64"/>
          <cell r="AT64">
            <v>10273200</v>
          </cell>
          <cell r="AU64">
            <v>10273200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23604000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Government of Vanuatu</v>
          </cell>
          <cell r="H65" t="str">
            <v>Ambrym</v>
          </cell>
          <cell r="I65" t="str">
            <v>Malampa</v>
          </cell>
          <cell r="J65" t="str">
            <v>0203739001</v>
          </cell>
          <cell r="K65" t="str">
            <v>LONMELFARAN</v>
          </cell>
          <cell r="L65" t="str">
            <v>SS</v>
          </cell>
          <cell r="M65" t="str">
            <v>No</v>
          </cell>
          <cell r="N65" t="str">
            <v xml:space="preserve">7 8 9 10 </v>
          </cell>
          <cell r="O65">
            <v>160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/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160</v>
          </cell>
          <cell r="Z65">
            <v>160</v>
          </cell>
          <cell r="AA65">
            <v>160</v>
          </cell>
          <cell r="AB65">
            <v>160</v>
          </cell>
          <cell r="AC65">
            <v>160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42000</v>
          </cell>
          <cell r="AI65">
            <v>6720000</v>
          </cell>
          <cell r="AJ65">
            <v>6720000</v>
          </cell>
          <cell r="AK65">
            <v>1310400</v>
          </cell>
          <cell r="AL65">
            <v>1310400</v>
          </cell>
          <cell r="AM65">
            <v>4099200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/>
          <cell r="AT65">
            <v>4099200</v>
          </cell>
          <cell r="AU65">
            <v>4099200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6720000</v>
          </cell>
        </row>
        <row r="66">
          <cell r="B66" t="str">
            <v>0329308</v>
          </cell>
          <cell r="C66" t="str">
            <v>South West Bay Secondary</v>
          </cell>
          <cell r="D66" t="str">
            <v>ENG</v>
          </cell>
          <cell r="E66" t="str">
            <v>Presbyterian Church of Vanuatu</v>
          </cell>
          <cell r="F66" t="str">
            <v>G</v>
          </cell>
          <cell r="G66" t="str">
            <v>Government of Vanuatu</v>
          </cell>
          <cell r="H66" t="str">
            <v>Malekula</v>
          </cell>
          <cell r="I66" t="str">
            <v>Malampa</v>
          </cell>
          <cell r="J66" t="str">
            <v>0084709001</v>
          </cell>
          <cell r="K66" t="str">
            <v>SWB JUNIOR SECONDARY SCHOOL</v>
          </cell>
          <cell r="L66" t="str">
            <v>SS</v>
          </cell>
          <cell r="M66" t="str">
            <v>No</v>
          </cell>
          <cell r="N66" t="str">
            <v xml:space="preserve">7 8 9 10 </v>
          </cell>
          <cell r="O66">
            <v>240</v>
          </cell>
          <cell r="P66">
            <v>240</v>
          </cell>
          <cell r="Q66">
            <v>240</v>
          </cell>
          <cell r="R66">
            <v>240</v>
          </cell>
          <cell r="S66">
            <v>236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240</v>
          </cell>
          <cell r="Z66">
            <v>240</v>
          </cell>
          <cell r="AA66">
            <v>240</v>
          </cell>
          <cell r="AB66">
            <v>240</v>
          </cell>
          <cell r="AC66">
            <v>236</v>
          </cell>
          <cell r="AD66">
            <v>0</v>
          </cell>
          <cell r="AE66">
            <v>0</v>
          </cell>
          <cell r="AF66">
            <v>0</v>
          </cell>
          <cell r="AG66">
            <v>-4</v>
          </cell>
          <cell r="AH66">
            <v>42000</v>
          </cell>
          <cell r="AI66">
            <v>9912000</v>
          </cell>
          <cell r="AJ66">
            <v>10080000</v>
          </cell>
          <cell r="AK66">
            <v>2746800</v>
          </cell>
          <cell r="AL66">
            <v>2746800</v>
          </cell>
          <cell r="AM66">
            <v>4586400</v>
          </cell>
          <cell r="AN66">
            <v>0</v>
          </cell>
          <cell r="AO66">
            <v>0</v>
          </cell>
          <cell r="AP66">
            <v>0</v>
          </cell>
          <cell r="AQ66">
            <v>-168000</v>
          </cell>
          <cell r="AR66">
            <v>-168000</v>
          </cell>
          <cell r="AS66"/>
          <cell r="AT66">
            <v>4586400</v>
          </cell>
          <cell r="AU66">
            <v>4586400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10080000</v>
          </cell>
        </row>
        <row r="67">
          <cell r="B67" t="str">
            <v>0329309</v>
          </cell>
          <cell r="C67" t="str">
            <v>Jean Vidil (Vao) Secondary</v>
          </cell>
          <cell r="D67" t="str">
            <v>FRE</v>
          </cell>
          <cell r="E67" t="str">
            <v>Catholic Education Authority</v>
          </cell>
          <cell r="F67" t="str">
            <v>G</v>
          </cell>
          <cell r="G67" t="str">
            <v>Church (Government Assisted)</v>
          </cell>
          <cell r="H67" t="str">
            <v>Malekula</v>
          </cell>
          <cell r="I67" t="str">
            <v>Malampa</v>
          </cell>
          <cell r="J67" t="str">
            <v>0084714001</v>
          </cell>
          <cell r="K67" t="str">
            <v>COLLEGE DE VAO</v>
          </cell>
          <cell r="L67" t="str">
            <v>SS</v>
          </cell>
          <cell r="M67" t="str">
            <v>No</v>
          </cell>
          <cell r="N67" t="str">
            <v xml:space="preserve">7 8 9 10 </v>
          </cell>
          <cell r="O67">
            <v>124</v>
          </cell>
          <cell r="P67">
            <v>124</v>
          </cell>
          <cell r="Q67">
            <v>124</v>
          </cell>
          <cell r="R67">
            <v>124</v>
          </cell>
          <cell r="S67">
            <v>124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124</v>
          </cell>
          <cell r="Z67">
            <v>124</v>
          </cell>
          <cell r="AA67">
            <v>124</v>
          </cell>
          <cell r="AB67">
            <v>124</v>
          </cell>
          <cell r="AC67">
            <v>124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42000</v>
          </cell>
          <cell r="AI67">
            <v>5208000</v>
          </cell>
          <cell r="AJ67">
            <v>5208000</v>
          </cell>
          <cell r="AK67">
            <v>1360800</v>
          </cell>
          <cell r="AL67">
            <v>1360800</v>
          </cell>
          <cell r="AM67">
            <v>2486400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/>
          <cell r="AT67">
            <v>2486400</v>
          </cell>
          <cell r="AU67">
            <v>2486400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5208000</v>
          </cell>
        </row>
        <row r="68">
          <cell r="B68" t="str">
            <v>0329314</v>
          </cell>
          <cell r="C68" t="str">
            <v>Lamap Secondary</v>
          </cell>
          <cell r="D68" t="str">
            <v>FRE</v>
          </cell>
          <cell r="E68" t="str">
            <v>Catholic Education Authority</v>
          </cell>
          <cell r="F68" t="str">
            <v>G</v>
          </cell>
          <cell r="G68" t="str">
            <v>Church (Government Assisted)</v>
          </cell>
          <cell r="H68" t="str">
            <v>Malekula</v>
          </cell>
          <cell r="I68" t="str">
            <v>Malampa</v>
          </cell>
          <cell r="J68" t="str">
            <v>0084715001</v>
          </cell>
          <cell r="K68" t="str">
            <v>COLLEGE DE LAMAP</v>
          </cell>
          <cell r="L68" t="str">
            <v>SS</v>
          </cell>
          <cell r="M68" t="str">
            <v>No</v>
          </cell>
          <cell r="N68" t="str">
            <v xml:space="preserve">7 8 9 10 </v>
          </cell>
          <cell r="O68">
            <v>152</v>
          </cell>
          <cell r="P68">
            <v>153</v>
          </cell>
          <cell r="Q68">
            <v>153</v>
          </cell>
          <cell r="R68">
            <v>153</v>
          </cell>
          <cell r="S68">
            <v>153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152</v>
          </cell>
          <cell r="Z68">
            <v>153</v>
          </cell>
          <cell r="AA68">
            <v>153</v>
          </cell>
          <cell r="AB68">
            <v>153</v>
          </cell>
          <cell r="AC68">
            <v>153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42000</v>
          </cell>
          <cell r="AI68">
            <v>6426000</v>
          </cell>
          <cell r="AJ68">
            <v>6384000</v>
          </cell>
          <cell r="AK68">
            <v>1612800</v>
          </cell>
          <cell r="AL68">
            <v>1612800</v>
          </cell>
          <cell r="AM68">
            <v>3158400</v>
          </cell>
          <cell r="AN68">
            <v>42000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/>
          <cell r="AT68">
            <v>3158400</v>
          </cell>
          <cell r="AU68">
            <v>3158400</v>
          </cell>
          <cell r="AV68">
            <v>42000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6426000</v>
          </cell>
        </row>
        <row r="69">
          <cell r="B69" t="str">
            <v>0340311</v>
          </cell>
          <cell r="C69" t="str">
            <v>South Malekula (Lonvat) Secondary</v>
          </cell>
          <cell r="D69" t="str">
            <v>ENG</v>
          </cell>
          <cell r="E69" t="str">
            <v>Malampa PEB</v>
          </cell>
          <cell r="F69" t="str">
            <v>V</v>
          </cell>
          <cell r="G69" t="str">
            <v>Government of Vanuatu</v>
          </cell>
          <cell r="H69" t="str">
            <v>Malekula</v>
          </cell>
          <cell r="I69" t="str">
            <v>Malampa</v>
          </cell>
          <cell r="J69" t="str">
            <v>0084711001</v>
          </cell>
          <cell r="K69" t="str">
            <v>LONVAT JUNIOR SECONDARY SCHOOL</v>
          </cell>
          <cell r="L69" t="str">
            <v>SS</v>
          </cell>
          <cell r="M69" t="str">
            <v>No</v>
          </cell>
          <cell r="N69" t="str">
            <v xml:space="preserve">7 8 9 10 </v>
          </cell>
          <cell r="O69">
            <v>186</v>
          </cell>
          <cell r="P69">
            <v>186</v>
          </cell>
          <cell r="Q69">
            <v>186</v>
          </cell>
          <cell r="R69">
            <v>192</v>
          </cell>
          <cell r="S69">
            <v>192</v>
          </cell>
          <cell r="T69">
            <v>2</v>
          </cell>
          <cell r="U69">
            <v>0</v>
          </cell>
          <cell r="V69">
            <v>2</v>
          </cell>
          <cell r="W69">
            <v>0</v>
          </cell>
          <cell r="X69">
            <v>0</v>
          </cell>
          <cell r="Y69">
            <v>184</v>
          </cell>
          <cell r="Z69">
            <v>186</v>
          </cell>
          <cell r="AA69">
            <v>184</v>
          </cell>
          <cell r="AB69">
            <v>192</v>
          </cell>
          <cell r="AC69">
            <v>192</v>
          </cell>
          <cell r="AD69">
            <v>2</v>
          </cell>
          <cell r="AE69">
            <v>-2</v>
          </cell>
          <cell r="AF69">
            <v>6</v>
          </cell>
          <cell r="AG69">
            <v>0</v>
          </cell>
          <cell r="AH69">
            <v>42000</v>
          </cell>
          <cell r="AI69">
            <v>8064000</v>
          </cell>
          <cell r="AJ69">
            <v>7728000</v>
          </cell>
          <cell r="AK69">
            <v>2696400</v>
          </cell>
          <cell r="AL69">
            <v>2696400</v>
          </cell>
          <cell r="AM69">
            <v>2335200</v>
          </cell>
          <cell r="AN69">
            <v>84000</v>
          </cell>
          <cell r="AO69">
            <v>-84000</v>
          </cell>
          <cell r="AP69">
            <v>252000</v>
          </cell>
          <cell r="AQ69">
            <v>-84000</v>
          </cell>
          <cell r="AR69">
            <v>0</v>
          </cell>
          <cell r="AS69"/>
          <cell r="AT69">
            <v>2335200</v>
          </cell>
          <cell r="AU69">
            <v>2335200</v>
          </cell>
          <cell r="AV69">
            <v>84000</v>
          </cell>
          <cell r="AW69">
            <v>0</v>
          </cell>
          <cell r="AX69">
            <v>252000</v>
          </cell>
          <cell r="AY69">
            <v>0</v>
          </cell>
          <cell r="AZ69">
            <v>0</v>
          </cell>
          <cell r="BA69">
            <v>8064000</v>
          </cell>
        </row>
        <row r="70">
          <cell r="B70" t="str">
            <v>0343302</v>
          </cell>
          <cell r="C70" t="str">
            <v>Ranon Secondary</v>
          </cell>
          <cell r="D70" t="str">
            <v>ENG</v>
          </cell>
          <cell r="E70" t="str">
            <v>Malampa PEB</v>
          </cell>
          <cell r="F70" t="str">
            <v>V</v>
          </cell>
          <cell r="G70" t="str">
            <v>Government of Vanuatu</v>
          </cell>
          <cell r="H70" t="str">
            <v>Ambrym</v>
          </cell>
          <cell r="I70" t="str">
            <v>Malampa</v>
          </cell>
          <cell r="J70" t="str">
            <v>0084706001</v>
          </cell>
          <cell r="K70" t="str">
            <v>RANON JUNIOR SECONDARY SCHOOL</v>
          </cell>
          <cell r="L70" t="str">
            <v>SS</v>
          </cell>
          <cell r="M70" t="str">
            <v>No</v>
          </cell>
          <cell r="N70" t="str">
            <v xml:space="preserve">7 8 9 10 </v>
          </cell>
          <cell r="O70">
            <v>118</v>
          </cell>
          <cell r="P70">
            <v>118</v>
          </cell>
          <cell r="Q70">
            <v>118</v>
          </cell>
          <cell r="R70">
            <v>118</v>
          </cell>
          <cell r="S70">
            <v>118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118</v>
          </cell>
          <cell r="Z70">
            <v>118</v>
          </cell>
          <cell r="AA70">
            <v>118</v>
          </cell>
          <cell r="AB70">
            <v>118</v>
          </cell>
          <cell r="AC70">
            <v>118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42000</v>
          </cell>
          <cell r="AI70">
            <v>4956000</v>
          </cell>
          <cell r="AJ70">
            <v>4956000</v>
          </cell>
          <cell r="AK70">
            <v>1209600</v>
          </cell>
          <cell r="AL70">
            <v>1209600</v>
          </cell>
          <cell r="AM70">
            <v>2536800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/>
          <cell r="AT70">
            <v>2536800</v>
          </cell>
          <cell r="AU70">
            <v>2536800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4956000</v>
          </cell>
        </row>
        <row r="71">
          <cell r="B71" t="str">
            <v>0343303</v>
          </cell>
          <cell r="C71" t="str">
            <v>Sessivi Secondary</v>
          </cell>
          <cell r="D71" t="str">
            <v>FRE</v>
          </cell>
          <cell r="E71" t="str">
            <v>Catholic Education Authority</v>
          </cell>
          <cell r="F71" t="str">
            <v>G</v>
          </cell>
          <cell r="G71" t="str">
            <v>Church (Government Assisted)</v>
          </cell>
          <cell r="H71" t="str">
            <v>Ambrym</v>
          </cell>
          <cell r="I71" t="str">
            <v>Malampa</v>
          </cell>
          <cell r="J71" t="str">
            <v>0084716001</v>
          </cell>
          <cell r="K71" t="str">
            <v>COLLEGE DE SESSIVI</v>
          </cell>
          <cell r="L71" t="str">
            <v>SS</v>
          </cell>
          <cell r="M71" t="str">
            <v>No</v>
          </cell>
          <cell r="N71" t="str">
            <v xml:space="preserve">7 8 9 10 </v>
          </cell>
          <cell r="O71">
            <v>128</v>
          </cell>
          <cell r="P71">
            <v>128</v>
          </cell>
          <cell r="Q71">
            <v>128</v>
          </cell>
          <cell r="R71">
            <v>128</v>
          </cell>
          <cell r="S71">
            <v>128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128</v>
          </cell>
          <cell r="Z71">
            <v>128</v>
          </cell>
          <cell r="AA71">
            <v>128</v>
          </cell>
          <cell r="AB71">
            <v>128</v>
          </cell>
          <cell r="AC71">
            <v>128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42000</v>
          </cell>
          <cell r="AI71">
            <v>5376000</v>
          </cell>
          <cell r="AJ71">
            <v>5376000</v>
          </cell>
          <cell r="AK71">
            <v>1764000</v>
          </cell>
          <cell r="AL71">
            <v>1764000</v>
          </cell>
          <cell r="AM71">
            <v>1848000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/>
          <cell r="AT71">
            <v>1848000</v>
          </cell>
          <cell r="AU71">
            <v>1848000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5376000</v>
          </cell>
        </row>
        <row r="72">
          <cell r="B72" t="str">
            <v>0343312</v>
          </cell>
          <cell r="C72" t="str">
            <v>Olal (Tobol) Secondary</v>
          </cell>
          <cell r="D72" t="str">
            <v>FRE</v>
          </cell>
          <cell r="E72" t="str">
            <v>Malampa PEB</v>
          </cell>
          <cell r="F72" t="str">
            <v>V</v>
          </cell>
          <cell r="G72" t="str">
            <v>Government of Vanuatu</v>
          </cell>
          <cell r="H72" t="str">
            <v>Ambrym</v>
          </cell>
          <cell r="I72" t="str">
            <v>Malampa</v>
          </cell>
          <cell r="J72" t="str">
            <v>0084707001</v>
          </cell>
          <cell r="K72" t="str">
            <v>COLLEGE D' OLAL</v>
          </cell>
          <cell r="L72" t="str">
            <v>SS</v>
          </cell>
          <cell r="M72" t="str">
            <v>No</v>
          </cell>
          <cell r="N72" t="str">
            <v xml:space="preserve">7 8 9 10 </v>
          </cell>
          <cell r="O72">
            <v>65</v>
          </cell>
          <cell r="P72">
            <v>65</v>
          </cell>
          <cell r="Q72">
            <v>65</v>
          </cell>
          <cell r="R72">
            <v>65</v>
          </cell>
          <cell r="S72">
            <v>65</v>
          </cell>
          <cell r="T72">
            <v>1</v>
          </cell>
          <cell r="U72">
            <v>0</v>
          </cell>
          <cell r="V72">
            <v>1</v>
          </cell>
          <cell r="W72">
            <v>0</v>
          </cell>
          <cell r="X72">
            <v>0</v>
          </cell>
          <cell r="Y72">
            <v>64</v>
          </cell>
          <cell r="Z72">
            <v>65</v>
          </cell>
          <cell r="AA72">
            <v>64</v>
          </cell>
          <cell r="AB72">
            <v>65</v>
          </cell>
          <cell r="AC72">
            <v>65</v>
          </cell>
          <cell r="AD72">
            <v>1</v>
          </cell>
          <cell r="AE72">
            <v>-1</v>
          </cell>
          <cell r="AF72">
            <v>1</v>
          </cell>
          <cell r="AG72">
            <v>0</v>
          </cell>
          <cell r="AH72">
            <v>42000</v>
          </cell>
          <cell r="AI72">
            <v>2730000</v>
          </cell>
          <cell r="AJ72">
            <v>2688000</v>
          </cell>
          <cell r="AK72">
            <v>844200</v>
          </cell>
          <cell r="AL72">
            <v>844200</v>
          </cell>
          <cell r="AM72">
            <v>999600</v>
          </cell>
          <cell r="AN72">
            <v>42000</v>
          </cell>
          <cell r="AO72">
            <v>-42000</v>
          </cell>
          <cell r="AP72">
            <v>42000</v>
          </cell>
          <cell r="AQ72">
            <v>-42000</v>
          </cell>
          <cell r="AR72">
            <v>-42000</v>
          </cell>
          <cell r="AS72"/>
          <cell r="AT72">
            <v>999600</v>
          </cell>
          <cell r="AU72">
            <v>999600</v>
          </cell>
          <cell r="AV72">
            <v>42000</v>
          </cell>
          <cell r="AW72">
            <v>0</v>
          </cell>
          <cell r="AX72">
            <v>42000</v>
          </cell>
          <cell r="AY72">
            <v>0</v>
          </cell>
          <cell r="AZ72">
            <v>0</v>
          </cell>
          <cell r="BA72">
            <v>2772000</v>
          </cell>
        </row>
        <row r="73">
          <cell r="B73" t="str">
            <v>0344310</v>
          </cell>
          <cell r="C73" t="str">
            <v>Vaum Secondary</v>
          </cell>
          <cell r="D73" t="str">
            <v>ENG</v>
          </cell>
          <cell r="E73" t="str">
            <v>Presbyterian Church of Vanuatu</v>
          </cell>
          <cell r="F73" t="str">
            <v>G</v>
          </cell>
          <cell r="G73" t="str">
            <v>Church (Government Assisted)</v>
          </cell>
          <cell r="H73" t="str">
            <v>Paama</v>
          </cell>
          <cell r="I73" t="str">
            <v>Malampa</v>
          </cell>
          <cell r="J73" t="str">
            <v>0084708001</v>
          </cell>
          <cell r="K73" t="str">
            <v>VAUM JUNIOR SECONDARY SCHOOL</v>
          </cell>
          <cell r="L73" t="str">
            <v>SS</v>
          </cell>
          <cell r="M73" t="str">
            <v>No</v>
          </cell>
          <cell r="N73" t="str">
            <v xml:space="preserve">7 8 9 10 11 12 </v>
          </cell>
          <cell r="O73">
            <v>126</v>
          </cell>
          <cell r="P73">
            <v>126</v>
          </cell>
          <cell r="Q73">
            <v>126</v>
          </cell>
          <cell r="R73">
            <v>126</v>
          </cell>
          <cell r="S73">
            <v>126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126</v>
          </cell>
          <cell r="Z73">
            <v>126</v>
          </cell>
          <cell r="AA73">
            <v>126</v>
          </cell>
          <cell r="AB73">
            <v>126</v>
          </cell>
          <cell r="AC73">
            <v>126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42000</v>
          </cell>
          <cell r="AI73">
            <v>5292000</v>
          </cell>
          <cell r="AJ73">
            <v>5292000</v>
          </cell>
          <cell r="AK73">
            <v>1348200</v>
          </cell>
          <cell r="AL73">
            <v>1348200</v>
          </cell>
          <cell r="AM73">
            <v>2595600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/>
          <cell r="AT73">
            <v>2595600</v>
          </cell>
          <cell r="AU73">
            <v>2595600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5292000</v>
          </cell>
        </row>
        <row r="74">
          <cell r="B74" t="str">
            <v>0344315</v>
          </cell>
          <cell r="C74" t="str">
            <v>Collège de Lehili</v>
          </cell>
          <cell r="D74" t="str">
            <v>FRE</v>
          </cell>
          <cell r="E74" t="str">
            <v>Malampa PEB</v>
          </cell>
          <cell r="F74" t="str">
            <v>V</v>
          </cell>
          <cell r="G74" t="str">
            <v>Government of Vanuatu</v>
          </cell>
          <cell r="H74" t="str">
            <v>Paama</v>
          </cell>
          <cell r="I74" t="str">
            <v>Malampa</v>
          </cell>
          <cell r="J74" t="str">
            <v>0084710001</v>
          </cell>
          <cell r="K74" t="str">
            <v>COLLEGE DE LEHILI</v>
          </cell>
          <cell r="L74" t="str">
            <v>SS</v>
          </cell>
          <cell r="M74" t="str">
            <v>No</v>
          </cell>
          <cell r="N74" t="str">
            <v xml:space="preserve">7 8 9 10 </v>
          </cell>
          <cell r="O74">
            <v>43</v>
          </cell>
          <cell r="P74">
            <v>43</v>
          </cell>
          <cell r="Q74">
            <v>43</v>
          </cell>
          <cell r="R74">
            <v>43</v>
          </cell>
          <cell r="S74">
            <v>43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43</v>
          </cell>
          <cell r="Z74">
            <v>43</v>
          </cell>
          <cell r="AA74">
            <v>43</v>
          </cell>
          <cell r="AB74">
            <v>43</v>
          </cell>
          <cell r="AC74">
            <v>43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42000</v>
          </cell>
          <cell r="AI74">
            <v>1806000</v>
          </cell>
          <cell r="AJ74">
            <v>1806000</v>
          </cell>
          <cell r="AK74">
            <v>617400</v>
          </cell>
          <cell r="AL74">
            <v>617400</v>
          </cell>
          <cell r="AM74">
            <v>571200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/>
          <cell r="AT74">
            <v>571200</v>
          </cell>
          <cell r="AU74">
            <v>571200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1806000</v>
          </cell>
        </row>
        <row r="75">
          <cell r="B75" t="str">
            <v>0426300</v>
          </cell>
          <cell r="C75" t="str">
            <v>Ambaebulu Secondary</v>
          </cell>
          <cell r="D75" t="str">
            <v>ENG</v>
          </cell>
          <cell r="E75" t="str">
            <v>Penama PEB</v>
          </cell>
          <cell r="F75" t="str">
            <v>V</v>
          </cell>
          <cell r="G75" t="str">
            <v>Government of Vanuatu</v>
          </cell>
          <cell r="H75" t="str">
            <v>Ambae</v>
          </cell>
          <cell r="I75" t="str">
            <v>Penama</v>
          </cell>
          <cell r="J75" t="str">
            <v>0084687001</v>
          </cell>
          <cell r="K75" t="str">
            <v>AMBAEBULU JUNIOR SECONDARY SCHOOL</v>
          </cell>
          <cell r="L75" t="str">
            <v>SS</v>
          </cell>
          <cell r="M75" t="str">
            <v>No</v>
          </cell>
          <cell r="N75" t="str">
            <v xml:space="preserve">7 8 9 10 </v>
          </cell>
          <cell r="O75">
            <v>207</v>
          </cell>
          <cell r="P75">
            <v>207</v>
          </cell>
          <cell r="Q75">
            <v>207</v>
          </cell>
          <cell r="R75">
            <v>207</v>
          </cell>
          <cell r="S75">
            <v>207</v>
          </cell>
          <cell r="T75">
            <v>1</v>
          </cell>
          <cell r="U75">
            <v>1</v>
          </cell>
          <cell r="V75">
            <v>1</v>
          </cell>
          <cell r="W75">
            <v>1</v>
          </cell>
          <cell r="X75">
            <v>1</v>
          </cell>
          <cell r="Y75">
            <v>206</v>
          </cell>
          <cell r="Z75">
            <v>206</v>
          </cell>
          <cell r="AA75">
            <v>206</v>
          </cell>
          <cell r="AB75">
            <v>206</v>
          </cell>
          <cell r="AC75">
            <v>206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42000</v>
          </cell>
          <cell r="AI75">
            <v>8694000</v>
          </cell>
          <cell r="AJ75">
            <v>8652000</v>
          </cell>
          <cell r="AK75">
            <v>2280600</v>
          </cell>
          <cell r="AL75">
            <v>2280600</v>
          </cell>
          <cell r="AM75">
            <v>4090800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42000</v>
          </cell>
          <cell r="AS75"/>
          <cell r="AT75">
            <v>4090800</v>
          </cell>
          <cell r="AU75">
            <v>4090800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42000</v>
          </cell>
          <cell r="BA75">
            <v>8694000</v>
          </cell>
        </row>
        <row r="76">
          <cell r="B76" t="str">
            <v>0426301</v>
          </cell>
          <cell r="C76" t="str">
            <v>Londua Secondary</v>
          </cell>
          <cell r="D76" t="str">
            <v>ENG</v>
          </cell>
          <cell r="E76" t="str">
            <v>Church of Christ</v>
          </cell>
          <cell r="F76" t="str">
            <v>G</v>
          </cell>
          <cell r="G76" t="str">
            <v>Church (Government Assisted)</v>
          </cell>
          <cell r="H76" t="str">
            <v>Ambae</v>
          </cell>
          <cell r="I76" t="str">
            <v>Penama</v>
          </cell>
          <cell r="J76" t="str">
            <v>0084697001</v>
          </cell>
          <cell r="K76" t="str">
            <v>LONDUA VOCATIONAL SECONDARY SCHOOL</v>
          </cell>
          <cell r="L76" t="str">
            <v>SS</v>
          </cell>
          <cell r="M76" t="str">
            <v>No</v>
          </cell>
          <cell r="N76" t="str">
            <v xml:space="preserve">7 8 9 10 11 12 </v>
          </cell>
          <cell r="O76">
            <v>164</v>
          </cell>
          <cell r="P76">
            <v>163</v>
          </cell>
          <cell r="Q76">
            <v>163</v>
          </cell>
          <cell r="R76">
            <v>153</v>
          </cell>
          <cell r="S76">
            <v>153</v>
          </cell>
          <cell r="T76">
            <v>11</v>
          </cell>
          <cell r="U76">
            <v>10</v>
          </cell>
          <cell r="V76">
            <v>11</v>
          </cell>
          <cell r="W76">
            <v>8</v>
          </cell>
          <cell r="X76">
            <v>8</v>
          </cell>
          <cell r="Y76">
            <v>153</v>
          </cell>
          <cell r="Z76">
            <v>153</v>
          </cell>
          <cell r="AA76">
            <v>152</v>
          </cell>
          <cell r="AB76">
            <v>145</v>
          </cell>
          <cell r="AC76">
            <v>145</v>
          </cell>
          <cell r="AD76">
            <v>0</v>
          </cell>
          <cell r="AE76">
            <v>-1</v>
          </cell>
          <cell r="AF76">
            <v>-7</v>
          </cell>
          <cell r="AG76">
            <v>0</v>
          </cell>
          <cell r="AH76">
            <v>42000</v>
          </cell>
          <cell r="AI76">
            <v>6426000</v>
          </cell>
          <cell r="AJ76">
            <v>6426000</v>
          </cell>
          <cell r="AK76">
            <v>1839600</v>
          </cell>
          <cell r="AL76">
            <v>1839600</v>
          </cell>
          <cell r="AM76">
            <v>2746800</v>
          </cell>
          <cell r="AN76">
            <v>0</v>
          </cell>
          <cell r="AO76">
            <v>-42000</v>
          </cell>
          <cell r="AP76">
            <v>-294000</v>
          </cell>
          <cell r="AQ76">
            <v>0</v>
          </cell>
          <cell r="AR76">
            <v>0</v>
          </cell>
          <cell r="AS76"/>
          <cell r="AT76">
            <v>2746800</v>
          </cell>
          <cell r="AU76">
            <v>2746800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6426000</v>
          </cell>
        </row>
        <row r="77">
          <cell r="B77" t="str">
            <v>0426302</v>
          </cell>
          <cell r="C77" t="str">
            <v>Navuturiki English Secondary</v>
          </cell>
          <cell r="D77" t="str">
            <v>ENG</v>
          </cell>
          <cell r="E77" t="str">
            <v>Penama PEB</v>
          </cell>
          <cell r="F77" t="str">
            <v>V</v>
          </cell>
          <cell r="G77" t="str">
            <v>Government of Vanuatu</v>
          </cell>
          <cell r="H77" t="str">
            <v>Ambae</v>
          </cell>
          <cell r="I77" t="str">
            <v>Penama</v>
          </cell>
          <cell r="J77" t="str">
            <v>0084696001</v>
          </cell>
          <cell r="K77" t="str">
            <v>NAVUTURIKI JUNIOR SECONDARY SCHOOL</v>
          </cell>
          <cell r="L77" t="str">
            <v>SS</v>
          </cell>
          <cell r="M77" t="str">
            <v>Yes</v>
          </cell>
          <cell r="N77" t="str">
            <v xml:space="preserve">7 8 9 10 </v>
          </cell>
          <cell r="O77">
            <v>65</v>
          </cell>
          <cell r="P77">
            <v>65</v>
          </cell>
          <cell r="Q77">
            <v>65</v>
          </cell>
          <cell r="R77">
            <v>65</v>
          </cell>
          <cell r="S77">
            <v>65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65</v>
          </cell>
          <cell r="Z77">
            <v>65</v>
          </cell>
          <cell r="AA77">
            <v>65</v>
          </cell>
          <cell r="AB77">
            <v>65</v>
          </cell>
          <cell r="AC77">
            <v>65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42000</v>
          </cell>
          <cell r="AI77">
            <v>2730000</v>
          </cell>
          <cell r="AJ77">
            <v>2730000</v>
          </cell>
          <cell r="AK77">
            <v>567000</v>
          </cell>
          <cell r="AL77">
            <v>567000</v>
          </cell>
          <cell r="AM77">
            <v>1596000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/>
          <cell r="AT77">
            <v>1596000</v>
          </cell>
          <cell r="AU77">
            <v>1596000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2730000</v>
          </cell>
        </row>
        <row r="78">
          <cell r="B78" t="str">
            <v>0426303</v>
          </cell>
          <cell r="C78" t="str">
            <v>St. Patrick's College</v>
          </cell>
          <cell r="D78" t="str">
            <v>ENG</v>
          </cell>
          <cell r="E78" t="str">
            <v>Anglican Church of Melanesia</v>
          </cell>
          <cell r="F78" t="str">
            <v>G</v>
          </cell>
          <cell r="G78" t="str">
            <v>Church (Government Assisted)</v>
          </cell>
          <cell r="H78" t="str">
            <v>Ambae</v>
          </cell>
          <cell r="I78" t="str">
            <v>Penama</v>
          </cell>
          <cell r="J78" t="str">
            <v>0084689001</v>
          </cell>
          <cell r="K78" t="str">
            <v>ST PATRICK'S COLLEGE</v>
          </cell>
          <cell r="L78" t="str">
            <v>SS</v>
          </cell>
          <cell r="M78" t="str">
            <v>No</v>
          </cell>
          <cell r="N78" t="str">
            <v xml:space="preserve">7 8 9 10 11 12 13 </v>
          </cell>
          <cell r="O78">
            <v>419</v>
          </cell>
          <cell r="P78">
            <v>413</v>
          </cell>
          <cell r="Q78">
            <v>413</v>
          </cell>
          <cell r="R78">
            <v>395</v>
          </cell>
          <cell r="S78">
            <v>395</v>
          </cell>
          <cell r="T78">
            <v>26</v>
          </cell>
          <cell r="U78">
            <v>26</v>
          </cell>
          <cell r="V78">
            <v>26</v>
          </cell>
          <cell r="W78">
            <v>16</v>
          </cell>
          <cell r="X78">
            <v>16</v>
          </cell>
          <cell r="Y78">
            <v>393</v>
          </cell>
          <cell r="Z78">
            <v>387</v>
          </cell>
          <cell r="AA78">
            <v>387</v>
          </cell>
          <cell r="AB78">
            <v>379</v>
          </cell>
          <cell r="AC78">
            <v>379</v>
          </cell>
          <cell r="AD78">
            <v>-6</v>
          </cell>
          <cell r="AE78">
            <v>0</v>
          </cell>
          <cell r="AF78">
            <v>-14</v>
          </cell>
          <cell r="AG78">
            <v>0</v>
          </cell>
          <cell r="AH78">
            <v>42000</v>
          </cell>
          <cell r="AI78">
            <v>16590000</v>
          </cell>
          <cell r="AJ78">
            <v>16506000</v>
          </cell>
          <cell r="AK78">
            <v>5279400</v>
          </cell>
          <cell r="AL78">
            <v>5279400</v>
          </cell>
          <cell r="AM78">
            <v>5947200</v>
          </cell>
          <cell r="AN78">
            <v>-252000</v>
          </cell>
          <cell r="AO78">
            <v>0</v>
          </cell>
          <cell r="AP78">
            <v>-588000</v>
          </cell>
          <cell r="AQ78">
            <v>0</v>
          </cell>
          <cell r="AR78">
            <v>84000</v>
          </cell>
          <cell r="AS78"/>
          <cell r="AT78">
            <v>5947200</v>
          </cell>
          <cell r="AU78">
            <v>5947200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84000</v>
          </cell>
          <cell r="BA78">
            <v>16590000</v>
          </cell>
        </row>
        <row r="79">
          <cell r="B79" t="str">
            <v>0426304</v>
          </cell>
          <cell r="C79" t="str">
            <v>Tagaga Secondary</v>
          </cell>
          <cell r="D79" t="str">
            <v>FRE</v>
          </cell>
          <cell r="E79" t="str">
            <v>Catholic Education Authority</v>
          </cell>
          <cell r="F79" t="str">
            <v>G</v>
          </cell>
          <cell r="G79" t="str">
            <v>Church (Government Assisted)</v>
          </cell>
          <cell r="H79" t="str">
            <v>Ambae</v>
          </cell>
          <cell r="I79" t="str">
            <v>Penama</v>
          </cell>
          <cell r="J79" t="str">
            <v>0084688001</v>
          </cell>
          <cell r="K79" t="str">
            <v>COLLEGE DE TAGAGA</v>
          </cell>
          <cell r="L79" t="str">
            <v>SS</v>
          </cell>
          <cell r="M79" t="str">
            <v>No</v>
          </cell>
          <cell r="N79" t="str">
            <v xml:space="preserve">7 8 9 10 </v>
          </cell>
          <cell r="O79">
            <v>95</v>
          </cell>
          <cell r="P79">
            <v>95</v>
          </cell>
          <cell r="Q79">
            <v>95</v>
          </cell>
          <cell r="R79">
            <v>95</v>
          </cell>
          <cell r="S79">
            <v>95</v>
          </cell>
          <cell r="T79">
            <v>11</v>
          </cell>
          <cell r="U79">
            <v>10</v>
          </cell>
          <cell r="V79">
            <v>11</v>
          </cell>
          <cell r="W79">
            <v>10</v>
          </cell>
          <cell r="X79">
            <v>10</v>
          </cell>
          <cell r="Y79">
            <v>84</v>
          </cell>
          <cell r="Z79">
            <v>85</v>
          </cell>
          <cell r="AA79">
            <v>84</v>
          </cell>
          <cell r="AB79">
            <v>85</v>
          </cell>
          <cell r="AC79">
            <v>85</v>
          </cell>
          <cell r="AD79">
            <v>1</v>
          </cell>
          <cell r="AE79">
            <v>-1</v>
          </cell>
          <cell r="AF79">
            <v>1</v>
          </cell>
          <cell r="AG79">
            <v>0</v>
          </cell>
          <cell r="AH79">
            <v>42000</v>
          </cell>
          <cell r="AI79">
            <v>3990000</v>
          </cell>
          <cell r="AJ79">
            <v>3528000</v>
          </cell>
          <cell r="AK79">
            <v>1159200</v>
          </cell>
          <cell r="AL79">
            <v>1159200</v>
          </cell>
          <cell r="AM79">
            <v>1209600</v>
          </cell>
          <cell r="AN79">
            <v>42000</v>
          </cell>
          <cell r="AO79">
            <v>-42000</v>
          </cell>
          <cell r="AP79">
            <v>42000</v>
          </cell>
          <cell r="AQ79">
            <v>0</v>
          </cell>
          <cell r="AR79">
            <v>378000</v>
          </cell>
          <cell r="AS79"/>
          <cell r="AT79">
            <v>1209600</v>
          </cell>
          <cell r="AU79">
            <v>1209600</v>
          </cell>
          <cell r="AV79">
            <v>42000</v>
          </cell>
          <cell r="AW79">
            <v>0</v>
          </cell>
          <cell r="AX79">
            <v>42000</v>
          </cell>
          <cell r="AY79">
            <v>0</v>
          </cell>
          <cell r="AZ79">
            <v>378000</v>
          </cell>
          <cell r="BA79">
            <v>3990000</v>
          </cell>
        </row>
        <row r="80">
          <cell r="B80" t="str">
            <v>0426311</v>
          </cell>
          <cell r="C80" t="str">
            <v>Navuturiki French Secondary</v>
          </cell>
          <cell r="D80" t="str">
            <v>FRE</v>
          </cell>
          <cell r="E80" t="str">
            <v>Penama PEB</v>
          </cell>
          <cell r="F80" t="str">
            <v>V</v>
          </cell>
          <cell r="G80" t="str">
            <v>Government of Vanuatu</v>
          </cell>
          <cell r="H80" t="str">
            <v>Ambae</v>
          </cell>
          <cell r="I80" t="str">
            <v>Penama</v>
          </cell>
          <cell r="J80" t="str">
            <v>0084696001</v>
          </cell>
          <cell r="K80" t="str">
            <v>NAVUTURIKI JUNIOR SECONDARY SCHOOL</v>
          </cell>
          <cell r="L80" t="str">
            <v>SS</v>
          </cell>
          <cell r="M80" t="str">
            <v>Yes</v>
          </cell>
          <cell r="N80" t="str">
            <v xml:space="preserve">7 8 9 10 </v>
          </cell>
          <cell r="O80">
            <v>54</v>
          </cell>
          <cell r="P80">
            <v>54</v>
          </cell>
          <cell r="Q80">
            <v>54</v>
          </cell>
          <cell r="R80">
            <v>54</v>
          </cell>
          <cell r="S80">
            <v>54</v>
          </cell>
          <cell r="T80">
            <v>3</v>
          </cell>
          <cell r="U80">
            <v>3</v>
          </cell>
          <cell r="V80">
            <v>3</v>
          </cell>
          <cell r="W80">
            <v>3</v>
          </cell>
          <cell r="X80">
            <v>3</v>
          </cell>
          <cell r="Y80">
            <v>51</v>
          </cell>
          <cell r="Z80">
            <v>51</v>
          </cell>
          <cell r="AA80">
            <v>51</v>
          </cell>
          <cell r="AB80">
            <v>51</v>
          </cell>
          <cell r="AC80">
            <v>51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42000</v>
          </cell>
          <cell r="AI80">
            <v>2268000</v>
          </cell>
          <cell r="AJ80">
            <v>2142000</v>
          </cell>
          <cell r="AK80">
            <v>592200</v>
          </cell>
          <cell r="AL80">
            <v>592200</v>
          </cell>
          <cell r="AM80">
            <v>957600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126000</v>
          </cell>
          <cell r="AS80"/>
          <cell r="AT80">
            <v>957600</v>
          </cell>
          <cell r="AU80">
            <v>957600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126000</v>
          </cell>
          <cell r="BA80">
            <v>2268000</v>
          </cell>
        </row>
        <row r="81">
          <cell r="B81" t="str">
            <v>0427305</v>
          </cell>
          <cell r="C81" t="str">
            <v>Gambule Secondary</v>
          </cell>
          <cell r="D81" t="str">
            <v>ENG</v>
          </cell>
          <cell r="E81" t="str">
            <v>Penama PEB</v>
          </cell>
          <cell r="F81" t="str">
            <v>V</v>
          </cell>
          <cell r="G81" t="str">
            <v>Government of Vanuatu</v>
          </cell>
          <cell r="H81" t="str">
            <v>Maewo</v>
          </cell>
          <cell r="I81" t="str">
            <v>Penama</v>
          </cell>
          <cell r="J81" t="str">
            <v>0084690001</v>
          </cell>
          <cell r="K81" t="str">
            <v>GAMBULE JUNIOR SECONDARY SCHOOL</v>
          </cell>
          <cell r="L81" t="str">
            <v>SS</v>
          </cell>
          <cell r="M81" t="str">
            <v>No</v>
          </cell>
          <cell r="N81" t="str">
            <v xml:space="preserve">7 8 9 10 </v>
          </cell>
          <cell r="O81">
            <v>176</v>
          </cell>
          <cell r="P81">
            <v>176</v>
          </cell>
          <cell r="Q81">
            <v>205</v>
          </cell>
          <cell r="R81">
            <v>205</v>
          </cell>
          <cell r="S81">
            <v>205</v>
          </cell>
          <cell r="T81">
            <v>6</v>
          </cell>
          <cell r="U81">
            <v>6</v>
          </cell>
          <cell r="V81">
            <v>6</v>
          </cell>
          <cell r="W81">
            <v>6</v>
          </cell>
          <cell r="X81">
            <v>5</v>
          </cell>
          <cell r="Y81">
            <v>170</v>
          </cell>
          <cell r="Z81">
            <v>170</v>
          </cell>
          <cell r="AA81">
            <v>199</v>
          </cell>
          <cell r="AB81">
            <v>199</v>
          </cell>
          <cell r="AC81">
            <v>200</v>
          </cell>
          <cell r="AD81">
            <v>0</v>
          </cell>
          <cell r="AE81">
            <v>29</v>
          </cell>
          <cell r="AF81">
            <v>0</v>
          </cell>
          <cell r="AG81">
            <v>1</v>
          </cell>
          <cell r="AH81">
            <v>42000</v>
          </cell>
          <cell r="AI81">
            <v>8610000</v>
          </cell>
          <cell r="AJ81">
            <v>7140000</v>
          </cell>
          <cell r="AK81">
            <v>1776600</v>
          </cell>
          <cell r="AL81">
            <v>1776600</v>
          </cell>
          <cell r="AM81">
            <v>3586800</v>
          </cell>
          <cell r="AN81">
            <v>0</v>
          </cell>
          <cell r="AO81">
            <v>1218000</v>
          </cell>
          <cell r="AP81">
            <v>0</v>
          </cell>
          <cell r="AQ81">
            <v>42000</v>
          </cell>
          <cell r="AR81">
            <v>210000</v>
          </cell>
          <cell r="AS81"/>
          <cell r="AT81">
            <v>3586800</v>
          </cell>
          <cell r="AU81">
            <v>3586800</v>
          </cell>
          <cell r="AV81">
            <v>0</v>
          </cell>
          <cell r="AW81">
            <v>1218000</v>
          </cell>
          <cell r="AX81">
            <v>0</v>
          </cell>
          <cell r="AY81">
            <v>42000</v>
          </cell>
          <cell r="AZ81">
            <v>210000</v>
          </cell>
          <cell r="BA81">
            <v>8610000</v>
          </cell>
        </row>
        <row r="82">
          <cell r="B82" t="str">
            <v>0428306</v>
          </cell>
          <cell r="C82" t="str">
            <v>Lini Memorial College</v>
          </cell>
          <cell r="D82" t="str">
            <v>ENG</v>
          </cell>
          <cell r="E82" t="str">
            <v>Anglican Church of Melanesia</v>
          </cell>
          <cell r="F82" t="str">
            <v>G</v>
          </cell>
          <cell r="G82" t="str">
            <v>Church (Government Assisted)</v>
          </cell>
          <cell r="H82" t="str">
            <v>Pentecost</v>
          </cell>
          <cell r="I82" t="str">
            <v>Penama</v>
          </cell>
          <cell r="J82" t="str">
            <v>0084692001</v>
          </cell>
          <cell r="K82" t="str">
            <v>LINI MEMORIAL COLLEGE</v>
          </cell>
          <cell r="L82" t="str">
            <v>SS</v>
          </cell>
          <cell r="M82" t="str">
            <v>No</v>
          </cell>
          <cell r="N82" t="str">
            <v xml:space="preserve">7 8 9 10 </v>
          </cell>
          <cell r="O82">
            <v>348</v>
          </cell>
          <cell r="P82">
            <v>348</v>
          </cell>
          <cell r="Q82">
            <v>379</v>
          </cell>
          <cell r="R82">
            <v>379</v>
          </cell>
          <cell r="S82">
            <v>379</v>
          </cell>
          <cell r="T82">
            <v>45</v>
          </cell>
          <cell r="U82">
            <v>45</v>
          </cell>
          <cell r="V82">
            <v>45</v>
          </cell>
          <cell r="W82">
            <v>43</v>
          </cell>
          <cell r="X82">
            <v>42</v>
          </cell>
          <cell r="Y82">
            <v>303</v>
          </cell>
          <cell r="Z82">
            <v>303</v>
          </cell>
          <cell r="AA82">
            <v>334</v>
          </cell>
          <cell r="AB82">
            <v>336</v>
          </cell>
          <cell r="AC82">
            <v>337</v>
          </cell>
          <cell r="AD82">
            <v>0</v>
          </cell>
          <cell r="AE82">
            <v>31</v>
          </cell>
          <cell r="AF82">
            <v>2</v>
          </cell>
          <cell r="AG82">
            <v>1</v>
          </cell>
          <cell r="AH82">
            <v>42000</v>
          </cell>
          <cell r="AI82">
            <v>15918000</v>
          </cell>
          <cell r="AJ82">
            <v>12726000</v>
          </cell>
          <cell r="AK82">
            <v>4107600</v>
          </cell>
          <cell r="AL82">
            <v>4107600</v>
          </cell>
          <cell r="AM82">
            <v>4510800</v>
          </cell>
          <cell r="AN82">
            <v>0</v>
          </cell>
          <cell r="AO82">
            <v>1302000</v>
          </cell>
          <cell r="AP82">
            <v>84000</v>
          </cell>
          <cell r="AQ82">
            <v>42000</v>
          </cell>
          <cell r="AR82">
            <v>1764000</v>
          </cell>
          <cell r="AS82"/>
          <cell r="AT82">
            <v>4510800</v>
          </cell>
          <cell r="AU82">
            <v>4510800</v>
          </cell>
          <cell r="AV82">
            <v>0</v>
          </cell>
          <cell r="AW82">
            <v>1302000</v>
          </cell>
          <cell r="AX82">
            <v>84000</v>
          </cell>
          <cell r="AY82">
            <v>42000</v>
          </cell>
          <cell r="AZ82">
            <v>1764000</v>
          </cell>
          <cell r="BA82">
            <v>15918000</v>
          </cell>
        </row>
        <row r="83">
          <cell r="B83" t="str">
            <v>0428307</v>
          </cell>
          <cell r="C83" t="str">
            <v>Melsisi Secondary</v>
          </cell>
          <cell r="D83" t="str">
            <v>FRE</v>
          </cell>
          <cell r="E83" t="str">
            <v>Catholic Education Authority</v>
          </cell>
          <cell r="F83" t="str">
            <v>G</v>
          </cell>
          <cell r="G83" t="str">
            <v>Church (Government Assisted)</v>
          </cell>
          <cell r="H83" t="str">
            <v>Pentecost</v>
          </cell>
          <cell r="I83" t="str">
            <v>Penama</v>
          </cell>
          <cell r="J83" t="str">
            <v>0084694001</v>
          </cell>
          <cell r="K83" t="str">
            <v>COLLEGE DE MELSISI</v>
          </cell>
          <cell r="L83" t="str">
            <v>SS</v>
          </cell>
          <cell r="M83" t="str">
            <v>No</v>
          </cell>
          <cell r="N83" t="str">
            <v xml:space="preserve">7 8 9 10 11 12 </v>
          </cell>
          <cell r="O83">
            <v>388</v>
          </cell>
          <cell r="P83">
            <v>388</v>
          </cell>
          <cell r="Q83">
            <v>388</v>
          </cell>
          <cell r="R83">
            <v>388</v>
          </cell>
          <cell r="S83">
            <v>388</v>
          </cell>
          <cell r="T83">
            <v>23</v>
          </cell>
          <cell r="U83">
            <v>23</v>
          </cell>
          <cell r="V83">
            <v>23</v>
          </cell>
          <cell r="W83">
            <v>23</v>
          </cell>
          <cell r="X83">
            <v>22</v>
          </cell>
          <cell r="Y83">
            <v>365</v>
          </cell>
          <cell r="Z83">
            <v>365</v>
          </cell>
          <cell r="AA83">
            <v>365</v>
          </cell>
          <cell r="AB83">
            <v>365</v>
          </cell>
          <cell r="AC83">
            <v>366</v>
          </cell>
          <cell r="AD83">
            <v>0</v>
          </cell>
          <cell r="AE83">
            <v>0</v>
          </cell>
          <cell r="AF83">
            <v>0</v>
          </cell>
          <cell r="AG83">
            <v>1</v>
          </cell>
          <cell r="AH83">
            <v>42000</v>
          </cell>
          <cell r="AI83">
            <v>16296000</v>
          </cell>
          <cell r="AJ83">
            <v>15330000</v>
          </cell>
          <cell r="AK83">
            <v>4006800</v>
          </cell>
          <cell r="AL83">
            <v>4006800</v>
          </cell>
          <cell r="AM83">
            <v>7316400</v>
          </cell>
          <cell r="AN83">
            <v>0</v>
          </cell>
          <cell r="AO83">
            <v>0</v>
          </cell>
          <cell r="AP83">
            <v>0</v>
          </cell>
          <cell r="AQ83">
            <v>42000</v>
          </cell>
          <cell r="AR83">
            <v>924000</v>
          </cell>
          <cell r="AS83"/>
          <cell r="AT83">
            <v>7316400</v>
          </cell>
          <cell r="AU83">
            <v>7316400</v>
          </cell>
          <cell r="AV83">
            <v>0</v>
          </cell>
          <cell r="AW83">
            <v>0</v>
          </cell>
          <cell r="AX83">
            <v>0</v>
          </cell>
          <cell r="AY83">
            <v>42000</v>
          </cell>
          <cell r="AZ83">
            <v>924000</v>
          </cell>
          <cell r="BA83">
            <v>16296000</v>
          </cell>
        </row>
        <row r="84">
          <cell r="B84" t="str">
            <v>0428308</v>
          </cell>
          <cell r="C84" t="str">
            <v>Ranwadi Church of Christ College</v>
          </cell>
          <cell r="D84" t="str">
            <v>ENG</v>
          </cell>
          <cell r="E84" t="str">
            <v>Church of Christ</v>
          </cell>
          <cell r="F84" t="str">
            <v>G</v>
          </cell>
          <cell r="G84" t="str">
            <v>Church (Government Assisted)</v>
          </cell>
          <cell r="H84" t="str">
            <v>Pentecost</v>
          </cell>
          <cell r="I84" t="str">
            <v>Penama</v>
          </cell>
          <cell r="J84" t="str">
            <v>0084693001</v>
          </cell>
          <cell r="K84" t="str">
            <v>RANWADI HIGH SCHOOL</v>
          </cell>
          <cell r="L84" t="str">
            <v>SS</v>
          </cell>
          <cell r="M84" t="str">
            <v>No</v>
          </cell>
          <cell r="N84" t="str">
            <v xml:space="preserve">7 8 9 10 11 12 13 </v>
          </cell>
          <cell r="O84">
            <v>365</v>
          </cell>
          <cell r="P84">
            <v>366</v>
          </cell>
          <cell r="Q84">
            <v>366</v>
          </cell>
          <cell r="R84">
            <v>365</v>
          </cell>
          <cell r="S84">
            <v>365</v>
          </cell>
          <cell r="T84">
            <v>20</v>
          </cell>
          <cell r="U84">
            <v>20</v>
          </cell>
          <cell r="V84">
            <v>20</v>
          </cell>
          <cell r="W84">
            <v>20</v>
          </cell>
          <cell r="X84">
            <v>19</v>
          </cell>
          <cell r="Y84">
            <v>345</v>
          </cell>
          <cell r="Z84">
            <v>346</v>
          </cell>
          <cell r="AA84">
            <v>346</v>
          </cell>
          <cell r="AB84">
            <v>345</v>
          </cell>
          <cell r="AC84">
            <v>346</v>
          </cell>
          <cell r="AD84">
            <v>1</v>
          </cell>
          <cell r="AE84">
            <v>0</v>
          </cell>
          <cell r="AF84">
            <v>-1</v>
          </cell>
          <cell r="AG84">
            <v>1</v>
          </cell>
          <cell r="AH84">
            <v>42000</v>
          </cell>
          <cell r="AI84">
            <v>15330000</v>
          </cell>
          <cell r="AJ84">
            <v>14490000</v>
          </cell>
          <cell r="AK84">
            <v>4170600</v>
          </cell>
          <cell r="AL84">
            <v>4170600</v>
          </cell>
          <cell r="AM84">
            <v>6148800</v>
          </cell>
          <cell r="AN84">
            <v>42000</v>
          </cell>
          <cell r="AO84">
            <v>0</v>
          </cell>
          <cell r="AP84">
            <v>-42000</v>
          </cell>
          <cell r="AQ84">
            <v>42000</v>
          </cell>
          <cell r="AR84">
            <v>756000</v>
          </cell>
          <cell r="AS84"/>
          <cell r="AT84">
            <v>6148800</v>
          </cell>
          <cell r="AU84">
            <v>6148800</v>
          </cell>
          <cell r="AV84">
            <v>42000</v>
          </cell>
          <cell r="AW84">
            <v>0</v>
          </cell>
          <cell r="AX84">
            <v>0</v>
          </cell>
          <cell r="AY84">
            <v>42000</v>
          </cell>
          <cell r="AZ84">
            <v>756000</v>
          </cell>
          <cell r="BA84">
            <v>15330000</v>
          </cell>
        </row>
        <row r="85">
          <cell r="B85" t="str">
            <v>0428309</v>
          </cell>
          <cell r="C85" t="str">
            <v>Vulumanu Secondary</v>
          </cell>
          <cell r="D85" t="str">
            <v>ENG</v>
          </cell>
          <cell r="E85" t="str">
            <v>Penama PEB</v>
          </cell>
          <cell r="F85" t="str">
            <v>V</v>
          </cell>
          <cell r="G85" t="str">
            <v>Government of Vanuatu</v>
          </cell>
          <cell r="H85" t="str">
            <v>Pentecost</v>
          </cell>
          <cell r="I85" t="str">
            <v>Penama</v>
          </cell>
          <cell r="J85" t="str">
            <v>0163833001</v>
          </cell>
          <cell r="K85" t="str">
            <v>VULUMANU JUNIOR SECONDARY SCHOOL</v>
          </cell>
          <cell r="L85" t="str">
            <v>SS</v>
          </cell>
          <cell r="M85" t="str">
            <v>No</v>
          </cell>
          <cell r="N85" t="str">
            <v xml:space="preserve">7 8 9 10 </v>
          </cell>
          <cell r="O85">
            <v>146</v>
          </cell>
          <cell r="P85">
            <v>138</v>
          </cell>
          <cell r="Q85">
            <v>138</v>
          </cell>
          <cell r="R85">
            <v>139</v>
          </cell>
          <cell r="S85">
            <v>139</v>
          </cell>
          <cell r="T85">
            <v>12</v>
          </cell>
          <cell r="U85">
            <v>12</v>
          </cell>
          <cell r="V85">
            <v>12</v>
          </cell>
          <cell r="W85">
            <v>12</v>
          </cell>
          <cell r="X85">
            <v>12</v>
          </cell>
          <cell r="Y85">
            <v>134</v>
          </cell>
          <cell r="Z85">
            <v>126</v>
          </cell>
          <cell r="AA85">
            <v>126</v>
          </cell>
          <cell r="AB85">
            <v>127</v>
          </cell>
          <cell r="AC85">
            <v>127</v>
          </cell>
          <cell r="AD85">
            <v>-8</v>
          </cell>
          <cell r="AE85">
            <v>-8</v>
          </cell>
          <cell r="AF85">
            <v>1</v>
          </cell>
          <cell r="AG85">
            <v>0</v>
          </cell>
          <cell r="AH85">
            <v>42000</v>
          </cell>
          <cell r="AI85">
            <v>5838000</v>
          </cell>
          <cell r="AJ85">
            <v>5628000</v>
          </cell>
          <cell r="AK85">
            <v>1650600</v>
          </cell>
          <cell r="AL85">
            <v>1650600</v>
          </cell>
          <cell r="AM85">
            <v>2326800</v>
          </cell>
          <cell r="AN85">
            <v>-336000</v>
          </cell>
          <cell r="AO85">
            <v>-336000</v>
          </cell>
          <cell r="AP85">
            <v>-294000</v>
          </cell>
          <cell r="AQ85">
            <v>0</v>
          </cell>
          <cell r="AR85">
            <v>210000</v>
          </cell>
          <cell r="AS85"/>
          <cell r="AT85">
            <v>2326800</v>
          </cell>
          <cell r="AU85">
            <v>2326800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210000</v>
          </cell>
          <cell r="BA85">
            <v>5838000</v>
          </cell>
        </row>
        <row r="86">
          <cell r="B86" t="str">
            <v>0428310</v>
          </cell>
          <cell r="C86" t="str">
            <v>Bwatnapni Secondary</v>
          </cell>
          <cell r="D86" t="str">
            <v>ENG</v>
          </cell>
          <cell r="E86" t="str">
            <v>Anglican Church of Melanesia</v>
          </cell>
          <cell r="F86" t="str">
            <v>G</v>
          </cell>
          <cell r="G86" t="str">
            <v>Church (Government Assisted)</v>
          </cell>
          <cell r="H86" t="str">
            <v>Pentecost</v>
          </cell>
          <cell r="I86" t="str">
            <v>Penama</v>
          </cell>
          <cell r="J86" t="str">
            <v>0084695001</v>
          </cell>
          <cell r="K86" t="str">
            <v>BWATNAPNI JUNIOR SECONDARY SCHOOL</v>
          </cell>
          <cell r="L86" t="str">
            <v>SS</v>
          </cell>
          <cell r="M86" t="str">
            <v>No</v>
          </cell>
          <cell r="N86" t="str">
            <v xml:space="preserve">7 8 9 10 </v>
          </cell>
          <cell r="O86">
            <v>168</v>
          </cell>
          <cell r="P86">
            <v>169</v>
          </cell>
          <cell r="Q86">
            <v>169</v>
          </cell>
          <cell r="R86">
            <v>171</v>
          </cell>
          <cell r="S86">
            <v>171</v>
          </cell>
          <cell r="T86">
            <v>20</v>
          </cell>
          <cell r="U86">
            <v>21</v>
          </cell>
          <cell r="V86">
            <v>20</v>
          </cell>
          <cell r="W86">
            <v>22</v>
          </cell>
          <cell r="X86">
            <v>22</v>
          </cell>
          <cell r="Y86">
            <v>148</v>
          </cell>
          <cell r="Z86">
            <v>148</v>
          </cell>
          <cell r="AA86">
            <v>149</v>
          </cell>
          <cell r="AB86">
            <v>149</v>
          </cell>
          <cell r="AC86">
            <v>149</v>
          </cell>
          <cell r="AD86">
            <v>0</v>
          </cell>
          <cell r="AE86">
            <v>1</v>
          </cell>
          <cell r="AF86">
            <v>1</v>
          </cell>
          <cell r="AG86">
            <v>0</v>
          </cell>
          <cell r="AH86">
            <v>42000</v>
          </cell>
          <cell r="AI86">
            <v>7182000</v>
          </cell>
          <cell r="AJ86">
            <v>6216000</v>
          </cell>
          <cell r="AK86">
            <v>2217600</v>
          </cell>
          <cell r="AL86">
            <v>2217600</v>
          </cell>
          <cell r="AM86">
            <v>1780800</v>
          </cell>
          <cell r="AN86">
            <v>0</v>
          </cell>
          <cell r="AO86">
            <v>0</v>
          </cell>
          <cell r="AP86">
            <v>42000</v>
          </cell>
          <cell r="AQ86">
            <v>0</v>
          </cell>
          <cell r="AR86">
            <v>924000</v>
          </cell>
          <cell r="AS86"/>
          <cell r="AT86">
            <v>1780800</v>
          </cell>
          <cell r="AU86">
            <v>1780800</v>
          </cell>
          <cell r="AV86">
            <v>0</v>
          </cell>
          <cell r="AW86">
            <v>0</v>
          </cell>
          <cell r="AX86">
            <v>42000</v>
          </cell>
          <cell r="AY86">
            <v>0</v>
          </cell>
          <cell r="AZ86">
            <v>924000</v>
          </cell>
          <cell r="BA86">
            <v>7182000</v>
          </cell>
        </row>
        <row r="87">
          <cell r="B87" t="str">
            <v>0429423</v>
          </cell>
          <cell r="C87" t="str">
            <v xml:space="preserve">Aulua Secondary </v>
          </cell>
          <cell r="D87" t="str">
            <v>ENG</v>
          </cell>
          <cell r="E87" t="str">
            <v>Malampa PEB</v>
          </cell>
          <cell r="F87" t="str">
            <v>V</v>
          </cell>
          <cell r="G87" t="str">
            <v>Government of Vanuatu</v>
          </cell>
          <cell r="H87" t="str">
            <v>Malekula</v>
          </cell>
          <cell r="I87" t="str">
            <v>Malampa</v>
          </cell>
          <cell r="J87" t="str">
            <v>0084957001</v>
          </cell>
          <cell r="K87" t="str">
            <v>AULUA PRIMARY SCHOOL</v>
          </cell>
          <cell r="L87" t="str">
            <v>PS</v>
          </cell>
          <cell r="M87" t="str">
            <v>No</v>
          </cell>
          <cell r="N87" t="str">
            <v xml:space="preserve">1 2 3 4 5 6 7 8 </v>
          </cell>
          <cell r="O87">
            <v>150</v>
          </cell>
          <cell r="P87">
            <v>150</v>
          </cell>
          <cell r="Q87">
            <v>150</v>
          </cell>
          <cell r="R87">
            <v>150</v>
          </cell>
          <cell r="S87">
            <v>150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150</v>
          </cell>
          <cell r="Z87">
            <v>150</v>
          </cell>
          <cell r="AA87">
            <v>150</v>
          </cell>
          <cell r="AB87">
            <v>150</v>
          </cell>
          <cell r="AC87">
            <v>150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42000</v>
          </cell>
          <cell r="AI87">
            <v>6300000</v>
          </cell>
          <cell r="AJ87">
            <v>6300000</v>
          </cell>
          <cell r="AK87">
            <v>1902600</v>
          </cell>
          <cell r="AL87">
            <v>1902600</v>
          </cell>
          <cell r="AM87">
            <v>2494800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/>
          <cell r="AT87">
            <v>2494800</v>
          </cell>
          <cell r="AU87">
            <v>2494800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6300000</v>
          </cell>
        </row>
        <row r="88">
          <cell r="B88" t="str">
            <v>0429345</v>
          </cell>
          <cell r="C88" t="str">
            <v>Amelvet Secondary</v>
          </cell>
          <cell r="D88" t="str">
            <v>ENG</v>
          </cell>
          <cell r="E88" t="str">
            <v>Malampa PEB</v>
          </cell>
          <cell r="F88" t="str">
            <v>V</v>
          </cell>
          <cell r="G88" t="str">
            <v>Government of Vanuatu</v>
          </cell>
          <cell r="H88" t="str">
            <v>Malekula</v>
          </cell>
          <cell r="I88" t="str">
            <v>Malampa</v>
          </cell>
          <cell r="J88" t="str">
            <v>0084749001</v>
          </cell>
          <cell r="K88" t="str">
            <v>AMELVET JUNIOR SECONDARY SCHOOL</v>
          </cell>
          <cell r="L88" t="str">
            <v>SS</v>
          </cell>
          <cell r="M88" t="str">
            <v>No</v>
          </cell>
          <cell r="N88" t="str">
            <v xml:space="preserve">7 8 9 10 </v>
          </cell>
          <cell r="O88">
            <v>223</v>
          </cell>
          <cell r="P88">
            <v>221</v>
          </cell>
          <cell r="Q88">
            <v>221</v>
          </cell>
          <cell r="R88">
            <v>221</v>
          </cell>
          <cell r="S88">
            <v>221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223</v>
          </cell>
          <cell r="Z88">
            <v>221</v>
          </cell>
          <cell r="AA88">
            <v>221</v>
          </cell>
          <cell r="AB88">
            <v>221</v>
          </cell>
          <cell r="AC88">
            <v>221</v>
          </cell>
          <cell r="AD88">
            <v>-2</v>
          </cell>
          <cell r="AE88">
            <v>-2</v>
          </cell>
          <cell r="AF88">
            <v>-2</v>
          </cell>
          <cell r="AG88">
            <v>0</v>
          </cell>
          <cell r="AH88">
            <v>42000</v>
          </cell>
          <cell r="AI88">
            <v>9282000</v>
          </cell>
          <cell r="AJ88">
            <v>9366000</v>
          </cell>
          <cell r="AK88">
            <v>2998800</v>
          </cell>
          <cell r="AL88">
            <v>2998800</v>
          </cell>
          <cell r="AM88">
            <v>3368400</v>
          </cell>
          <cell r="AN88">
            <v>-84000</v>
          </cell>
          <cell r="AO88">
            <v>-84000</v>
          </cell>
          <cell r="AP88">
            <v>-84000</v>
          </cell>
          <cell r="AQ88">
            <v>0</v>
          </cell>
          <cell r="AR88">
            <v>-84000</v>
          </cell>
          <cell r="AS88"/>
          <cell r="AT88">
            <v>3368400</v>
          </cell>
          <cell r="AU88">
            <v>3368400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9366000</v>
          </cell>
        </row>
        <row r="89">
          <cell r="B89" t="str">
            <v>0429373</v>
          </cell>
          <cell r="C89" t="str">
            <v>Walarano Secondary</v>
          </cell>
          <cell r="D89" t="str">
            <v>FRE</v>
          </cell>
          <cell r="E89" t="str">
            <v>Catholic Education Authority</v>
          </cell>
          <cell r="F89" t="str">
            <v>G</v>
          </cell>
          <cell r="G89" t="str">
            <v>Church (Government Assisted)</v>
          </cell>
          <cell r="H89" t="str">
            <v>Malekula</v>
          </cell>
          <cell r="I89" t="str">
            <v>Malampa</v>
          </cell>
          <cell r="J89" t="str">
            <v>0103609001</v>
          </cell>
          <cell r="K89" t="str">
            <v>WALARANO JUNIOR, SECONDARY SCHOOL</v>
          </cell>
          <cell r="L89" t="str">
            <v>SS</v>
          </cell>
          <cell r="M89" t="str">
            <v>No</v>
          </cell>
          <cell r="N89" t="str">
            <v xml:space="preserve">7 8 9 10 </v>
          </cell>
          <cell r="O89">
            <v>122</v>
          </cell>
          <cell r="P89">
            <v>121</v>
          </cell>
          <cell r="Q89">
            <v>121</v>
          </cell>
          <cell r="R89">
            <v>121</v>
          </cell>
          <cell r="S89">
            <v>121</v>
          </cell>
          <cell r="T89">
            <v>1</v>
          </cell>
          <cell r="U89">
            <v>0</v>
          </cell>
          <cell r="V89">
            <v>1</v>
          </cell>
          <cell r="W89">
            <v>0</v>
          </cell>
          <cell r="X89">
            <v>0</v>
          </cell>
          <cell r="Y89">
            <v>121</v>
          </cell>
          <cell r="Z89">
            <v>121</v>
          </cell>
          <cell r="AA89">
            <v>120</v>
          </cell>
          <cell r="AB89">
            <v>121</v>
          </cell>
          <cell r="AC89">
            <v>121</v>
          </cell>
          <cell r="AD89">
            <v>0</v>
          </cell>
          <cell r="AE89">
            <v>-1</v>
          </cell>
          <cell r="AF89">
            <v>1</v>
          </cell>
          <cell r="AG89">
            <v>0</v>
          </cell>
          <cell r="AH89">
            <v>42000</v>
          </cell>
          <cell r="AI89">
            <v>5082000</v>
          </cell>
          <cell r="AJ89">
            <v>5082000</v>
          </cell>
          <cell r="AK89">
            <v>1310400</v>
          </cell>
          <cell r="AL89">
            <v>1310400</v>
          </cell>
          <cell r="AM89">
            <v>2461200</v>
          </cell>
          <cell r="AN89">
            <v>0</v>
          </cell>
          <cell r="AO89">
            <v>-42000</v>
          </cell>
          <cell r="AP89">
            <v>42000</v>
          </cell>
          <cell r="AQ89">
            <v>0</v>
          </cell>
          <cell r="AR89">
            <v>-42000</v>
          </cell>
          <cell r="AS89"/>
          <cell r="AT89">
            <v>2461200</v>
          </cell>
          <cell r="AU89">
            <v>2461200</v>
          </cell>
          <cell r="AV89">
            <v>0</v>
          </cell>
          <cell r="AW89">
            <v>0</v>
          </cell>
          <cell r="AX89">
            <v>42000</v>
          </cell>
          <cell r="AY89">
            <v>0</v>
          </cell>
          <cell r="AZ89">
            <v>0</v>
          </cell>
          <cell r="BA89">
            <v>5124000</v>
          </cell>
        </row>
        <row r="90">
          <cell r="B90" t="str">
            <v>0429377</v>
          </cell>
          <cell r="C90" t="str">
            <v>Brenwei Secondary</v>
          </cell>
          <cell r="D90" t="str">
            <v>ENG</v>
          </cell>
          <cell r="E90" t="str">
            <v>Malampa PEB</v>
          </cell>
          <cell r="F90" t="str">
            <v>V</v>
          </cell>
          <cell r="G90" t="str">
            <v>Government of Vanuatu</v>
          </cell>
          <cell r="H90" t="str">
            <v>Malekula</v>
          </cell>
          <cell r="I90" t="str">
            <v>Malampa</v>
          </cell>
          <cell r="J90" t="str">
            <v>0137985001</v>
          </cell>
          <cell r="K90" t="str">
            <v>BRENWEI JUNIOR &amp; SECONDARY SCHOOL</v>
          </cell>
          <cell r="L90" t="str">
            <v>SS</v>
          </cell>
          <cell r="M90" t="str">
            <v>No</v>
          </cell>
          <cell r="N90" t="str">
            <v xml:space="preserve">7 8 9 10 </v>
          </cell>
          <cell r="O90">
            <v>213</v>
          </cell>
          <cell r="P90">
            <v>213</v>
          </cell>
          <cell r="Q90">
            <v>213</v>
          </cell>
          <cell r="R90">
            <v>213</v>
          </cell>
          <cell r="S90">
            <v>211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213</v>
          </cell>
          <cell r="Z90">
            <v>213</v>
          </cell>
          <cell r="AA90">
            <v>213</v>
          </cell>
          <cell r="AB90">
            <v>213</v>
          </cell>
          <cell r="AC90">
            <v>211</v>
          </cell>
          <cell r="AD90">
            <v>0</v>
          </cell>
          <cell r="AE90">
            <v>0</v>
          </cell>
          <cell r="AF90">
            <v>0</v>
          </cell>
          <cell r="AG90">
            <v>-2</v>
          </cell>
          <cell r="AH90">
            <v>42000</v>
          </cell>
          <cell r="AI90">
            <v>8862000</v>
          </cell>
          <cell r="AJ90">
            <v>8946000</v>
          </cell>
          <cell r="AK90">
            <v>2179800</v>
          </cell>
          <cell r="AL90">
            <v>2179800</v>
          </cell>
          <cell r="AM90">
            <v>4586400</v>
          </cell>
          <cell r="AN90">
            <v>0</v>
          </cell>
          <cell r="AO90">
            <v>0</v>
          </cell>
          <cell r="AP90">
            <v>0</v>
          </cell>
          <cell r="AQ90">
            <v>-84000</v>
          </cell>
          <cell r="AR90">
            <v>-84000</v>
          </cell>
          <cell r="AS90"/>
          <cell r="AT90">
            <v>4586400</v>
          </cell>
          <cell r="AU90">
            <v>4586400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8946000</v>
          </cell>
        </row>
        <row r="91">
          <cell r="B91" t="str">
            <v>0429379</v>
          </cell>
          <cell r="C91" t="str">
            <v>Unmet Secondary</v>
          </cell>
          <cell r="D91" t="str">
            <v>FRE</v>
          </cell>
          <cell r="E91" t="str">
            <v>Catholic Education Authority</v>
          </cell>
          <cell r="F91" t="str">
            <v>G</v>
          </cell>
          <cell r="G91" t="str">
            <v>Church (Government Assisted)</v>
          </cell>
          <cell r="H91" t="str">
            <v>Malekula</v>
          </cell>
          <cell r="I91" t="str">
            <v>Malampa</v>
          </cell>
          <cell r="J91" t="str">
            <v>0122123001</v>
          </cell>
          <cell r="K91" t="str">
            <v>UNMET JUNIOR SECONDARY SCHOOL</v>
          </cell>
          <cell r="L91" t="str">
            <v>SS</v>
          </cell>
          <cell r="M91" t="str">
            <v>No</v>
          </cell>
          <cell r="N91" t="str">
            <v xml:space="preserve">7 8 9 10 </v>
          </cell>
          <cell r="O91">
            <v>124</v>
          </cell>
          <cell r="P91">
            <v>124</v>
          </cell>
          <cell r="Q91">
            <v>124</v>
          </cell>
          <cell r="R91">
            <v>123</v>
          </cell>
          <cell r="S91">
            <v>123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124</v>
          </cell>
          <cell r="Z91">
            <v>124</v>
          </cell>
          <cell r="AA91">
            <v>124</v>
          </cell>
          <cell r="AB91">
            <v>123</v>
          </cell>
          <cell r="AC91">
            <v>123</v>
          </cell>
          <cell r="AD91">
            <v>0</v>
          </cell>
          <cell r="AE91">
            <v>0</v>
          </cell>
          <cell r="AF91">
            <v>-1</v>
          </cell>
          <cell r="AG91">
            <v>0</v>
          </cell>
          <cell r="AH91">
            <v>42000</v>
          </cell>
          <cell r="AI91">
            <v>5166000</v>
          </cell>
          <cell r="AJ91">
            <v>5208000</v>
          </cell>
          <cell r="AK91">
            <v>1839600</v>
          </cell>
          <cell r="AL91">
            <v>1839600</v>
          </cell>
          <cell r="AM91">
            <v>1528800</v>
          </cell>
          <cell r="AN91">
            <v>0</v>
          </cell>
          <cell r="AO91">
            <v>0</v>
          </cell>
          <cell r="AP91">
            <v>-42000</v>
          </cell>
          <cell r="AQ91">
            <v>0</v>
          </cell>
          <cell r="AR91">
            <v>-42000</v>
          </cell>
          <cell r="AS91"/>
          <cell r="AT91">
            <v>1528800</v>
          </cell>
          <cell r="AU91">
            <v>1528800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5208000</v>
          </cell>
        </row>
        <row r="92">
          <cell r="B92" t="str">
            <v>0429389</v>
          </cell>
          <cell r="C92" t="str">
            <v>Malua Bay Secondary</v>
          </cell>
          <cell r="D92" t="str">
            <v>ENG</v>
          </cell>
          <cell r="E92" t="str">
            <v>Seven Day Adventist</v>
          </cell>
          <cell r="F92" t="str">
            <v>G</v>
          </cell>
          <cell r="G92" t="str">
            <v>Church (Government Assisted)</v>
          </cell>
          <cell r="H92" t="str">
            <v>Malekula</v>
          </cell>
          <cell r="I92" t="str">
            <v>Malampa</v>
          </cell>
          <cell r="J92" t="str">
            <v>0098418001</v>
          </cell>
          <cell r="K92" t="str">
            <v>MALUA BAY PRIMARY SCHOOL</v>
          </cell>
          <cell r="L92" t="str">
            <v>SS</v>
          </cell>
          <cell r="M92" t="str">
            <v>No</v>
          </cell>
          <cell r="N92" t="str">
            <v xml:space="preserve">7 8 9 10 </v>
          </cell>
          <cell r="O92">
            <v>81</v>
          </cell>
          <cell r="P92">
            <v>79</v>
          </cell>
          <cell r="Q92">
            <v>79</v>
          </cell>
          <cell r="R92">
            <v>81</v>
          </cell>
          <cell r="S92">
            <v>81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81</v>
          </cell>
          <cell r="Z92">
            <v>79</v>
          </cell>
          <cell r="AA92">
            <v>79</v>
          </cell>
          <cell r="AB92">
            <v>81</v>
          </cell>
          <cell r="AC92">
            <v>81</v>
          </cell>
          <cell r="AD92">
            <v>-2</v>
          </cell>
          <cell r="AE92">
            <v>-2</v>
          </cell>
          <cell r="AF92">
            <v>0</v>
          </cell>
          <cell r="AG92">
            <v>0</v>
          </cell>
          <cell r="AH92">
            <v>42000</v>
          </cell>
          <cell r="AI92">
            <v>3402000</v>
          </cell>
          <cell r="AJ92">
            <v>3402000</v>
          </cell>
          <cell r="AK92"/>
          <cell r="AL92"/>
          <cell r="AM92">
            <v>3402000</v>
          </cell>
          <cell r="AN92">
            <v>-84000</v>
          </cell>
          <cell r="AO92">
            <v>-84000</v>
          </cell>
          <cell r="AP92">
            <v>0</v>
          </cell>
          <cell r="AQ92">
            <v>0</v>
          </cell>
          <cell r="AR92">
            <v>0</v>
          </cell>
          <cell r="AS92"/>
          <cell r="AT92">
            <v>3402000</v>
          </cell>
          <cell r="AU92">
            <v>3402000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3402000</v>
          </cell>
        </row>
        <row r="93">
          <cell r="B93" t="str">
            <v>042995</v>
          </cell>
          <cell r="C93" t="str">
            <v>Matanvath Junior Secondary</v>
          </cell>
          <cell r="D93" t="str">
            <v>ENG</v>
          </cell>
          <cell r="E93" t="str">
            <v>Malampa PEB</v>
          </cell>
          <cell r="F93" t="str">
            <v>V</v>
          </cell>
          <cell r="G93" t="str">
            <v>Government of Vanuatu</v>
          </cell>
          <cell r="H93" t="str">
            <v>Malekula</v>
          </cell>
          <cell r="I93" t="str">
            <v>Malampa</v>
          </cell>
          <cell r="J93" t="str">
            <v>0085084001</v>
          </cell>
          <cell r="K93" t="str">
            <v>MATANVAT PRIMARY SCHOOL</v>
          </cell>
          <cell r="L93" t="str">
            <v>SS</v>
          </cell>
          <cell r="M93" t="str">
            <v>No</v>
          </cell>
          <cell r="N93" t="str">
            <v xml:space="preserve">7 8 9 10 </v>
          </cell>
          <cell r="O93">
            <v>105</v>
          </cell>
          <cell r="P93">
            <v>105</v>
          </cell>
          <cell r="Q93">
            <v>105</v>
          </cell>
          <cell r="R93">
            <v>105</v>
          </cell>
          <cell r="S93">
            <v>105</v>
          </cell>
          <cell r="T93">
            <v>0</v>
          </cell>
          <cell r="U93">
            <v>1</v>
          </cell>
          <cell r="V93">
            <v>0</v>
          </cell>
          <cell r="W93">
            <v>1</v>
          </cell>
          <cell r="X93">
            <v>0</v>
          </cell>
          <cell r="Y93">
            <v>105</v>
          </cell>
          <cell r="Z93">
            <v>104</v>
          </cell>
          <cell r="AA93">
            <v>105</v>
          </cell>
          <cell r="AB93">
            <v>104</v>
          </cell>
          <cell r="AC93">
            <v>105</v>
          </cell>
          <cell r="AD93">
            <v>-1</v>
          </cell>
          <cell r="AE93">
            <v>0</v>
          </cell>
          <cell r="AF93">
            <v>-1</v>
          </cell>
          <cell r="AG93">
            <v>1</v>
          </cell>
          <cell r="AH93">
            <v>42000</v>
          </cell>
          <cell r="AI93">
            <v>4410000</v>
          </cell>
          <cell r="AJ93">
            <v>4410000</v>
          </cell>
          <cell r="AK93">
            <v>982800</v>
          </cell>
          <cell r="AL93">
            <v>982800</v>
          </cell>
          <cell r="AM93">
            <v>2444400</v>
          </cell>
          <cell r="AN93">
            <v>-42000</v>
          </cell>
          <cell r="AO93">
            <v>0</v>
          </cell>
          <cell r="AP93">
            <v>-42000</v>
          </cell>
          <cell r="AQ93">
            <v>0</v>
          </cell>
          <cell r="AR93">
            <v>0</v>
          </cell>
          <cell r="AS93"/>
          <cell r="AT93">
            <v>2444400</v>
          </cell>
          <cell r="AU93">
            <v>2444400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4410000</v>
          </cell>
        </row>
        <row r="94">
          <cell r="B94" t="str">
            <v>0438378</v>
          </cell>
          <cell r="C94" t="str">
            <v>Sangalai College</v>
          </cell>
          <cell r="D94" t="str">
            <v>ENG</v>
          </cell>
          <cell r="E94" t="str">
            <v>Malampa PEB</v>
          </cell>
          <cell r="F94" t="str">
            <v>V</v>
          </cell>
          <cell r="G94" t="str">
            <v>Government of Vanuatu</v>
          </cell>
          <cell r="H94" t="str">
            <v>Maskelyns</v>
          </cell>
          <cell r="I94" t="str">
            <v>Malampa</v>
          </cell>
          <cell r="J94" t="str">
            <v>0158309002</v>
          </cell>
          <cell r="K94" t="str">
            <v>SANGALAI JUNIOR SECONDARY SCHOOL</v>
          </cell>
          <cell r="L94" t="str">
            <v>SS</v>
          </cell>
          <cell r="M94" t="str">
            <v>No</v>
          </cell>
          <cell r="N94" t="str">
            <v xml:space="preserve">7 8 9 10 </v>
          </cell>
          <cell r="O94">
            <v>194</v>
          </cell>
          <cell r="P94">
            <v>194</v>
          </cell>
          <cell r="Q94">
            <v>194</v>
          </cell>
          <cell r="R94">
            <v>194</v>
          </cell>
          <cell r="S94">
            <v>194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194</v>
          </cell>
          <cell r="Z94">
            <v>194</v>
          </cell>
          <cell r="AA94">
            <v>194</v>
          </cell>
          <cell r="AB94">
            <v>194</v>
          </cell>
          <cell r="AC94">
            <v>194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42000</v>
          </cell>
          <cell r="AI94">
            <v>8148000</v>
          </cell>
          <cell r="AJ94">
            <v>8148000</v>
          </cell>
          <cell r="AK94">
            <v>1688400</v>
          </cell>
          <cell r="AL94">
            <v>1688400</v>
          </cell>
          <cell r="AM94">
            <v>4771200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/>
          <cell r="AT94">
            <v>4771200</v>
          </cell>
          <cell r="AU94">
            <v>4771200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8148000</v>
          </cell>
        </row>
        <row r="95">
          <cell r="B95" t="str">
            <v>0443374</v>
          </cell>
          <cell r="C95" t="str">
            <v>Maranatha Secondary</v>
          </cell>
          <cell r="D95" t="str">
            <v>ENG</v>
          </cell>
          <cell r="E95" t="str">
            <v>Seven Day Adventist</v>
          </cell>
          <cell r="F95" t="str">
            <v>G</v>
          </cell>
          <cell r="G95" t="str">
            <v>Church (Government Assisted)</v>
          </cell>
          <cell r="H95" t="str">
            <v>Ambrym</v>
          </cell>
          <cell r="I95" t="str">
            <v>Malampa</v>
          </cell>
          <cell r="J95" t="str">
            <v>0098402001</v>
          </cell>
          <cell r="K95" t="str">
            <v>MARANATHA JUNIOR SECONDARY SCHOOL</v>
          </cell>
          <cell r="L95" t="str">
            <v>SS</v>
          </cell>
          <cell r="M95" t="str">
            <v>No</v>
          </cell>
          <cell r="N95" t="str">
            <v xml:space="preserve">7 8 9 10 </v>
          </cell>
          <cell r="O95">
            <v>109</v>
          </cell>
          <cell r="P95">
            <v>109</v>
          </cell>
          <cell r="Q95">
            <v>109</v>
          </cell>
          <cell r="R95">
            <v>109</v>
          </cell>
          <cell r="S95">
            <v>109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109</v>
          </cell>
          <cell r="Z95">
            <v>109</v>
          </cell>
          <cell r="AA95">
            <v>109</v>
          </cell>
          <cell r="AB95">
            <v>109</v>
          </cell>
          <cell r="AC95">
            <v>109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42000</v>
          </cell>
          <cell r="AI95">
            <v>4578000</v>
          </cell>
          <cell r="AJ95">
            <v>4578000</v>
          </cell>
          <cell r="AK95">
            <v>1083600</v>
          </cell>
          <cell r="AL95">
            <v>1083600</v>
          </cell>
          <cell r="AM95">
            <v>2410800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/>
          <cell r="AT95">
            <v>2410800</v>
          </cell>
          <cell r="AU95">
            <v>2410800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4578000</v>
          </cell>
        </row>
        <row r="96">
          <cell r="B96" t="str">
            <v>0443423</v>
          </cell>
          <cell r="C96" t="str">
            <v>Mbossung Secondary</v>
          </cell>
          <cell r="D96" t="str">
            <v>ENG</v>
          </cell>
          <cell r="E96" t="str">
            <v>Malampa PEB</v>
          </cell>
          <cell r="F96" t="str">
            <v>V</v>
          </cell>
          <cell r="G96" t="str">
            <v>Government of Vanuatu</v>
          </cell>
          <cell r="H96" t="str">
            <v>Ambrym</v>
          </cell>
          <cell r="I96" t="str">
            <v>Malampa</v>
          </cell>
          <cell r="J96" t="str">
            <v>0085006001</v>
          </cell>
          <cell r="K96" t="str">
            <v>MBOSSUNG PRIMARY SCHOOL</v>
          </cell>
          <cell r="L96" t="str">
            <v>PS</v>
          </cell>
          <cell r="M96" t="str">
            <v>No</v>
          </cell>
          <cell r="N96" t="str">
            <v xml:space="preserve">1 2 3 4 5 6 7 8 </v>
          </cell>
          <cell r="O96">
            <v>117</v>
          </cell>
          <cell r="P96">
            <v>117</v>
          </cell>
          <cell r="Q96">
            <v>117</v>
          </cell>
          <cell r="R96">
            <v>117</v>
          </cell>
          <cell r="S96">
            <v>117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117</v>
          </cell>
          <cell r="Z96">
            <v>117</v>
          </cell>
          <cell r="AA96">
            <v>117</v>
          </cell>
          <cell r="AB96">
            <v>117</v>
          </cell>
          <cell r="AC96">
            <v>117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42000</v>
          </cell>
          <cell r="AI96">
            <v>4914000</v>
          </cell>
          <cell r="AJ96">
            <v>4914000</v>
          </cell>
          <cell r="AK96">
            <v>1234800</v>
          </cell>
          <cell r="AL96">
            <v>1234800</v>
          </cell>
          <cell r="AM96">
            <v>2444400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/>
          <cell r="AT96">
            <v>2444400</v>
          </cell>
          <cell r="AU96">
            <v>2444400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4914000</v>
          </cell>
        </row>
        <row r="97">
          <cell r="B97" t="str">
            <v>0443424</v>
          </cell>
          <cell r="C97" t="str">
            <v>Wuro Secondary</v>
          </cell>
          <cell r="D97" t="str">
            <v>ENG</v>
          </cell>
          <cell r="E97" t="str">
            <v>Malampa PEB</v>
          </cell>
          <cell r="F97" t="str">
            <v>V</v>
          </cell>
          <cell r="G97" t="str">
            <v>Government of Vanuatu</v>
          </cell>
          <cell r="H97" t="str">
            <v>Ambrym</v>
          </cell>
          <cell r="I97" t="str">
            <v>Malampa</v>
          </cell>
          <cell r="J97" t="str">
            <v>0085073001</v>
          </cell>
          <cell r="K97" t="str">
            <v>WURO PRIMARY SCHOOL</v>
          </cell>
          <cell r="L97" t="str">
            <v>PS</v>
          </cell>
          <cell r="M97" t="str">
            <v>No</v>
          </cell>
          <cell r="N97" t="str">
            <v xml:space="preserve">1 2 3 4 5 6 7 8 </v>
          </cell>
          <cell r="O97">
            <v>128</v>
          </cell>
          <cell r="P97">
            <v>128</v>
          </cell>
          <cell r="Q97">
            <v>128</v>
          </cell>
          <cell r="R97">
            <v>128</v>
          </cell>
          <cell r="S97">
            <v>128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128</v>
          </cell>
          <cell r="Z97">
            <v>128</v>
          </cell>
          <cell r="AA97">
            <v>128</v>
          </cell>
          <cell r="AB97">
            <v>128</v>
          </cell>
          <cell r="AC97">
            <v>128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42000</v>
          </cell>
          <cell r="AI97">
            <v>5376000</v>
          </cell>
          <cell r="AJ97">
            <v>5376000</v>
          </cell>
          <cell r="AK97">
            <v>1587600</v>
          </cell>
          <cell r="AL97">
            <v>1587600</v>
          </cell>
          <cell r="AM97">
            <v>2200800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/>
          <cell r="AT97">
            <v>2200800</v>
          </cell>
          <cell r="AU97">
            <v>2200800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5376000</v>
          </cell>
        </row>
        <row r="98">
          <cell r="B98" t="str">
            <v>050201</v>
          </cell>
          <cell r="C98" t="str">
            <v>Anabrou Primary</v>
          </cell>
          <cell r="D98" t="str">
            <v>FRE</v>
          </cell>
          <cell r="E98" t="str">
            <v>Catholic Education Authority</v>
          </cell>
          <cell r="F98" t="str">
            <v>G</v>
          </cell>
          <cell r="G98" t="str">
            <v>Church (Government Assisted)</v>
          </cell>
          <cell r="H98" t="str">
            <v>Efate</v>
          </cell>
          <cell r="I98" t="str">
            <v>Shefa</v>
          </cell>
          <cell r="J98" t="str">
            <v>0084752001</v>
          </cell>
          <cell r="K98" t="str">
            <v>ECOLE PUBLIQUE ANABROU</v>
          </cell>
          <cell r="L98" t="str">
            <v>PS</v>
          </cell>
          <cell r="M98" t="str">
            <v>No</v>
          </cell>
          <cell r="N98" t="str">
            <v xml:space="preserve">1 2 3 4 5 6 7 8 </v>
          </cell>
          <cell r="O98">
            <v>163</v>
          </cell>
          <cell r="P98">
            <v>163</v>
          </cell>
          <cell r="Q98">
            <v>163</v>
          </cell>
          <cell r="R98">
            <v>163</v>
          </cell>
          <cell r="S98">
            <v>163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163</v>
          </cell>
          <cell r="Z98">
            <v>163</v>
          </cell>
          <cell r="AA98">
            <v>163</v>
          </cell>
          <cell r="AB98">
            <v>163</v>
          </cell>
          <cell r="AC98">
            <v>163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42000</v>
          </cell>
          <cell r="AI98">
            <v>6846000</v>
          </cell>
          <cell r="AJ98">
            <v>6846000</v>
          </cell>
          <cell r="AK98">
            <v>2016000</v>
          </cell>
          <cell r="AL98">
            <v>2016000</v>
          </cell>
          <cell r="AM98">
            <v>2814000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/>
          <cell r="AT98">
            <v>2814000</v>
          </cell>
          <cell r="AU98">
            <v>2814000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6846000</v>
          </cell>
        </row>
        <row r="99">
          <cell r="B99" t="str">
            <v>050206</v>
          </cell>
          <cell r="C99" t="str">
            <v>Freswota English Primary</v>
          </cell>
          <cell r="D99" t="str">
            <v>ENG</v>
          </cell>
          <cell r="E99" t="str">
            <v>Shefa PEB</v>
          </cell>
          <cell r="F99" t="str">
            <v>V</v>
          </cell>
          <cell r="G99" t="str">
            <v>Government of Vanuatu</v>
          </cell>
          <cell r="H99" t="str">
            <v>Efate</v>
          </cell>
          <cell r="I99" t="str">
            <v>Shefa</v>
          </cell>
          <cell r="J99" t="str">
            <v>0084754001</v>
          </cell>
          <cell r="K99" t="str">
            <v>FRESH WOTA PRIMARY SCHOOL</v>
          </cell>
          <cell r="L99" t="str">
            <v>PS</v>
          </cell>
          <cell r="M99" t="str">
            <v>Yes</v>
          </cell>
          <cell r="N99" t="str">
            <v xml:space="preserve">1 2 3 4 5 6 7 8 </v>
          </cell>
          <cell r="O99">
            <v>296</v>
          </cell>
          <cell r="P99">
            <v>296</v>
          </cell>
          <cell r="Q99">
            <v>296</v>
          </cell>
          <cell r="R99">
            <v>296</v>
          </cell>
          <cell r="S99">
            <v>296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296</v>
          </cell>
          <cell r="Z99">
            <v>296</v>
          </cell>
          <cell r="AA99">
            <v>296</v>
          </cell>
          <cell r="AB99">
            <v>296</v>
          </cell>
          <cell r="AC99">
            <v>296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42000</v>
          </cell>
          <cell r="AI99">
            <v>12432000</v>
          </cell>
          <cell r="AJ99">
            <v>12432000</v>
          </cell>
          <cell r="AK99">
            <v>3276000</v>
          </cell>
          <cell r="AL99">
            <v>3276000</v>
          </cell>
          <cell r="AM99">
            <v>5880000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/>
          <cell r="AT99">
            <v>5880000</v>
          </cell>
          <cell r="AU99">
            <v>5880000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12432000</v>
          </cell>
        </row>
        <row r="100">
          <cell r="B100" t="str">
            <v>050207</v>
          </cell>
          <cell r="C100" t="str">
            <v>Freswota French Primary</v>
          </cell>
          <cell r="D100" t="str">
            <v>FRE</v>
          </cell>
          <cell r="E100" t="str">
            <v>Shefa PEB</v>
          </cell>
          <cell r="F100" t="str">
            <v>V</v>
          </cell>
          <cell r="G100" t="str">
            <v>Government of Vanuatu</v>
          </cell>
          <cell r="H100" t="str">
            <v>Efate</v>
          </cell>
          <cell r="I100" t="str">
            <v>Shefa</v>
          </cell>
          <cell r="J100" t="str">
            <v>0084754001</v>
          </cell>
          <cell r="K100" t="str">
            <v>FRESH WOTA PRIMARY SCHOOL</v>
          </cell>
          <cell r="L100" t="str">
            <v>PS</v>
          </cell>
          <cell r="M100" t="str">
            <v>Yes</v>
          </cell>
          <cell r="N100" t="str">
            <v xml:space="preserve">1 2 3 4 5 6 7 8 </v>
          </cell>
          <cell r="O100">
            <v>105</v>
          </cell>
          <cell r="P100">
            <v>105</v>
          </cell>
          <cell r="Q100">
            <v>105</v>
          </cell>
          <cell r="R100">
            <v>105</v>
          </cell>
          <cell r="S100">
            <v>105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105</v>
          </cell>
          <cell r="Z100">
            <v>105</v>
          </cell>
          <cell r="AA100">
            <v>105</v>
          </cell>
          <cell r="AB100">
            <v>105</v>
          </cell>
          <cell r="AC100">
            <v>105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42000</v>
          </cell>
          <cell r="AI100">
            <v>4410000</v>
          </cell>
          <cell r="AJ100">
            <v>4410000</v>
          </cell>
          <cell r="AK100">
            <v>1071000</v>
          </cell>
          <cell r="AL100">
            <v>1071000</v>
          </cell>
          <cell r="AM100">
            <v>2268000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/>
          <cell r="AT100">
            <v>2268000</v>
          </cell>
          <cell r="AU100">
            <v>2268000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4410000</v>
          </cell>
        </row>
        <row r="101">
          <cell r="B101" t="str">
            <v>0502100</v>
          </cell>
          <cell r="C101" t="str">
            <v>Central Secondary</v>
          </cell>
          <cell r="D101" t="str">
            <v>ENG</v>
          </cell>
          <cell r="E101" t="str">
            <v>Shefa PEB</v>
          </cell>
          <cell r="F101" t="str">
            <v>V</v>
          </cell>
          <cell r="G101" t="str">
            <v>Government of Vanuatu</v>
          </cell>
          <cell r="H101" t="str">
            <v>Efate</v>
          </cell>
          <cell r="I101" t="str">
            <v>Shefa</v>
          </cell>
          <cell r="J101" t="str">
            <v>0084717001</v>
          </cell>
          <cell r="K101" t="str">
            <v>CENTRAL JUNIOR SECONDARY SCHOOL</v>
          </cell>
          <cell r="L101" t="str">
            <v>SS</v>
          </cell>
          <cell r="M101" t="str">
            <v>No</v>
          </cell>
          <cell r="N101" t="str">
            <v xml:space="preserve">7 8 9 10 11 12 13 </v>
          </cell>
          <cell r="O101">
            <v>596</v>
          </cell>
          <cell r="P101">
            <v>596</v>
          </cell>
          <cell r="Q101">
            <v>596</v>
          </cell>
          <cell r="R101">
            <v>596</v>
          </cell>
          <cell r="S101">
            <v>596</v>
          </cell>
          <cell r="T101">
            <v>32</v>
          </cell>
          <cell r="U101">
            <v>31</v>
          </cell>
          <cell r="V101">
            <v>32</v>
          </cell>
          <cell r="W101">
            <v>30</v>
          </cell>
          <cell r="X101">
            <v>30</v>
          </cell>
          <cell r="Y101">
            <v>564</v>
          </cell>
          <cell r="Z101">
            <v>565</v>
          </cell>
          <cell r="AA101">
            <v>564</v>
          </cell>
          <cell r="AB101">
            <v>566</v>
          </cell>
          <cell r="AC101">
            <v>566</v>
          </cell>
          <cell r="AD101">
            <v>1</v>
          </cell>
          <cell r="AE101">
            <v>-1</v>
          </cell>
          <cell r="AF101">
            <v>1</v>
          </cell>
          <cell r="AG101">
            <v>0</v>
          </cell>
          <cell r="AH101">
            <v>42000</v>
          </cell>
          <cell r="AI101">
            <v>25032000</v>
          </cell>
          <cell r="AJ101">
            <v>23688000</v>
          </cell>
          <cell r="AK101">
            <v>7081200</v>
          </cell>
          <cell r="AL101">
            <v>7081200</v>
          </cell>
          <cell r="AM101">
            <v>9525600</v>
          </cell>
          <cell r="AN101">
            <v>42000</v>
          </cell>
          <cell r="AO101">
            <v>-42000</v>
          </cell>
          <cell r="AP101">
            <v>42000</v>
          </cell>
          <cell r="AQ101">
            <v>0</v>
          </cell>
          <cell r="AR101">
            <v>1260000</v>
          </cell>
          <cell r="AS101"/>
          <cell r="AT101">
            <v>9525600</v>
          </cell>
          <cell r="AU101">
            <v>9525600</v>
          </cell>
          <cell r="AV101">
            <v>42000</v>
          </cell>
          <cell r="AW101">
            <v>0</v>
          </cell>
          <cell r="AX101">
            <v>42000</v>
          </cell>
          <cell r="AY101">
            <v>0</v>
          </cell>
          <cell r="AZ101">
            <v>1260000</v>
          </cell>
          <cell r="BA101">
            <v>25032000</v>
          </cell>
        </row>
        <row r="102">
          <cell r="B102" t="str">
            <v>0502104</v>
          </cell>
          <cell r="C102" t="str">
            <v>Lycée Louis Antoine de Bougainville</v>
          </cell>
          <cell r="D102" t="str">
            <v>FRE</v>
          </cell>
          <cell r="E102" t="str">
            <v>Shefa PEB</v>
          </cell>
          <cell r="F102" t="str">
            <v>V</v>
          </cell>
          <cell r="G102" t="str">
            <v>Government of Vanuatu</v>
          </cell>
          <cell r="H102" t="str">
            <v>Efate</v>
          </cell>
          <cell r="I102" t="str">
            <v>Shefa</v>
          </cell>
          <cell r="J102" t="str">
            <v>0084718001</v>
          </cell>
          <cell r="K102" t="str">
            <v>LYCEE LOUIS ANTOINE DE BOUGAINVILLE</v>
          </cell>
          <cell r="L102" t="str">
            <v>SS</v>
          </cell>
          <cell r="M102" t="str">
            <v>No</v>
          </cell>
          <cell r="N102" t="str">
            <v xml:space="preserve">7 8 9 10 11 12 13 14 </v>
          </cell>
          <cell r="O102">
            <v>939</v>
          </cell>
          <cell r="P102">
            <v>939</v>
          </cell>
          <cell r="Q102">
            <v>1177</v>
          </cell>
          <cell r="R102">
            <v>1177</v>
          </cell>
          <cell r="S102">
            <v>1178</v>
          </cell>
          <cell r="T102">
            <v>18</v>
          </cell>
          <cell r="U102">
            <v>16</v>
          </cell>
          <cell r="V102">
            <v>16</v>
          </cell>
          <cell r="W102">
            <v>15</v>
          </cell>
          <cell r="X102">
            <v>15</v>
          </cell>
          <cell r="Y102">
            <v>921</v>
          </cell>
          <cell r="Z102">
            <v>923</v>
          </cell>
          <cell r="AA102">
            <v>1161</v>
          </cell>
          <cell r="AB102">
            <v>1162</v>
          </cell>
          <cell r="AC102">
            <v>1163</v>
          </cell>
          <cell r="AD102">
            <v>2</v>
          </cell>
          <cell r="AE102">
            <v>238</v>
          </cell>
          <cell r="AF102">
            <v>1</v>
          </cell>
          <cell r="AG102">
            <v>1</v>
          </cell>
          <cell r="AH102">
            <v>42000</v>
          </cell>
          <cell r="AI102">
            <v>49476000</v>
          </cell>
          <cell r="AJ102">
            <v>38682000</v>
          </cell>
          <cell r="AK102">
            <v>11188800</v>
          </cell>
          <cell r="AL102">
            <v>11188800</v>
          </cell>
          <cell r="AM102">
            <v>16304400</v>
          </cell>
          <cell r="AN102">
            <v>84000</v>
          </cell>
          <cell r="AO102">
            <v>9996000</v>
          </cell>
          <cell r="AP102">
            <v>42000</v>
          </cell>
          <cell r="AQ102">
            <v>42000</v>
          </cell>
          <cell r="AR102">
            <v>630000</v>
          </cell>
          <cell r="AS102"/>
          <cell r="AT102">
            <v>16304400</v>
          </cell>
          <cell r="AU102">
            <v>16304400</v>
          </cell>
          <cell r="AV102">
            <v>84000</v>
          </cell>
          <cell r="AW102">
            <v>9996000</v>
          </cell>
          <cell r="AX102">
            <v>42000</v>
          </cell>
          <cell r="AY102">
            <v>42000</v>
          </cell>
          <cell r="AZ102">
            <v>630000</v>
          </cell>
          <cell r="BA102">
            <v>49476000</v>
          </cell>
        </row>
        <row r="103">
          <cell r="B103" t="str">
            <v>0502105</v>
          </cell>
          <cell r="C103" t="str">
            <v>Malapoa College</v>
          </cell>
          <cell r="D103" t="str">
            <v>ENG</v>
          </cell>
          <cell r="E103" t="str">
            <v>Shefa PEB</v>
          </cell>
          <cell r="F103" t="str">
            <v>V</v>
          </cell>
          <cell r="G103" t="str">
            <v>Government of Vanuatu</v>
          </cell>
          <cell r="H103" t="str">
            <v>Efate</v>
          </cell>
          <cell r="I103" t="str">
            <v>Shefa</v>
          </cell>
          <cell r="J103" t="str">
            <v>0084719001</v>
          </cell>
          <cell r="K103" t="str">
            <v>MALAPOA COLLEGE</v>
          </cell>
          <cell r="L103" t="str">
            <v>SS</v>
          </cell>
          <cell r="M103" t="str">
            <v>No</v>
          </cell>
          <cell r="N103" t="str">
            <v xml:space="preserve">7 8 9 10 11 12 13 </v>
          </cell>
          <cell r="O103">
            <v>1464</v>
          </cell>
          <cell r="P103">
            <v>1462</v>
          </cell>
          <cell r="Q103">
            <v>1462</v>
          </cell>
          <cell r="R103">
            <v>1462</v>
          </cell>
          <cell r="S103">
            <v>1462</v>
          </cell>
          <cell r="T103">
            <v>79</v>
          </cell>
          <cell r="U103">
            <v>27</v>
          </cell>
          <cell r="V103">
            <v>79</v>
          </cell>
          <cell r="W103">
            <v>25</v>
          </cell>
          <cell r="X103">
            <v>25</v>
          </cell>
          <cell r="Y103">
            <v>1385</v>
          </cell>
          <cell r="Z103">
            <v>1435</v>
          </cell>
          <cell r="AA103">
            <v>1383</v>
          </cell>
          <cell r="AB103">
            <v>1437</v>
          </cell>
          <cell r="AC103">
            <v>1437</v>
          </cell>
          <cell r="AD103">
            <v>50</v>
          </cell>
          <cell r="AE103">
            <v>-52</v>
          </cell>
          <cell r="AF103">
            <v>2</v>
          </cell>
          <cell r="AG103">
            <v>0</v>
          </cell>
          <cell r="AH103">
            <v>42000</v>
          </cell>
          <cell r="AI103">
            <v>61404000</v>
          </cell>
          <cell r="AJ103">
            <v>58170000</v>
          </cell>
          <cell r="AK103">
            <v>17312400</v>
          </cell>
          <cell r="AL103">
            <v>17312400</v>
          </cell>
          <cell r="AM103">
            <v>23545200</v>
          </cell>
          <cell r="AN103">
            <v>2100000</v>
          </cell>
          <cell r="AO103">
            <v>-2184000</v>
          </cell>
          <cell r="AP103">
            <v>84000</v>
          </cell>
          <cell r="AQ103">
            <v>0</v>
          </cell>
          <cell r="AR103">
            <v>1050000</v>
          </cell>
          <cell r="AS103"/>
          <cell r="AT103">
            <v>23545200</v>
          </cell>
          <cell r="AU103">
            <v>23545200</v>
          </cell>
          <cell r="AV103">
            <v>2100000</v>
          </cell>
          <cell r="AW103">
            <v>0</v>
          </cell>
          <cell r="AX103">
            <v>84000</v>
          </cell>
          <cell r="AY103">
            <v>0</v>
          </cell>
          <cell r="AZ103">
            <v>1050000</v>
          </cell>
          <cell r="BA103">
            <v>61404000</v>
          </cell>
        </row>
        <row r="104">
          <cell r="B104" t="str">
            <v>0502106</v>
          </cell>
          <cell r="C104" t="str">
            <v>Freedom Secondary</v>
          </cell>
          <cell r="D104" t="str">
            <v>ENG</v>
          </cell>
          <cell r="E104" t="str">
            <v>Freedom Education Authority</v>
          </cell>
          <cell r="F104" t="str">
            <v>G</v>
          </cell>
          <cell r="G104" t="str">
            <v>Church (Government Assisted)</v>
          </cell>
          <cell r="H104" t="str">
            <v>Efate</v>
          </cell>
          <cell r="I104" t="str">
            <v>Shefa</v>
          </cell>
          <cell r="J104" t="str">
            <v>0087895001</v>
          </cell>
          <cell r="K104" t="str">
            <v>NTM PRIMARY SCHOOL</v>
          </cell>
          <cell r="L104" t="str">
            <v>SS</v>
          </cell>
          <cell r="M104" t="str">
            <v>Yes</v>
          </cell>
          <cell r="N104" t="str">
            <v xml:space="preserve">7 8 9 10 11 12 13 </v>
          </cell>
          <cell r="O104">
            <v>81</v>
          </cell>
          <cell r="P104">
            <v>81</v>
          </cell>
          <cell r="Q104">
            <v>81</v>
          </cell>
          <cell r="R104">
            <v>80</v>
          </cell>
          <cell r="S104">
            <v>80</v>
          </cell>
          <cell r="T104">
            <v>11</v>
          </cell>
          <cell r="U104">
            <v>9</v>
          </cell>
          <cell r="V104">
            <v>11</v>
          </cell>
          <cell r="W104">
            <v>9</v>
          </cell>
          <cell r="X104">
            <v>9</v>
          </cell>
          <cell r="Y104">
            <v>70</v>
          </cell>
          <cell r="Z104">
            <v>72</v>
          </cell>
          <cell r="AA104">
            <v>70</v>
          </cell>
          <cell r="AB104">
            <v>71</v>
          </cell>
          <cell r="AC104">
            <v>71</v>
          </cell>
          <cell r="AD104">
            <v>2</v>
          </cell>
          <cell r="AE104">
            <v>-2</v>
          </cell>
          <cell r="AF104">
            <v>1</v>
          </cell>
          <cell r="AG104">
            <v>0</v>
          </cell>
          <cell r="AH104">
            <v>42000</v>
          </cell>
          <cell r="AI104">
            <v>3360000</v>
          </cell>
          <cell r="AJ104">
            <v>2940000</v>
          </cell>
          <cell r="AK104"/>
          <cell r="AL104"/>
          <cell r="AM104">
            <v>2940000</v>
          </cell>
          <cell r="AN104">
            <v>84000</v>
          </cell>
          <cell r="AO104">
            <v>-84000</v>
          </cell>
          <cell r="AP104">
            <v>42000</v>
          </cell>
          <cell r="AQ104">
            <v>0</v>
          </cell>
          <cell r="AR104">
            <v>294000</v>
          </cell>
          <cell r="AS104"/>
          <cell r="AT104">
            <v>2940000</v>
          </cell>
          <cell r="AU104">
            <v>2940000</v>
          </cell>
          <cell r="AV104">
            <v>84000</v>
          </cell>
          <cell r="AW104">
            <v>0</v>
          </cell>
          <cell r="AX104">
            <v>42000</v>
          </cell>
          <cell r="AY104">
            <v>0</v>
          </cell>
          <cell r="AZ104">
            <v>294000</v>
          </cell>
          <cell r="BA104">
            <v>3360000</v>
          </cell>
        </row>
        <row r="105">
          <cell r="B105" t="str">
            <v>0502109</v>
          </cell>
          <cell r="C105" t="str">
            <v>Epauto Adventist Secondary</v>
          </cell>
          <cell r="D105" t="str">
            <v>ENG</v>
          </cell>
          <cell r="E105" t="str">
            <v>Seven Day Adventist</v>
          </cell>
          <cell r="F105" t="str">
            <v>G</v>
          </cell>
          <cell r="G105" t="str">
            <v>Church (Government Assisted)</v>
          </cell>
          <cell r="H105" t="str">
            <v>Efate</v>
          </cell>
          <cell r="I105" t="str">
            <v>Shefa</v>
          </cell>
          <cell r="J105" t="str">
            <v>0084730001</v>
          </cell>
          <cell r="K105" t="str">
            <v>EPAUTO JUNIOR SECONDARY SCHOOL</v>
          </cell>
          <cell r="L105" t="str">
            <v>SS</v>
          </cell>
          <cell r="M105" t="str">
            <v>No</v>
          </cell>
          <cell r="N105" t="str">
            <v xml:space="preserve">7 8 9 10 11 12 13 </v>
          </cell>
          <cell r="O105">
            <v>677</v>
          </cell>
          <cell r="P105">
            <v>680</v>
          </cell>
          <cell r="Q105">
            <v>680</v>
          </cell>
          <cell r="R105">
            <v>683</v>
          </cell>
          <cell r="S105">
            <v>683</v>
          </cell>
          <cell r="T105">
            <v>37</v>
          </cell>
          <cell r="U105">
            <v>32</v>
          </cell>
          <cell r="V105">
            <v>37</v>
          </cell>
          <cell r="W105">
            <v>32</v>
          </cell>
          <cell r="X105">
            <v>29</v>
          </cell>
          <cell r="Y105">
            <v>640</v>
          </cell>
          <cell r="Z105">
            <v>648</v>
          </cell>
          <cell r="AA105">
            <v>643</v>
          </cell>
          <cell r="AB105">
            <v>651</v>
          </cell>
          <cell r="AC105">
            <v>654</v>
          </cell>
          <cell r="AD105">
            <v>8</v>
          </cell>
          <cell r="AE105">
            <v>-5</v>
          </cell>
          <cell r="AF105">
            <v>3</v>
          </cell>
          <cell r="AG105">
            <v>3</v>
          </cell>
          <cell r="AH105">
            <v>42000</v>
          </cell>
          <cell r="AI105">
            <v>28686000</v>
          </cell>
          <cell r="AJ105">
            <v>26880000</v>
          </cell>
          <cell r="AK105">
            <v>6665400</v>
          </cell>
          <cell r="AL105">
            <v>6665400</v>
          </cell>
          <cell r="AM105">
            <v>13549200</v>
          </cell>
          <cell r="AN105">
            <v>336000</v>
          </cell>
          <cell r="AO105">
            <v>-210000</v>
          </cell>
          <cell r="AP105">
            <v>126000</v>
          </cell>
          <cell r="AQ105">
            <v>126000</v>
          </cell>
          <cell r="AR105">
            <v>1218000</v>
          </cell>
          <cell r="AS105"/>
          <cell r="AT105">
            <v>13549200</v>
          </cell>
          <cell r="AU105">
            <v>13549200</v>
          </cell>
          <cell r="AV105">
            <v>336000</v>
          </cell>
          <cell r="AW105">
            <v>0</v>
          </cell>
          <cell r="AX105">
            <v>126000</v>
          </cell>
          <cell r="AY105">
            <v>126000</v>
          </cell>
          <cell r="AZ105">
            <v>1218000</v>
          </cell>
          <cell r="BA105">
            <v>28686000</v>
          </cell>
        </row>
        <row r="106">
          <cell r="B106" t="str">
            <v>0502113</v>
          </cell>
          <cell r="C106" t="str">
            <v>Ifira Secondary</v>
          </cell>
          <cell r="D106" t="str">
            <v>ENG</v>
          </cell>
          <cell r="E106" t="str">
            <v>Shefa PEB</v>
          </cell>
          <cell r="F106" t="str">
            <v>V</v>
          </cell>
          <cell r="G106" t="str">
            <v>Government of Vanuatu</v>
          </cell>
          <cell r="H106" t="str">
            <v>Efate</v>
          </cell>
          <cell r="I106" t="str">
            <v>Shefa</v>
          </cell>
          <cell r="J106" t="str">
            <v>0084723001</v>
          </cell>
          <cell r="K106" t="str">
            <v>IFIRA JUNIOR SECONDARY SCHOOL</v>
          </cell>
          <cell r="L106" t="str">
            <v>SS</v>
          </cell>
          <cell r="M106" t="str">
            <v>Yes</v>
          </cell>
          <cell r="N106" t="str">
            <v xml:space="preserve">7 8 9 10 </v>
          </cell>
          <cell r="O106">
            <v>82</v>
          </cell>
          <cell r="P106">
            <v>82</v>
          </cell>
          <cell r="Q106">
            <v>82</v>
          </cell>
          <cell r="R106">
            <v>82</v>
          </cell>
          <cell r="S106">
            <v>82</v>
          </cell>
          <cell r="T106">
            <v>6</v>
          </cell>
          <cell r="U106">
            <v>6</v>
          </cell>
          <cell r="V106">
            <v>6</v>
          </cell>
          <cell r="W106">
            <v>6</v>
          </cell>
          <cell r="X106">
            <v>6</v>
          </cell>
          <cell r="Y106">
            <v>76</v>
          </cell>
          <cell r="Z106">
            <v>76</v>
          </cell>
          <cell r="AA106">
            <v>76</v>
          </cell>
          <cell r="AB106">
            <v>76</v>
          </cell>
          <cell r="AC106">
            <v>76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42000</v>
          </cell>
          <cell r="AI106">
            <v>3444000</v>
          </cell>
          <cell r="AJ106">
            <v>3192000</v>
          </cell>
          <cell r="AK106">
            <v>945000</v>
          </cell>
          <cell r="AL106">
            <v>945000</v>
          </cell>
          <cell r="AM106">
            <v>1302000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252000</v>
          </cell>
          <cell r="AS106"/>
          <cell r="AT106">
            <v>1302000</v>
          </cell>
          <cell r="AU106">
            <v>1302000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252000</v>
          </cell>
          <cell r="BA106">
            <v>3444000</v>
          </cell>
        </row>
        <row r="107">
          <cell r="B107" t="str">
            <v>0502114</v>
          </cell>
          <cell r="C107" t="str">
            <v>Vila North Secondary</v>
          </cell>
          <cell r="D107" t="str">
            <v>ENG</v>
          </cell>
          <cell r="E107" t="str">
            <v>Shefa PEB</v>
          </cell>
          <cell r="F107" t="str">
            <v>V</v>
          </cell>
          <cell r="G107" t="str">
            <v>Government of Vanuatu</v>
          </cell>
          <cell r="H107" t="str">
            <v>Efate</v>
          </cell>
          <cell r="I107" t="str">
            <v>Shefa</v>
          </cell>
          <cell r="J107" t="str">
            <v>0084756001</v>
          </cell>
          <cell r="K107" t="str">
            <v>VILA NORTH SCHOOL</v>
          </cell>
          <cell r="L107" t="str">
            <v>SS</v>
          </cell>
          <cell r="M107" t="str">
            <v>Yes</v>
          </cell>
          <cell r="N107" t="str">
            <v xml:space="preserve">7 8 9 10 </v>
          </cell>
          <cell r="O107">
            <v>413</v>
          </cell>
          <cell r="P107">
            <v>422</v>
          </cell>
          <cell r="Q107">
            <v>422</v>
          </cell>
          <cell r="R107">
            <v>422</v>
          </cell>
          <cell r="S107">
            <v>422</v>
          </cell>
          <cell r="T107">
            <v>13</v>
          </cell>
          <cell r="U107">
            <v>10</v>
          </cell>
          <cell r="V107">
            <v>13</v>
          </cell>
          <cell r="W107">
            <v>9</v>
          </cell>
          <cell r="X107">
            <v>9</v>
          </cell>
          <cell r="Y107">
            <v>400</v>
          </cell>
          <cell r="Z107">
            <v>412</v>
          </cell>
          <cell r="AA107">
            <v>409</v>
          </cell>
          <cell r="AB107">
            <v>413</v>
          </cell>
          <cell r="AC107">
            <v>413</v>
          </cell>
          <cell r="AD107">
            <v>12</v>
          </cell>
          <cell r="AE107">
            <v>-3</v>
          </cell>
          <cell r="AF107">
            <v>1</v>
          </cell>
          <cell r="AG107">
            <v>0</v>
          </cell>
          <cell r="AH107">
            <v>42000</v>
          </cell>
          <cell r="AI107">
            <v>17724000</v>
          </cell>
          <cell r="AJ107">
            <v>16800000</v>
          </cell>
          <cell r="AK107">
            <v>5052600</v>
          </cell>
          <cell r="AL107">
            <v>5052600</v>
          </cell>
          <cell r="AM107">
            <v>6694800</v>
          </cell>
          <cell r="AN107">
            <v>504000</v>
          </cell>
          <cell r="AO107">
            <v>-126000</v>
          </cell>
          <cell r="AP107">
            <v>42000</v>
          </cell>
          <cell r="AQ107">
            <v>0</v>
          </cell>
          <cell r="AR107">
            <v>378000</v>
          </cell>
          <cell r="AS107"/>
          <cell r="AT107">
            <v>6694800</v>
          </cell>
          <cell r="AU107">
            <v>6694800</v>
          </cell>
          <cell r="AV107">
            <v>504000</v>
          </cell>
          <cell r="AW107">
            <v>0</v>
          </cell>
          <cell r="AX107">
            <v>42000</v>
          </cell>
          <cell r="AY107">
            <v>0</v>
          </cell>
          <cell r="AZ107">
            <v>378000</v>
          </cell>
          <cell r="BA107">
            <v>17724000</v>
          </cell>
        </row>
        <row r="108">
          <cell r="B108" t="str">
            <v>0502115</v>
          </cell>
          <cell r="C108" t="str">
            <v>Ecole Centre Ville Secondary</v>
          </cell>
          <cell r="D108" t="str">
            <v>FRE</v>
          </cell>
          <cell r="E108" t="str">
            <v>Shefa PEB</v>
          </cell>
          <cell r="F108" t="str">
            <v>V</v>
          </cell>
          <cell r="G108" t="str">
            <v>Government of Vanuatu</v>
          </cell>
          <cell r="H108" t="str">
            <v>Efate</v>
          </cell>
          <cell r="I108" t="str">
            <v>Shefa</v>
          </cell>
          <cell r="J108" t="str">
            <v>0084811001</v>
          </cell>
          <cell r="K108" t="str">
            <v>ECOLE PUBLIQUE CENTRE VILLE</v>
          </cell>
          <cell r="L108" t="str">
            <v>SS</v>
          </cell>
          <cell r="M108" t="str">
            <v>Yes</v>
          </cell>
          <cell r="N108" t="str">
            <v xml:space="preserve">7 8 9 10 </v>
          </cell>
          <cell r="O108">
            <v>337</v>
          </cell>
          <cell r="P108">
            <v>339</v>
          </cell>
          <cell r="Q108">
            <v>339</v>
          </cell>
          <cell r="R108">
            <v>339</v>
          </cell>
          <cell r="S108">
            <v>339</v>
          </cell>
          <cell r="T108">
            <v>0</v>
          </cell>
          <cell r="U108">
            <v>1</v>
          </cell>
          <cell r="V108">
            <v>0</v>
          </cell>
          <cell r="W108">
            <v>1</v>
          </cell>
          <cell r="X108">
            <v>1</v>
          </cell>
          <cell r="Y108">
            <v>337</v>
          </cell>
          <cell r="Z108">
            <v>338</v>
          </cell>
          <cell r="AA108">
            <v>339</v>
          </cell>
          <cell r="AB108">
            <v>338</v>
          </cell>
          <cell r="AC108">
            <v>338</v>
          </cell>
          <cell r="AD108">
            <v>1</v>
          </cell>
          <cell r="AE108">
            <v>1</v>
          </cell>
          <cell r="AF108">
            <v>-1</v>
          </cell>
          <cell r="AG108">
            <v>0</v>
          </cell>
          <cell r="AH108">
            <v>42000</v>
          </cell>
          <cell r="AI108">
            <v>14238000</v>
          </cell>
          <cell r="AJ108">
            <v>14154000</v>
          </cell>
          <cell r="AK108">
            <v>3780000</v>
          </cell>
          <cell r="AL108">
            <v>3780000</v>
          </cell>
          <cell r="AM108">
            <v>6594000</v>
          </cell>
          <cell r="AN108">
            <v>42000</v>
          </cell>
          <cell r="AO108">
            <v>0</v>
          </cell>
          <cell r="AP108">
            <v>-42000</v>
          </cell>
          <cell r="AQ108">
            <v>0</v>
          </cell>
          <cell r="AR108">
            <v>42000</v>
          </cell>
          <cell r="AS108"/>
          <cell r="AT108">
            <v>6594000</v>
          </cell>
          <cell r="AU108">
            <v>6594000</v>
          </cell>
          <cell r="AV108">
            <v>42000</v>
          </cell>
          <cell r="AW108">
            <v>0</v>
          </cell>
          <cell r="AX108">
            <v>0</v>
          </cell>
          <cell r="AY108">
            <v>0</v>
          </cell>
          <cell r="AZ108">
            <v>42000</v>
          </cell>
          <cell r="BA108">
            <v>14238000</v>
          </cell>
        </row>
        <row r="109">
          <cell r="B109" t="str">
            <v>050217</v>
          </cell>
          <cell r="C109" t="str">
            <v>Vila East Primary</v>
          </cell>
          <cell r="D109" t="str">
            <v>ENG</v>
          </cell>
          <cell r="E109" t="str">
            <v>Shefa PEB</v>
          </cell>
          <cell r="F109" t="str">
            <v>V</v>
          </cell>
          <cell r="G109" t="str">
            <v>Government of Vanuatu</v>
          </cell>
          <cell r="H109" t="str">
            <v>Efate</v>
          </cell>
          <cell r="I109" t="str">
            <v>Shefa</v>
          </cell>
          <cell r="J109" t="str">
            <v>0084755001</v>
          </cell>
          <cell r="K109" t="str">
            <v>VILA EAST PRIMARY SCHOOL</v>
          </cell>
          <cell r="L109" t="str">
            <v>PS</v>
          </cell>
          <cell r="M109" t="str">
            <v>No</v>
          </cell>
          <cell r="N109" t="str">
            <v xml:space="preserve">1 2 3 4 5 6 7 8 </v>
          </cell>
          <cell r="O109">
            <v>212</v>
          </cell>
          <cell r="P109">
            <v>212</v>
          </cell>
          <cell r="Q109">
            <v>212</v>
          </cell>
          <cell r="R109">
            <v>212</v>
          </cell>
          <cell r="S109">
            <v>212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212</v>
          </cell>
          <cell r="Z109">
            <v>212</v>
          </cell>
          <cell r="AA109">
            <v>212</v>
          </cell>
          <cell r="AB109">
            <v>212</v>
          </cell>
          <cell r="AC109">
            <v>212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42000</v>
          </cell>
          <cell r="AI109">
            <v>8904000</v>
          </cell>
          <cell r="AJ109">
            <v>8904000</v>
          </cell>
          <cell r="AK109"/>
          <cell r="AL109"/>
          <cell r="AM109">
            <v>8904000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/>
          <cell r="AT109">
            <v>8904000</v>
          </cell>
          <cell r="AU109">
            <v>8904000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8904000</v>
          </cell>
        </row>
        <row r="110">
          <cell r="B110" t="str">
            <v>050221</v>
          </cell>
          <cell r="C110" t="str">
            <v>Kawenu Primary</v>
          </cell>
          <cell r="D110" t="str">
            <v>ENG</v>
          </cell>
          <cell r="E110" t="str">
            <v>Shefa PEB</v>
          </cell>
          <cell r="F110" t="str">
            <v>V</v>
          </cell>
          <cell r="G110" t="str">
            <v>Government of Vanuatu</v>
          </cell>
          <cell r="H110" t="str">
            <v>Efate</v>
          </cell>
          <cell r="I110" t="str">
            <v>Shefa</v>
          </cell>
          <cell r="J110" t="str">
            <v>0084814001</v>
          </cell>
          <cell r="K110" t="str">
            <v>KAWENU PRIMARY SCHOOL</v>
          </cell>
          <cell r="L110" t="str">
            <v>PS</v>
          </cell>
          <cell r="M110" t="str">
            <v>No</v>
          </cell>
          <cell r="N110" t="str">
            <v xml:space="preserve">1 2 3 4 5 6 7 8 </v>
          </cell>
          <cell r="O110">
            <v>160</v>
          </cell>
          <cell r="P110">
            <v>160</v>
          </cell>
          <cell r="Q110">
            <v>160</v>
          </cell>
          <cell r="R110">
            <v>160</v>
          </cell>
          <cell r="S110">
            <v>160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160</v>
          </cell>
          <cell r="Z110">
            <v>160</v>
          </cell>
          <cell r="AA110">
            <v>160</v>
          </cell>
          <cell r="AB110">
            <v>160</v>
          </cell>
          <cell r="AC110">
            <v>160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42000</v>
          </cell>
          <cell r="AI110">
            <v>6720000</v>
          </cell>
          <cell r="AJ110">
            <v>6720000</v>
          </cell>
          <cell r="AK110">
            <v>1083600</v>
          </cell>
          <cell r="AL110">
            <v>1083600</v>
          </cell>
          <cell r="AM110">
            <v>4552800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/>
          <cell r="AT110">
            <v>4552800</v>
          </cell>
          <cell r="AU110">
            <v>4552800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6720000</v>
          </cell>
        </row>
        <row r="111">
          <cell r="B111" t="str">
            <v>054601</v>
          </cell>
          <cell r="C111" t="str">
            <v>Akama Primary</v>
          </cell>
          <cell r="D111" t="str">
            <v>ENG</v>
          </cell>
          <cell r="E111" t="str">
            <v>Shefa PEB</v>
          </cell>
          <cell r="F111" t="str">
            <v>V</v>
          </cell>
          <cell r="G111" t="str">
            <v>Government of Vanuatu</v>
          </cell>
          <cell r="H111" t="str">
            <v>Epi</v>
          </cell>
          <cell r="I111" t="str">
            <v>Shefa</v>
          </cell>
          <cell r="J111" t="str">
            <v>0084788001</v>
          </cell>
          <cell r="K111" t="str">
            <v>AKAMA PRIMARY SCHOOL</v>
          </cell>
          <cell r="L111" t="str">
            <v>PS</v>
          </cell>
          <cell r="M111" t="str">
            <v>No</v>
          </cell>
          <cell r="N111" t="str">
            <v xml:space="preserve">1 2 3 4 5 6 7 8 </v>
          </cell>
          <cell r="O111">
            <v>120</v>
          </cell>
          <cell r="P111">
            <v>120</v>
          </cell>
          <cell r="Q111">
            <v>120</v>
          </cell>
          <cell r="R111">
            <v>120</v>
          </cell>
          <cell r="S111">
            <v>120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120</v>
          </cell>
          <cell r="Z111">
            <v>120</v>
          </cell>
          <cell r="AA111">
            <v>120</v>
          </cell>
          <cell r="AB111">
            <v>120</v>
          </cell>
          <cell r="AC111">
            <v>120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42000</v>
          </cell>
          <cell r="AI111">
            <v>5040000</v>
          </cell>
          <cell r="AJ111">
            <v>5040000</v>
          </cell>
          <cell r="AK111">
            <v>1146600</v>
          </cell>
          <cell r="AL111">
            <v>1146600</v>
          </cell>
          <cell r="AM111">
            <v>2746800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/>
          <cell r="AT111">
            <v>2746800</v>
          </cell>
          <cell r="AU111">
            <v>2746800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5040000</v>
          </cell>
        </row>
        <row r="112">
          <cell r="B112" t="str">
            <v>054607</v>
          </cell>
          <cell r="C112" t="str">
            <v>Bonkovio Primary</v>
          </cell>
          <cell r="D112" t="str">
            <v>FRE</v>
          </cell>
          <cell r="E112" t="str">
            <v>Shefa PEB</v>
          </cell>
          <cell r="F112" t="str">
            <v>V</v>
          </cell>
          <cell r="G112" t="str">
            <v>Government of Vanuatu</v>
          </cell>
          <cell r="H112" t="str">
            <v>Epi</v>
          </cell>
          <cell r="I112" t="str">
            <v>Shefa</v>
          </cell>
          <cell r="J112" t="str">
            <v>0084761001</v>
          </cell>
          <cell r="K112" t="str">
            <v>ECOLE PUBLIQUE BONKOVIO</v>
          </cell>
          <cell r="L112" t="str">
            <v>PS</v>
          </cell>
          <cell r="M112" t="str">
            <v>No</v>
          </cell>
          <cell r="N112" t="str">
            <v xml:space="preserve">1 2 3 4 5 6 7 8 </v>
          </cell>
          <cell r="O112">
            <v>48</v>
          </cell>
          <cell r="P112">
            <v>48</v>
          </cell>
          <cell r="Q112">
            <v>48</v>
          </cell>
          <cell r="R112">
            <v>48</v>
          </cell>
          <cell r="S112">
            <v>48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48</v>
          </cell>
          <cell r="Z112">
            <v>48</v>
          </cell>
          <cell r="AA112">
            <v>48</v>
          </cell>
          <cell r="AB112">
            <v>48</v>
          </cell>
          <cell r="AC112">
            <v>48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42000</v>
          </cell>
          <cell r="AI112">
            <v>2016000</v>
          </cell>
          <cell r="AJ112">
            <v>2016000</v>
          </cell>
          <cell r="AK112">
            <v>529200</v>
          </cell>
          <cell r="AL112">
            <v>529200</v>
          </cell>
          <cell r="AM112">
            <v>957600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/>
          <cell r="AT112">
            <v>957600</v>
          </cell>
          <cell r="AU112">
            <v>957600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2016000</v>
          </cell>
        </row>
        <row r="113">
          <cell r="B113" t="str">
            <v>0546305</v>
          </cell>
          <cell r="C113" t="str">
            <v>Burumba Secondary</v>
          </cell>
          <cell r="D113" t="str">
            <v>FRE</v>
          </cell>
          <cell r="E113" t="str">
            <v>Shefa PEB</v>
          </cell>
          <cell r="F113" t="str">
            <v>V</v>
          </cell>
          <cell r="G113" t="str">
            <v>Government of Vanuatu</v>
          </cell>
          <cell r="H113" t="str">
            <v>Epi</v>
          </cell>
          <cell r="I113" t="str">
            <v>Shefa</v>
          </cell>
          <cell r="J113" t="str">
            <v>0084762001</v>
          </cell>
          <cell r="K113" t="str">
            <v>ECOLE PUBLIQUE BURUMBA</v>
          </cell>
          <cell r="L113" t="str">
            <v>SS</v>
          </cell>
          <cell r="M113" t="str">
            <v>Yes</v>
          </cell>
          <cell r="N113" t="str">
            <v xml:space="preserve">7 8 9 10 </v>
          </cell>
          <cell r="O113">
            <v>148</v>
          </cell>
          <cell r="P113">
            <v>148</v>
          </cell>
          <cell r="Q113">
            <v>148</v>
          </cell>
          <cell r="R113">
            <v>148</v>
          </cell>
          <cell r="S113">
            <v>148</v>
          </cell>
          <cell r="T113">
            <v>15</v>
          </cell>
          <cell r="U113">
            <v>15</v>
          </cell>
          <cell r="V113">
            <v>15</v>
          </cell>
          <cell r="W113">
            <v>15</v>
          </cell>
          <cell r="X113">
            <v>15</v>
          </cell>
          <cell r="Y113">
            <v>133</v>
          </cell>
          <cell r="Z113">
            <v>133</v>
          </cell>
          <cell r="AA113">
            <v>133</v>
          </cell>
          <cell r="AB113">
            <v>133</v>
          </cell>
          <cell r="AC113">
            <v>133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42000</v>
          </cell>
          <cell r="AI113">
            <v>6216000</v>
          </cell>
          <cell r="AJ113">
            <v>5586000</v>
          </cell>
          <cell r="AK113">
            <v>1713600</v>
          </cell>
          <cell r="AL113">
            <v>1713600</v>
          </cell>
          <cell r="AM113">
            <v>2158800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630000</v>
          </cell>
          <cell r="AS113"/>
          <cell r="AT113">
            <v>2158800</v>
          </cell>
          <cell r="AU113">
            <v>2158800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630000</v>
          </cell>
          <cell r="BA113">
            <v>6216000</v>
          </cell>
        </row>
        <row r="114">
          <cell r="B114" t="str">
            <v>0546306</v>
          </cell>
          <cell r="C114" t="str">
            <v>Epi High School Secondary</v>
          </cell>
          <cell r="D114" t="str">
            <v>ENG</v>
          </cell>
          <cell r="E114" t="str">
            <v>Shefa PEB</v>
          </cell>
          <cell r="F114" t="str">
            <v>V</v>
          </cell>
          <cell r="G114" t="str">
            <v>Government of Vanuatu</v>
          </cell>
          <cell r="H114" t="str">
            <v>Epi</v>
          </cell>
          <cell r="I114" t="str">
            <v>Shefa</v>
          </cell>
          <cell r="J114" t="str">
            <v>0084732001</v>
          </cell>
          <cell r="K114" t="str">
            <v>EPI HIGH SCHOOL</v>
          </cell>
          <cell r="L114" t="str">
            <v>SS</v>
          </cell>
          <cell r="M114" t="str">
            <v>No</v>
          </cell>
          <cell r="N114" t="str">
            <v xml:space="preserve">7 8 9 10 11 12 13 </v>
          </cell>
          <cell r="O114">
            <v>275</v>
          </cell>
          <cell r="P114">
            <v>274</v>
          </cell>
          <cell r="Q114">
            <v>274</v>
          </cell>
          <cell r="R114">
            <v>275</v>
          </cell>
          <cell r="S114">
            <v>275</v>
          </cell>
          <cell r="T114">
            <v>27</v>
          </cell>
          <cell r="U114">
            <v>26</v>
          </cell>
          <cell r="V114">
            <v>27</v>
          </cell>
          <cell r="W114">
            <v>26</v>
          </cell>
          <cell r="X114">
            <v>26</v>
          </cell>
          <cell r="Y114">
            <v>248</v>
          </cell>
          <cell r="Z114">
            <v>248</v>
          </cell>
          <cell r="AA114">
            <v>247</v>
          </cell>
          <cell r="AB114">
            <v>249</v>
          </cell>
          <cell r="AC114">
            <v>249</v>
          </cell>
          <cell r="AD114">
            <v>0</v>
          </cell>
          <cell r="AE114">
            <v>-1</v>
          </cell>
          <cell r="AF114">
            <v>1</v>
          </cell>
          <cell r="AG114">
            <v>0</v>
          </cell>
          <cell r="AH114">
            <v>42000</v>
          </cell>
          <cell r="AI114">
            <v>11550000</v>
          </cell>
          <cell r="AJ114">
            <v>10416000</v>
          </cell>
          <cell r="AK114">
            <v>2608200</v>
          </cell>
          <cell r="AL114">
            <v>2608200</v>
          </cell>
          <cell r="AM114">
            <v>5199600</v>
          </cell>
          <cell r="AN114">
            <v>0</v>
          </cell>
          <cell r="AO114">
            <v>-42000</v>
          </cell>
          <cell r="AP114">
            <v>42000</v>
          </cell>
          <cell r="AQ114">
            <v>0</v>
          </cell>
          <cell r="AR114">
            <v>1092000</v>
          </cell>
          <cell r="AS114"/>
          <cell r="AT114">
            <v>5199600</v>
          </cell>
          <cell r="AU114">
            <v>5199600</v>
          </cell>
          <cell r="AV114">
            <v>0</v>
          </cell>
          <cell r="AW114">
            <v>0</v>
          </cell>
          <cell r="AX114">
            <v>42000</v>
          </cell>
          <cell r="AY114">
            <v>0</v>
          </cell>
          <cell r="AZ114">
            <v>1092000</v>
          </cell>
          <cell r="BA114">
            <v>11550000</v>
          </cell>
        </row>
        <row r="115">
          <cell r="B115" t="str">
            <v>0546307</v>
          </cell>
          <cell r="C115" t="str">
            <v>Port Quimie Secondary</v>
          </cell>
          <cell r="D115" t="str">
            <v>ENG</v>
          </cell>
          <cell r="E115" t="str">
            <v>Seven Day Adventist</v>
          </cell>
          <cell r="F115" t="str">
            <v>G</v>
          </cell>
          <cell r="G115" t="str">
            <v>Church (Government Assisted)</v>
          </cell>
          <cell r="H115" t="str">
            <v>Epi</v>
          </cell>
          <cell r="I115" t="str">
            <v>Shefa</v>
          </cell>
          <cell r="J115" t="str">
            <v>0084746001</v>
          </cell>
          <cell r="K115" t="str">
            <v>PORT QUIME JUNIOR SECONDARY SCHOOL</v>
          </cell>
          <cell r="L115" t="str">
            <v>SS</v>
          </cell>
          <cell r="M115" t="str">
            <v>No</v>
          </cell>
          <cell r="N115" t="str">
            <v xml:space="preserve">7 8 9 10 </v>
          </cell>
          <cell r="O115">
            <v>131</v>
          </cell>
          <cell r="P115">
            <v>131</v>
          </cell>
          <cell r="Q115">
            <v>131</v>
          </cell>
          <cell r="R115">
            <v>130</v>
          </cell>
          <cell r="S115">
            <v>130</v>
          </cell>
          <cell r="T115">
            <v>29</v>
          </cell>
          <cell r="U115">
            <v>28</v>
          </cell>
          <cell r="V115">
            <v>29</v>
          </cell>
          <cell r="W115">
            <v>25</v>
          </cell>
          <cell r="X115">
            <v>25</v>
          </cell>
          <cell r="Y115">
            <v>102</v>
          </cell>
          <cell r="Z115">
            <v>103</v>
          </cell>
          <cell r="AA115">
            <v>102</v>
          </cell>
          <cell r="AB115">
            <v>105</v>
          </cell>
          <cell r="AC115">
            <v>105</v>
          </cell>
          <cell r="AD115">
            <v>1</v>
          </cell>
          <cell r="AE115">
            <v>-1</v>
          </cell>
          <cell r="AF115">
            <v>2</v>
          </cell>
          <cell r="AG115">
            <v>0</v>
          </cell>
          <cell r="AH115">
            <v>42000</v>
          </cell>
          <cell r="AI115">
            <v>5460000</v>
          </cell>
          <cell r="AJ115">
            <v>4284000</v>
          </cell>
          <cell r="AK115">
            <v>1776600</v>
          </cell>
          <cell r="AL115">
            <v>1776600</v>
          </cell>
          <cell r="AM115">
            <v>730800</v>
          </cell>
          <cell r="AN115">
            <v>42000</v>
          </cell>
          <cell r="AO115">
            <v>-42000</v>
          </cell>
          <cell r="AP115">
            <v>84000</v>
          </cell>
          <cell r="AQ115">
            <v>0</v>
          </cell>
          <cell r="AR115">
            <v>1050000</v>
          </cell>
          <cell r="AS115"/>
          <cell r="AT115">
            <v>730800</v>
          </cell>
          <cell r="AU115">
            <v>730800</v>
          </cell>
          <cell r="AV115">
            <v>42000</v>
          </cell>
          <cell r="AW115">
            <v>0</v>
          </cell>
          <cell r="AX115">
            <v>84000</v>
          </cell>
          <cell r="AY115">
            <v>0</v>
          </cell>
          <cell r="AZ115">
            <v>1050000</v>
          </cell>
          <cell r="BA115">
            <v>5460000</v>
          </cell>
        </row>
        <row r="116">
          <cell r="B116" t="str">
            <v>054642</v>
          </cell>
          <cell r="C116" t="str">
            <v>Nikaura Primary</v>
          </cell>
          <cell r="D116" t="str">
            <v>ENG</v>
          </cell>
          <cell r="E116" t="str">
            <v>Shefa PEB</v>
          </cell>
          <cell r="F116" t="str">
            <v>V</v>
          </cell>
          <cell r="G116" t="str">
            <v>Government of Vanuatu</v>
          </cell>
          <cell r="H116" t="str">
            <v>Epi</v>
          </cell>
          <cell r="I116" t="str">
            <v>Shefa</v>
          </cell>
          <cell r="J116" t="str">
            <v>0084791001</v>
          </cell>
          <cell r="K116" t="str">
            <v>NIKAURA PRIMARY SCHOOL</v>
          </cell>
          <cell r="L116" t="str">
            <v>PS</v>
          </cell>
          <cell r="M116" t="str">
            <v>No</v>
          </cell>
          <cell r="N116" t="str">
            <v xml:space="preserve">1 2 3 4 5 6 7 8 </v>
          </cell>
          <cell r="O116">
            <v>44</v>
          </cell>
          <cell r="P116">
            <v>44</v>
          </cell>
          <cell r="Q116">
            <v>44</v>
          </cell>
          <cell r="R116">
            <v>44</v>
          </cell>
          <cell r="S116">
            <v>44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44</v>
          </cell>
          <cell r="Z116">
            <v>44</v>
          </cell>
          <cell r="AA116">
            <v>44</v>
          </cell>
          <cell r="AB116">
            <v>44</v>
          </cell>
          <cell r="AC116">
            <v>44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42000</v>
          </cell>
          <cell r="AI116">
            <v>1848000</v>
          </cell>
          <cell r="AJ116">
            <v>1848000</v>
          </cell>
          <cell r="AK116">
            <v>541800</v>
          </cell>
          <cell r="AL116">
            <v>541800</v>
          </cell>
          <cell r="AM116">
            <v>764400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/>
          <cell r="AT116">
            <v>764400</v>
          </cell>
          <cell r="AU116">
            <v>764400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1848000</v>
          </cell>
        </row>
        <row r="117">
          <cell r="B117" t="str">
            <v>054663</v>
          </cell>
          <cell r="C117" t="str">
            <v>Yevali Primary</v>
          </cell>
          <cell r="D117" t="str">
            <v>ENG</v>
          </cell>
          <cell r="E117" t="str">
            <v>Shefa PEB</v>
          </cell>
          <cell r="F117" t="str">
            <v>V</v>
          </cell>
          <cell r="G117" t="str">
            <v>Government of Vanuatu</v>
          </cell>
          <cell r="H117" t="str">
            <v>Epi</v>
          </cell>
          <cell r="I117" t="str">
            <v>Shefa</v>
          </cell>
          <cell r="J117" t="str">
            <v>0084770001</v>
          </cell>
          <cell r="K117" t="str">
            <v>YEVALI PRIMARY SCHOOL</v>
          </cell>
          <cell r="L117" t="str">
            <v>PS</v>
          </cell>
          <cell r="M117" t="str">
            <v>No</v>
          </cell>
          <cell r="N117" t="str">
            <v xml:space="preserve">1 2 3 4 5 6 7 8 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42000</v>
          </cell>
          <cell r="AI117">
            <v>0</v>
          </cell>
          <cell r="AJ117">
            <v>0</v>
          </cell>
          <cell r="AK117"/>
          <cell r="AL117"/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/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</row>
        <row r="118">
          <cell r="B118" t="str">
            <v>054824</v>
          </cell>
          <cell r="C118" t="str">
            <v>Itakoma Primary</v>
          </cell>
          <cell r="D118" t="str">
            <v>FRE</v>
          </cell>
          <cell r="E118" t="str">
            <v>Shefa PEB</v>
          </cell>
          <cell r="F118" t="str">
            <v>V</v>
          </cell>
          <cell r="G118" t="str">
            <v>Government of Vanuatu</v>
          </cell>
          <cell r="H118" t="str">
            <v>Tongoa</v>
          </cell>
          <cell r="I118" t="str">
            <v>Shefa</v>
          </cell>
          <cell r="J118" t="str">
            <v>0084773001</v>
          </cell>
          <cell r="K118" t="str">
            <v>ECOLE PUBLIQUE ITAKOMA</v>
          </cell>
          <cell r="L118" t="str">
            <v>PS</v>
          </cell>
          <cell r="M118" t="str">
            <v>No</v>
          </cell>
          <cell r="N118" t="str">
            <v xml:space="preserve">1 2 3 4 5 6 7 8 </v>
          </cell>
          <cell r="O118">
            <v>23</v>
          </cell>
          <cell r="P118">
            <v>23</v>
          </cell>
          <cell r="Q118">
            <v>23</v>
          </cell>
          <cell r="R118">
            <v>23</v>
          </cell>
          <cell r="S118">
            <v>23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23</v>
          </cell>
          <cell r="Z118">
            <v>23</v>
          </cell>
          <cell r="AA118">
            <v>23</v>
          </cell>
          <cell r="AB118">
            <v>23</v>
          </cell>
          <cell r="AC118">
            <v>23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42000</v>
          </cell>
          <cell r="AI118">
            <v>966000</v>
          </cell>
          <cell r="AJ118">
            <v>966000</v>
          </cell>
          <cell r="AK118">
            <v>252000</v>
          </cell>
          <cell r="AL118">
            <v>252000</v>
          </cell>
          <cell r="AM118">
            <v>462000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/>
          <cell r="AT118">
            <v>462000</v>
          </cell>
          <cell r="AU118">
            <v>462000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966000</v>
          </cell>
        </row>
        <row r="119">
          <cell r="B119" t="str">
            <v>0548308</v>
          </cell>
          <cell r="C119" t="str">
            <v>Napangasale Secondary</v>
          </cell>
          <cell r="D119" t="str">
            <v>ENG</v>
          </cell>
          <cell r="E119" t="str">
            <v>Presbyterian Church of Vanuatu</v>
          </cell>
          <cell r="F119" t="str">
            <v>G</v>
          </cell>
          <cell r="G119" t="str">
            <v>Church (Government Assisted)</v>
          </cell>
          <cell r="H119" t="str">
            <v>Tongoa</v>
          </cell>
          <cell r="I119" t="str">
            <v>Shefa</v>
          </cell>
          <cell r="J119" t="str">
            <v>0084733001</v>
          </cell>
          <cell r="K119" t="str">
            <v>NAPANGASALE JUNIOR SECONDARY SCHOOL</v>
          </cell>
          <cell r="L119" t="str">
            <v>SS</v>
          </cell>
          <cell r="M119" t="str">
            <v>No</v>
          </cell>
          <cell r="N119" t="str">
            <v xml:space="preserve">7 8 9 10 </v>
          </cell>
          <cell r="O119">
            <v>72</v>
          </cell>
          <cell r="P119">
            <v>70</v>
          </cell>
          <cell r="Q119">
            <v>70</v>
          </cell>
          <cell r="R119">
            <v>71</v>
          </cell>
          <cell r="S119">
            <v>71</v>
          </cell>
          <cell r="T119">
            <v>48</v>
          </cell>
          <cell r="U119">
            <v>45</v>
          </cell>
          <cell r="V119">
            <v>48</v>
          </cell>
          <cell r="W119">
            <v>41</v>
          </cell>
          <cell r="X119">
            <v>41</v>
          </cell>
          <cell r="Y119">
            <v>24</v>
          </cell>
          <cell r="Z119">
            <v>25</v>
          </cell>
          <cell r="AA119">
            <v>22</v>
          </cell>
          <cell r="AB119">
            <v>30</v>
          </cell>
          <cell r="AC119">
            <v>30</v>
          </cell>
          <cell r="AD119">
            <v>1</v>
          </cell>
          <cell r="AE119">
            <v>-3</v>
          </cell>
          <cell r="AF119">
            <v>5</v>
          </cell>
          <cell r="AG119">
            <v>0</v>
          </cell>
          <cell r="AH119">
            <v>42000</v>
          </cell>
          <cell r="AI119">
            <v>2982000</v>
          </cell>
          <cell r="AJ119">
            <v>1008000</v>
          </cell>
          <cell r="AK119">
            <v>504000</v>
          </cell>
          <cell r="AL119"/>
          <cell r="AM119">
            <v>504000</v>
          </cell>
          <cell r="AN119">
            <v>42000</v>
          </cell>
          <cell r="AO119">
            <v>-126000</v>
          </cell>
          <cell r="AP119">
            <v>210000</v>
          </cell>
          <cell r="AQ119">
            <v>0</v>
          </cell>
          <cell r="AR119">
            <v>1722000</v>
          </cell>
          <cell r="AS119"/>
          <cell r="AT119">
            <v>504000</v>
          </cell>
          <cell r="AU119">
            <v>504000</v>
          </cell>
          <cell r="AV119">
            <v>42000</v>
          </cell>
          <cell r="AW119">
            <v>0</v>
          </cell>
          <cell r="AX119">
            <v>210000</v>
          </cell>
          <cell r="AY119">
            <v>0</v>
          </cell>
          <cell r="AZ119">
            <v>1722000</v>
          </cell>
          <cell r="BA119">
            <v>2982000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Shefa PEB</v>
          </cell>
          <cell r="F120" t="str">
            <v>V</v>
          </cell>
          <cell r="G120" t="str">
            <v>Government of Vanuatu</v>
          </cell>
          <cell r="H120" t="str">
            <v>Tongoa</v>
          </cell>
          <cell r="I120" t="str">
            <v>Shefa</v>
          </cell>
          <cell r="J120" t="str">
            <v>0084776001</v>
          </cell>
          <cell r="K120" t="str">
            <v>NAWORAONE PRIMARY SCHOOL</v>
          </cell>
          <cell r="L120" t="str">
            <v>SS</v>
          </cell>
          <cell r="M120" t="str">
            <v>Yes</v>
          </cell>
          <cell r="N120" t="str">
            <v xml:space="preserve">7 8 9 10 </v>
          </cell>
          <cell r="O120">
            <v>71</v>
          </cell>
          <cell r="P120">
            <v>71</v>
          </cell>
          <cell r="Q120">
            <v>71</v>
          </cell>
          <cell r="R120">
            <v>71</v>
          </cell>
          <cell r="S120">
            <v>71</v>
          </cell>
          <cell r="T120">
            <v>38</v>
          </cell>
          <cell r="U120">
            <v>36</v>
          </cell>
          <cell r="V120">
            <v>38</v>
          </cell>
          <cell r="W120">
            <v>36</v>
          </cell>
          <cell r="X120">
            <v>36</v>
          </cell>
          <cell r="Y120">
            <v>33</v>
          </cell>
          <cell r="Z120">
            <v>35</v>
          </cell>
          <cell r="AA120">
            <v>33</v>
          </cell>
          <cell r="AB120">
            <v>35</v>
          </cell>
          <cell r="AC120">
            <v>35</v>
          </cell>
          <cell r="AD120">
            <v>2</v>
          </cell>
          <cell r="AE120">
            <v>-2</v>
          </cell>
          <cell r="AF120">
            <v>2</v>
          </cell>
          <cell r="AG120">
            <v>0</v>
          </cell>
          <cell r="AH120">
            <v>42000</v>
          </cell>
          <cell r="AI120">
            <v>2982000</v>
          </cell>
          <cell r="AJ120">
            <v>1386000</v>
          </cell>
          <cell r="AK120">
            <v>63000</v>
          </cell>
          <cell r="AL120">
            <v>63000</v>
          </cell>
          <cell r="AM120">
            <v>1260000</v>
          </cell>
          <cell r="AN120">
            <v>84000</v>
          </cell>
          <cell r="AO120">
            <v>-84000</v>
          </cell>
          <cell r="AP120">
            <v>84000</v>
          </cell>
          <cell r="AQ120">
            <v>0</v>
          </cell>
          <cell r="AR120">
            <v>1428000</v>
          </cell>
          <cell r="AS120"/>
          <cell r="AT120">
            <v>1260000</v>
          </cell>
          <cell r="AU120">
            <v>1260000</v>
          </cell>
          <cell r="AV120">
            <v>84000</v>
          </cell>
          <cell r="AW120">
            <v>0</v>
          </cell>
          <cell r="AX120">
            <v>84000</v>
          </cell>
          <cell r="AY120">
            <v>0</v>
          </cell>
          <cell r="AZ120">
            <v>1428000</v>
          </cell>
          <cell r="BA120">
            <v>2982000</v>
          </cell>
        </row>
        <row r="121">
          <cell r="B121" t="str">
            <v>0551311</v>
          </cell>
          <cell r="C121" t="str">
            <v>Nofo Secondary</v>
          </cell>
          <cell r="D121" t="str">
            <v>ENG</v>
          </cell>
          <cell r="E121" t="str">
            <v>Shefa PEB</v>
          </cell>
          <cell r="F121" t="str">
            <v>V</v>
          </cell>
          <cell r="G121" t="str">
            <v>Government of Vanuatu</v>
          </cell>
          <cell r="H121" t="str">
            <v>Emae</v>
          </cell>
          <cell r="I121" t="str">
            <v>Shefa</v>
          </cell>
          <cell r="J121" t="str">
            <v>0084724001</v>
          </cell>
          <cell r="K121" t="str">
            <v>NOFO SECONDARY SCHOOL</v>
          </cell>
          <cell r="L121" t="str">
            <v>SS</v>
          </cell>
          <cell r="M121" t="str">
            <v>No</v>
          </cell>
          <cell r="N121" t="str">
            <v xml:space="preserve">7 8 9 10 </v>
          </cell>
          <cell r="O121">
            <v>155</v>
          </cell>
          <cell r="P121">
            <v>154</v>
          </cell>
          <cell r="Q121">
            <v>154</v>
          </cell>
          <cell r="R121">
            <v>154</v>
          </cell>
          <cell r="S121">
            <v>154</v>
          </cell>
          <cell r="T121">
            <v>8</v>
          </cell>
          <cell r="U121">
            <v>8</v>
          </cell>
          <cell r="V121">
            <v>8</v>
          </cell>
          <cell r="W121">
            <v>8</v>
          </cell>
          <cell r="X121">
            <v>8</v>
          </cell>
          <cell r="Y121">
            <v>147</v>
          </cell>
          <cell r="Z121">
            <v>146</v>
          </cell>
          <cell r="AA121">
            <v>146</v>
          </cell>
          <cell r="AB121">
            <v>146</v>
          </cell>
          <cell r="AC121">
            <v>146</v>
          </cell>
          <cell r="AD121">
            <v>-1</v>
          </cell>
          <cell r="AE121">
            <v>-1</v>
          </cell>
          <cell r="AF121">
            <v>-1</v>
          </cell>
          <cell r="AG121">
            <v>0</v>
          </cell>
          <cell r="AH121">
            <v>42000</v>
          </cell>
          <cell r="AI121">
            <v>6468000</v>
          </cell>
          <cell r="AJ121">
            <v>6174000</v>
          </cell>
          <cell r="AK121">
            <v>1575000</v>
          </cell>
          <cell r="AL121">
            <v>1575000</v>
          </cell>
          <cell r="AM121">
            <v>3024000</v>
          </cell>
          <cell r="AN121">
            <v>-42000</v>
          </cell>
          <cell r="AO121">
            <v>-42000</v>
          </cell>
          <cell r="AP121">
            <v>-42000</v>
          </cell>
          <cell r="AQ121">
            <v>0</v>
          </cell>
          <cell r="AR121">
            <v>294000</v>
          </cell>
          <cell r="AS121"/>
          <cell r="AT121">
            <v>3024000</v>
          </cell>
          <cell r="AU121">
            <v>3024000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294000</v>
          </cell>
          <cell r="BA121">
            <v>6468000</v>
          </cell>
        </row>
        <row r="122">
          <cell r="B122" t="str">
            <v>055410</v>
          </cell>
          <cell r="C122" t="str">
            <v>Ekipe Primary</v>
          </cell>
          <cell r="D122" t="str">
            <v>ENG</v>
          </cell>
          <cell r="E122" t="str">
            <v>Shefa PEB</v>
          </cell>
          <cell r="F122" t="str">
            <v>V</v>
          </cell>
          <cell r="G122" t="str">
            <v>Government of Vanuatu</v>
          </cell>
          <cell r="H122" t="str">
            <v>Efate</v>
          </cell>
          <cell r="I122" t="str">
            <v>Shefa</v>
          </cell>
          <cell r="J122" t="str">
            <v>0084812001</v>
          </cell>
          <cell r="K122" t="str">
            <v>EKIPE PRIMARY SCHOOL</v>
          </cell>
          <cell r="L122" t="str">
            <v>PS</v>
          </cell>
          <cell r="M122" t="str">
            <v>No</v>
          </cell>
          <cell r="N122" t="str">
            <v xml:space="preserve">1 2 3 4 5 6 7 8 </v>
          </cell>
          <cell r="O122">
            <v>74</v>
          </cell>
          <cell r="P122">
            <v>74</v>
          </cell>
          <cell r="Q122">
            <v>74</v>
          </cell>
          <cell r="R122">
            <v>74</v>
          </cell>
          <cell r="S122">
            <v>74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74</v>
          </cell>
          <cell r="Z122">
            <v>74</v>
          </cell>
          <cell r="AA122">
            <v>74</v>
          </cell>
          <cell r="AB122">
            <v>74</v>
          </cell>
          <cell r="AC122">
            <v>74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42000</v>
          </cell>
          <cell r="AI122">
            <v>3108000</v>
          </cell>
          <cell r="AJ122">
            <v>3108000</v>
          </cell>
          <cell r="AK122">
            <v>768600</v>
          </cell>
          <cell r="AL122">
            <v>768600</v>
          </cell>
          <cell r="AM122">
            <v>1570800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/>
          <cell r="AT122">
            <v>1570800</v>
          </cell>
          <cell r="AU122">
            <v>1570800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3108000</v>
          </cell>
        </row>
        <row r="123">
          <cell r="B123" t="str">
            <v>055414</v>
          </cell>
          <cell r="C123" t="str">
            <v>Eratap Primary</v>
          </cell>
          <cell r="D123" t="str">
            <v>ENG</v>
          </cell>
          <cell r="E123" t="str">
            <v>Shefa PEB</v>
          </cell>
          <cell r="F123" t="str">
            <v>V</v>
          </cell>
          <cell r="G123" t="str">
            <v>Government of Vanuatu</v>
          </cell>
          <cell r="H123" t="str">
            <v>Efate</v>
          </cell>
          <cell r="I123" t="str">
            <v>Shefa</v>
          </cell>
          <cell r="J123" t="str">
            <v>0084796001</v>
          </cell>
          <cell r="K123" t="str">
            <v>ERATAP PRIMARY SCHOOL</v>
          </cell>
          <cell r="L123" t="str">
            <v>PS</v>
          </cell>
          <cell r="M123" t="str">
            <v>No</v>
          </cell>
          <cell r="N123" t="str">
            <v xml:space="preserve">1 2 3 4 5 6 7 8 </v>
          </cell>
          <cell r="O123">
            <v>155</v>
          </cell>
          <cell r="P123">
            <v>155</v>
          </cell>
          <cell r="Q123">
            <v>155</v>
          </cell>
          <cell r="R123">
            <v>155</v>
          </cell>
          <cell r="S123">
            <v>155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155</v>
          </cell>
          <cell r="Z123">
            <v>155</v>
          </cell>
          <cell r="AA123">
            <v>155</v>
          </cell>
          <cell r="AB123">
            <v>155</v>
          </cell>
          <cell r="AC123">
            <v>155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42000</v>
          </cell>
          <cell r="AI123">
            <v>6510000</v>
          </cell>
          <cell r="AJ123">
            <v>6510000</v>
          </cell>
          <cell r="AK123">
            <v>2469600</v>
          </cell>
          <cell r="AL123">
            <v>2469600</v>
          </cell>
          <cell r="AM123">
            <v>1570800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/>
          <cell r="AT123">
            <v>1570800</v>
          </cell>
          <cell r="AU123">
            <v>1570800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6510000</v>
          </cell>
        </row>
        <row r="124">
          <cell r="B124" t="str">
            <v>055416</v>
          </cell>
          <cell r="C124" t="str">
            <v>Erakor French Primary</v>
          </cell>
          <cell r="D124" t="str">
            <v>FRE</v>
          </cell>
          <cell r="E124" t="str">
            <v>Shefa PEB</v>
          </cell>
          <cell r="F124" t="str">
            <v>V</v>
          </cell>
          <cell r="G124" t="str">
            <v>Government of Vanuatu</v>
          </cell>
          <cell r="H124" t="str">
            <v>Efate</v>
          </cell>
          <cell r="I124" t="str">
            <v>Shefa</v>
          </cell>
          <cell r="J124" t="str">
            <v>0084813001</v>
          </cell>
          <cell r="K124" t="str">
            <v>ERAKOR PRIMARY SCHOOL</v>
          </cell>
          <cell r="L124" t="str">
            <v>PS</v>
          </cell>
          <cell r="M124" t="str">
            <v>Yes</v>
          </cell>
          <cell r="N124" t="str">
            <v xml:space="preserve">1 2 3 4 5 6 7 8 </v>
          </cell>
          <cell r="O124">
            <v>87</v>
          </cell>
          <cell r="P124">
            <v>87</v>
          </cell>
          <cell r="Q124">
            <v>87</v>
          </cell>
          <cell r="R124">
            <v>87</v>
          </cell>
          <cell r="S124">
            <v>87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87</v>
          </cell>
          <cell r="Z124">
            <v>87</v>
          </cell>
          <cell r="AA124">
            <v>87</v>
          </cell>
          <cell r="AB124">
            <v>87</v>
          </cell>
          <cell r="AC124">
            <v>87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42000</v>
          </cell>
          <cell r="AI124">
            <v>3654000</v>
          </cell>
          <cell r="AJ124">
            <v>3654000</v>
          </cell>
          <cell r="AK124">
            <v>856800</v>
          </cell>
          <cell r="AL124">
            <v>856800</v>
          </cell>
          <cell r="AM124">
            <v>1940400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/>
          <cell r="AT124">
            <v>1940400</v>
          </cell>
          <cell r="AU124">
            <v>1940400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3654000</v>
          </cell>
        </row>
        <row r="125">
          <cell r="B125" t="str">
            <v>055418</v>
          </cell>
          <cell r="C125" t="str">
            <v>Eton Primary</v>
          </cell>
          <cell r="D125" t="str">
            <v>ENG</v>
          </cell>
          <cell r="E125" t="str">
            <v>Shefa PEB</v>
          </cell>
          <cell r="F125" t="str">
            <v>V</v>
          </cell>
          <cell r="G125" t="str">
            <v>Government of Vanuatu</v>
          </cell>
          <cell r="H125" t="str">
            <v>Efate</v>
          </cell>
          <cell r="I125" t="str">
            <v>Shefa</v>
          </cell>
          <cell r="J125" t="str">
            <v>0084797001</v>
          </cell>
          <cell r="K125" t="str">
            <v>ETON PRIMARY SCHOOL</v>
          </cell>
          <cell r="L125" t="str">
            <v>PS</v>
          </cell>
          <cell r="M125" t="str">
            <v>No</v>
          </cell>
          <cell r="N125" t="str">
            <v xml:space="preserve">1 2 3 4 5 6 7 8 </v>
          </cell>
          <cell r="O125">
            <v>125</v>
          </cell>
          <cell r="P125">
            <v>125</v>
          </cell>
          <cell r="Q125">
            <v>125</v>
          </cell>
          <cell r="R125">
            <v>125</v>
          </cell>
          <cell r="S125">
            <v>125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125</v>
          </cell>
          <cell r="Z125">
            <v>125</v>
          </cell>
          <cell r="AA125">
            <v>125</v>
          </cell>
          <cell r="AB125">
            <v>125</v>
          </cell>
          <cell r="AC125">
            <v>125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42000</v>
          </cell>
          <cell r="AI125">
            <v>5250000</v>
          </cell>
          <cell r="AJ125">
            <v>5250000</v>
          </cell>
          <cell r="AK125">
            <v>1537200</v>
          </cell>
          <cell r="AL125">
            <v>1537200</v>
          </cell>
          <cell r="AM125">
            <v>2175600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/>
          <cell r="AT125">
            <v>2175600</v>
          </cell>
          <cell r="AU125">
            <v>2175600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5250000</v>
          </cell>
        </row>
        <row r="126">
          <cell r="B126" t="str">
            <v>0554300</v>
          </cell>
          <cell r="C126" t="str">
            <v>Lycée de Montmartre</v>
          </cell>
          <cell r="D126" t="str">
            <v>FRE</v>
          </cell>
          <cell r="E126" t="str">
            <v>Catholic Education Authority</v>
          </cell>
          <cell r="F126" t="str">
            <v>G</v>
          </cell>
          <cell r="G126" t="str">
            <v>Church (Government Assisted)</v>
          </cell>
          <cell r="H126" t="str">
            <v>Efate</v>
          </cell>
          <cell r="I126" t="str">
            <v>Shefa</v>
          </cell>
          <cell r="J126" t="str">
            <v>0086701001</v>
          </cell>
          <cell r="K126" t="str">
            <v>LYCEE DE MONTMARTRE</v>
          </cell>
          <cell r="L126" t="str">
            <v>SS</v>
          </cell>
          <cell r="M126" t="str">
            <v>No</v>
          </cell>
          <cell r="N126" t="str">
            <v xml:space="preserve">7 8 9 10 11 12 13 14 </v>
          </cell>
          <cell r="O126">
            <v>619</v>
          </cell>
          <cell r="P126">
            <v>622</v>
          </cell>
          <cell r="Q126">
            <v>695</v>
          </cell>
          <cell r="R126">
            <v>694</v>
          </cell>
          <cell r="S126">
            <v>694</v>
          </cell>
          <cell r="T126">
            <v>29</v>
          </cell>
          <cell r="U126">
            <v>8</v>
          </cell>
          <cell r="V126">
            <v>8</v>
          </cell>
          <cell r="W126">
            <v>7</v>
          </cell>
          <cell r="X126">
            <v>7</v>
          </cell>
          <cell r="Y126">
            <v>590</v>
          </cell>
          <cell r="Z126">
            <v>614</v>
          </cell>
          <cell r="AA126">
            <v>687</v>
          </cell>
          <cell r="AB126">
            <v>687</v>
          </cell>
          <cell r="AC126">
            <v>687</v>
          </cell>
          <cell r="AD126">
            <v>24</v>
          </cell>
          <cell r="AE126">
            <v>73</v>
          </cell>
          <cell r="AF126">
            <v>0</v>
          </cell>
          <cell r="AG126">
            <v>0</v>
          </cell>
          <cell r="AH126">
            <v>42000</v>
          </cell>
          <cell r="AI126">
            <v>29148000</v>
          </cell>
          <cell r="AJ126">
            <v>24780000</v>
          </cell>
          <cell r="AK126">
            <v>7774200</v>
          </cell>
          <cell r="AL126">
            <v>7774200</v>
          </cell>
          <cell r="AM126">
            <v>9231600</v>
          </cell>
          <cell r="AN126">
            <v>1008000</v>
          </cell>
          <cell r="AO126">
            <v>3066000</v>
          </cell>
          <cell r="AP126">
            <v>0</v>
          </cell>
          <cell r="AQ126">
            <v>0</v>
          </cell>
          <cell r="AR126">
            <v>294000</v>
          </cell>
          <cell r="AS126"/>
          <cell r="AT126">
            <v>9231600</v>
          </cell>
          <cell r="AU126">
            <v>9231600</v>
          </cell>
          <cell r="AV126">
            <v>1008000</v>
          </cell>
          <cell r="AW126">
            <v>3066000</v>
          </cell>
          <cell r="AX126">
            <v>0</v>
          </cell>
          <cell r="AY126">
            <v>0</v>
          </cell>
          <cell r="AZ126">
            <v>294000</v>
          </cell>
          <cell r="BA126">
            <v>29148000</v>
          </cell>
        </row>
        <row r="127">
          <cell r="B127" t="str">
            <v>0554301</v>
          </cell>
          <cell r="C127" t="str">
            <v>Onesua Presbyterian College</v>
          </cell>
          <cell r="D127" t="str">
            <v>ENG</v>
          </cell>
          <cell r="E127" t="str">
            <v>Presbyterian Church of Vanuatu</v>
          </cell>
          <cell r="F127" t="str">
            <v>G</v>
          </cell>
          <cell r="G127" t="str">
            <v>Church (Government Assisted)</v>
          </cell>
          <cell r="H127" t="str">
            <v>Efate</v>
          </cell>
          <cell r="I127" t="str">
            <v>Shefa</v>
          </cell>
          <cell r="J127" t="str">
            <v>0084729001</v>
          </cell>
          <cell r="K127" t="str">
            <v>ONESUA PRESBYTERIAN COLLEGE</v>
          </cell>
          <cell r="L127" t="str">
            <v>SS</v>
          </cell>
          <cell r="M127" t="str">
            <v>No</v>
          </cell>
          <cell r="N127" t="str">
            <v xml:space="preserve">7 8 9 10 11 12 13 </v>
          </cell>
          <cell r="O127">
            <v>467</v>
          </cell>
          <cell r="P127">
            <v>467</v>
          </cell>
          <cell r="Q127">
            <v>467</v>
          </cell>
          <cell r="R127">
            <v>466</v>
          </cell>
          <cell r="S127">
            <v>466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467</v>
          </cell>
          <cell r="Z127">
            <v>467</v>
          </cell>
          <cell r="AA127">
            <v>467</v>
          </cell>
          <cell r="AB127">
            <v>466</v>
          </cell>
          <cell r="AC127">
            <v>466</v>
          </cell>
          <cell r="AD127">
            <v>0</v>
          </cell>
          <cell r="AE127">
            <v>0</v>
          </cell>
          <cell r="AF127">
            <v>-1</v>
          </cell>
          <cell r="AG127">
            <v>0</v>
          </cell>
          <cell r="AH127">
            <v>42000</v>
          </cell>
          <cell r="AI127">
            <v>19572000</v>
          </cell>
          <cell r="AJ127">
            <v>19614000</v>
          </cell>
          <cell r="AK127">
            <v>6539400</v>
          </cell>
          <cell r="AL127"/>
          <cell r="AM127">
            <v>13074600</v>
          </cell>
          <cell r="AN127">
            <v>0</v>
          </cell>
          <cell r="AO127">
            <v>0</v>
          </cell>
          <cell r="AP127">
            <v>-42000</v>
          </cell>
          <cell r="AQ127">
            <v>0</v>
          </cell>
          <cell r="AR127">
            <v>-42000</v>
          </cell>
          <cell r="AS127"/>
          <cell r="AT127">
            <v>13074600</v>
          </cell>
          <cell r="AU127">
            <v>13074600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19614000</v>
          </cell>
        </row>
        <row r="128">
          <cell r="B128" t="str">
            <v>0554303</v>
          </cell>
          <cell r="C128" t="str">
            <v>Ulei Secondary</v>
          </cell>
          <cell r="D128" t="str">
            <v>ENG</v>
          </cell>
          <cell r="E128" t="str">
            <v>Shefa PEB</v>
          </cell>
          <cell r="F128" t="str">
            <v>V</v>
          </cell>
          <cell r="G128" t="str">
            <v>Government of Vanuatu</v>
          </cell>
          <cell r="H128" t="str">
            <v>Efate</v>
          </cell>
          <cell r="I128" t="str">
            <v>Shefa</v>
          </cell>
          <cell r="J128" t="str">
            <v>0084722001</v>
          </cell>
          <cell r="K128" t="str">
            <v>ULEI JUNIOR SECONDARY SCHOOL</v>
          </cell>
          <cell r="L128" t="str">
            <v>SS</v>
          </cell>
          <cell r="M128" t="str">
            <v>No</v>
          </cell>
          <cell r="N128" t="str">
            <v xml:space="preserve">7 8 9 10 </v>
          </cell>
          <cell r="O128">
            <v>256</v>
          </cell>
          <cell r="P128">
            <v>260</v>
          </cell>
          <cell r="Q128">
            <v>321</v>
          </cell>
          <cell r="R128">
            <v>325</v>
          </cell>
          <cell r="S128">
            <v>325</v>
          </cell>
          <cell r="T128">
            <v>15</v>
          </cell>
          <cell r="U128">
            <v>14</v>
          </cell>
          <cell r="V128">
            <v>14</v>
          </cell>
          <cell r="W128">
            <v>14</v>
          </cell>
          <cell r="X128">
            <v>14</v>
          </cell>
          <cell r="Y128">
            <v>241</v>
          </cell>
          <cell r="Z128">
            <v>246</v>
          </cell>
          <cell r="AA128">
            <v>307</v>
          </cell>
          <cell r="AB128">
            <v>311</v>
          </cell>
          <cell r="AC128">
            <v>311</v>
          </cell>
          <cell r="AD128">
            <v>5</v>
          </cell>
          <cell r="AE128">
            <v>61</v>
          </cell>
          <cell r="AF128">
            <v>4</v>
          </cell>
          <cell r="AG128">
            <v>0</v>
          </cell>
          <cell r="AH128">
            <v>42000</v>
          </cell>
          <cell r="AI128">
            <v>13650000</v>
          </cell>
          <cell r="AJ128">
            <v>10122000</v>
          </cell>
          <cell r="AK128">
            <v>3326400</v>
          </cell>
          <cell r="AL128">
            <v>3326400</v>
          </cell>
          <cell r="AM128">
            <v>3469200</v>
          </cell>
          <cell r="AN128">
            <v>210000</v>
          </cell>
          <cell r="AO128">
            <v>2562000</v>
          </cell>
          <cell r="AP128">
            <v>168000</v>
          </cell>
          <cell r="AQ128">
            <v>0</v>
          </cell>
          <cell r="AR128">
            <v>588000</v>
          </cell>
          <cell r="AS128"/>
          <cell r="AT128">
            <v>3469200</v>
          </cell>
          <cell r="AU128">
            <v>3469200</v>
          </cell>
          <cell r="AV128">
            <v>210000</v>
          </cell>
          <cell r="AW128">
            <v>2562000</v>
          </cell>
          <cell r="AX128">
            <v>168000</v>
          </cell>
          <cell r="AY128">
            <v>0</v>
          </cell>
          <cell r="AZ128">
            <v>588000</v>
          </cell>
          <cell r="BA128">
            <v>13650000</v>
          </cell>
        </row>
        <row r="129">
          <cell r="B129" t="str">
            <v>055435</v>
          </cell>
          <cell r="C129" t="str">
            <v>Mangarongo Primary</v>
          </cell>
          <cell r="D129" t="str">
            <v>ENG</v>
          </cell>
          <cell r="E129" t="str">
            <v>Shefa PEB</v>
          </cell>
          <cell r="F129" t="str">
            <v>V</v>
          </cell>
          <cell r="G129" t="str">
            <v>Government of Vanuatu</v>
          </cell>
          <cell r="H129" t="str">
            <v>Emao</v>
          </cell>
          <cell r="I129" t="str">
            <v>Shefa</v>
          </cell>
          <cell r="J129" t="str">
            <v>0084799001</v>
          </cell>
          <cell r="K129" t="str">
            <v>MANGARONGO PRIMARY SCHOOL</v>
          </cell>
          <cell r="L129" t="str">
            <v>PS</v>
          </cell>
          <cell r="M129" t="str">
            <v>No</v>
          </cell>
          <cell r="N129" t="str">
            <v xml:space="preserve">1 2 3 4 5 6 7 8 </v>
          </cell>
          <cell r="O129">
            <v>56</v>
          </cell>
          <cell r="P129">
            <v>56</v>
          </cell>
          <cell r="Q129">
            <v>56</v>
          </cell>
          <cell r="R129">
            <v>56</v>
          </cell>
          <cell r="S129">
            <v>56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56</v>
          </cell>
          <cell r="Z129">
            <v>56</v>
          </cell>
          <cell r="AA129">
            <v>56</v>
          </cell>
          <cell r="AB129">
            <v>56</v>
          </cell>
          <cell r="AC129">
            <v>56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42000</v>
          </cell>
          <cell r="AI129">
            <v>2352000</v>
          </cell>
          <cell r="AJ129">
            <v>2352000</v>
          </cell>
          <cell r="AK129">
            <v>604800</v>
          </cell>
          <cell r="AL129">
            <v>604800</v>
          </cell>
          <cell r="AM129">
            <v>1142400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/>
          <cell r="AT129">
            <v>1142400</v>
          </cell>
          <cell r="AU129">
            <v>1142400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2352000</v>
          </cell>
        </row>
        <row r="130">
          <cell r="B130" t="str">
            <v>055436</v>
          </cell>
          <cell r="C130" t="str">
            <v>Manua Primary</v>
          </cell>
          <cell r="D130" t="str">
            <v>ENG</v>
          </cell>
          <cell r="E130" t="str">
            <v>Shefa PEB</v>
          </cell>
          <cell r="F130" t="str">
            <v>V</v>
          </cell>
          <cell r="G130" t="str">
            <v>Government of Vanuatu</v>
          </cell>
          <cell r="H130" t="str">
            <v>Efate</v>
          </cell>
          <cell r="I130" t="str">
            <v>Shefa</v>
          </cell>
          <cell r="J130" t="str">
            <v>0084800001</v>
          </cell>
          <cell r="K130" t="str">
            <v>MANUA PRIMARY SCHOOL</v>
          </cell>
          <cell r="L130" t="str">
            <v>PS</v>
          </cell>
          <cell r="M130" t="str">
            <v>No</v>
          </cell>
          <cell r="N130" t="str">
            <v xml:space="preserve">1 2 3 4 5 6 7 8 </v>
          </cell>
          <cell r="O130">
            <v>216</v>
          </cell>
          <cell r="P130">
            <v>216</v>
          </cell>
          <cell r="Q130">
            <v>216</v>
          </cell>
          <cell r="R130">
            <v>216</v>
          </cell>
          <cell r="S130">
            <v>216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216</v>
          </cell>
          <cell r="Z130">
            <v>216</v>
          </cell>
          <cell r="AA130">
            <v>216</v>
          </cell>
          <cell r="AB130">
            <v>216</v>
          </cell>
          <cell r="AC130">
            <v>216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42000</v>
          </cell>
          <cell r="AI130">
            <v>9072000</v>
          </cell>
          <cell r="AJ130">
            <v>9072000</v>
          </cell>
          <cell r="AK130">
            <v>2696400</v>
          </cell>
          <cell r="AL130">
            <v>2696400</v>
          </cell>
          <cell r="AM130">
            <v>3679200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/>
          <cell r="AT130">
            <v>3679200</v>
          </cell>
          <cell r="AU130">
            <v>3679200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9072000</v>
          </cell>
        </row>
        <row r="131">
          <cell r="B131" t="str">
            <v>055439</v>
          </cell>
          <cell r="C131" t="str">
            <v>Melemaat Primary</v>
          </cell>
          <cell r="D131" t="str">
            <v>ENG</v>
          </cell>
          <cell r="E131" t="str">
            <v>Shefa PEB</v>
          </cell>
          <cell r="F131" t="str">
            <v>V</v>
          </cell>
          <cell r="G131" t="str">
            <v>Government of Vanuatu</v>
          </cell>
          <cell r="H131" t="str">
            <v>Efate</v>
          </cell>
          <cell r="I131" t="str">
            <v>Shefa</v>
          </cell>
          <cell r="J131" t="str">
            <v>0084819001</v>
          </cell>
          <cell r="K131" t="str">
            <v>MELEMAAT PRIMARY SCHOOL</v>
          </cell>
          <cell r="L131" t="str">
            <v>PS</v>
          </cell>
          <cell r="M131" t="str">
            <v>No</v>
          </cell>
          <cell r="N131" t="str">
            <v xml:space="preserve">1 2 3 4 5 6 7 8 </v>
          </cell>
          <cell r="O131">
            <v>149</v>
          </cell>
          <cell r="P131">
            <v>149</v>
          </cell>
          <cell r="Q131">
            <v>149</v>
          </cell>
          <cell r="R131">
            <v>149</v>
          </cell>
          <cell r="S131">
            <v>149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149</v>
          </cell>
          <cell r="Z131">
            <v>149</v>
          </cell>
          <cell r="AA131">
            <v>149</v>
          </cell>
          <cell r="AB131">
            <v>149</v>
          </cell>
          <cell r="AC131">
            <v>149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42000</v>
          </cell>
          <cell r="AI131">
            <v>6258000</v>
          </cell>
          <cell r="AJ131">
            <v>6258000</v>
          </cell>
          <cell r="AK131">
            <v>1600200</v>
          </cell>
          <cell r="AL131">
            <v>1600200</v>
          </cell>
          <cell r="AM131">
            <v>3057600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/>
          <cell r="AT131">
            <v>3057600</v>
          </cell>
          <cell r="AU131">
            <v>3057600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6258000</v>
          </cell>
        </row>
        <row r="132">
          <cell r="B132" t="str">
            <v>0554408</v>
          </cell>
          <cell r="C132" t="str">
            <v>Sea Side Community Secondary</v>
          </cell>
          <cell r="D132" t="str">
            <v>ENG</v>
          </cell>
          <cell r="E132" t="str">
            <v>Presbyterian Church of Vanuatu</v>
          </cell>
          <cell r="F132" t="str">
            <v>G</v>
          </cell>
          <cell r="G132" t="str">
            <v>Church (Government Assisted)</v>
          </cell>
          <cell r="H132" t="str">
            <v>Efate</v>
          </cell>
          <cell r="I132" t="str">
            <v>Shefa</v>
          </cell>
          <cell r="J132" t="str">
            <v>0087030001</v>
          </cell>
          <cell r="K132" t="str">
            <v>SEASIDE COMMUNITY SCHOOL</v>
          </cell>
          <cell r="L132" t="str">
            <v>SS</v>
          </cell>
          <cell r="M132" t="str">
            <v>Yes</v>
          </cell>
          <cell r="N132" t="str">
            <v xml:space="preserve">7 8 9 10 </v>
          </cell>
          <cell r="O132">
            <v>169</v>
          </cell>
          <cell r="P132">
            <v>169</v>
          </cell>
          <cell r="Q132">
            <v>169</v>
          </cell>
          <cell r="R132">
            <v>169</v>
          </cell>
          <cell r="S132">
            <v>169</v>
          </cell>
          <cell r="T132">
            <v>53</v>
          </cell>
          <cell r="U132">
            <v>46</v>
          </cell>
          <cell r="V132">
            <v>53</v>
          </cell>
          <cell r="W132">
            <v>45</v>
          </cell>
          <cell r="X132">
            <v>44</v>
          </cell>
          <cell r="Y132">
            <v>116</v>
          </cell>
          <cell r="Z132">
            <v>123</v>
          </cell>
          <cell r="AA132">
            <v>116</v>
          </cell>
          <cell r="AB132">
            <v>124</v>
          </cell>
          <cell r="AC132">
            <v>125</v>
          </cell>
          <cell r="AD132">
            <v>7</v>
          </cell>
          <cell r="AE132">
            <v>-7</v>
          </cell>
          <cell r="AF132">
            <v>1</v>
          </cell>
          <cell r="AG132">
            <v>1</v>
          </cell>
          <cell r="AH132">
            <v>42000</v>
          </cell>
          <cell r="AI132">
            <v>7098000</v>
          </cell>
          <cell r="AJ132">
            <v>4872000</v>
          </cell>
          <cell r="AK132">
            <v>1297800</v>
          </cell>
          <cell r="AL132">
            <v>1297800</v>
          </cell>
          <cell r="AM132">
            <v>2276400</v>
          </cell>
          <cell r="AN132">
            <v>294000</v>
          </cell>
          <cell r="AO132">
            <v>-294000</v>
          </cell>
          <cell r="AP132">
            <v>42000</v>
          </cell>
          <cell r="AQ132">
            <v>42000</v>
          </cell>
          <cell r="AR132">
            <v>1848000</v>
          </cell>
          <cell r="AS132"/>
          <cell r="AT132">
            <v>2276400</v>
          </cell>
          <cell r="AU132">
            <v>2276400</v>
          </cell>
          <cell r="AV132">
            <v>294000</v>
          </cell>
          <cell r="AW132">
            <v>0</v>
          </cell>
          <cell r="AX132">
            <v>42000</v>
          </cell>
          <cell r="AY132">
            <v>42000</v>
          </cell>
          <cell r="AZ132">
            <v>1848000</v>
          </cell>
          <cell r="BA132">
            <v>7098000</v>
          </cell>
        </row>
        <row r="133">
          <cell r="B133" t="str">
            <v>0554419</v>
          </cell>
          <cell r="C133" t="str">
            <v>Suango Mele French Secondary</v>
          </cell>
          <cell r="D133" t="str">
            <v>FRE</v>
          </cell>
          <cell r="E133" t="str">
            <v>Shefa PEB</v>
          </cell>
          <cell r="F133" t="str">
            <v>V</v>
          </cell>
          <cell r="G133" t="str">
            <v>Government of Vanuatu</v>
          </cell>
          <cell r="H133" t="str">
            <v>Efate</v>
          </cell>
          <cell r="I133" t="str">
            <v>Shefa</v>
          </cell>
          <cell r="J133" t="str">
            <v>0084825001</v>
          </cell>
          <cell r="K133" t="str">
            <v>ECOLE PUBLIQUE DE SUANGO</v>
          </cell>
          <cell r="L133" t="str">
            <v>SS</v>
          </cell>
          <cell r="M133" t="str">
            <v>Yes</v>
          </cell>
          <cell r="N133" t="str">
            <v xml:space="preserve">7 8 9 10 </v>
          </cell>
          <cell r="O133">
            <v>134</v>
          </cell>
          <cell r="P133">
            <v>134</v>
          </cell>
          <cell r="Q133">
            <v>134</v>
          </cell>
          <cell r="R133">
            <v>134</v>
          </cell>
          <cell r="S133">
            <v>134</v>
          </cell>
          <cell r="T133">
            <v>17</v>
          </cell>
          <cell r="U133">
            <v>16</v>
          </cell>
          <cell r="V133">
            <v>17</v>
          </cell>
          <cell r="W133">
            <v>16</v>
          </cell>
          <cell r="X133">
            <v>16</v>
          </cell>
          <cell r="Y133">
            <v>117</v>
          </cell>
          <cell r="Z133">
            <v>118</v>
          </cell>
          <cell r="AA133">
            <v>117</v>
          </cell>
          <cell r="AB133">
            <v>118</v>
          </cell>
          <cell r="AC133">
            <v>118</v>
          </cell>
          <cell r="AD133">
            <v>1</v>
          </cell>
          <cell r="AE133">
            <v>-1</v>
          </cell>
          <cell r="AF133">
            <v>1</v>
          </cell>
          <cell r="AG133">
            <v>0</v>
          </cell>
          <cell r="AH133">
            <v>42000</v>
          </cell>
          <cell r="AI133">
            <v>5628000</v>
          </cell>
          <cell r="AJ133">
            <v>4914000</v>
          </cell>
          <cell r="AK133">
            <v>1486800</v>
          </cell>
          <cell r="AL133">
            <v>1486800</v>
          </cell>
          <cell r="AM133">
            <v>1940400</v>
          </cell>
          <cell r="AN133">
            <v>42000</v>
          </cell>
          <cell r="AO133">
            <v>-42000</v>
          </cell>
          <cell r="AP133">
            <v>42000</v>
          </cell>
          <cell r="AQ133">
            <v>0</v>
          </cell>
          <cell r="AR133">
            <v>630000</v>
          </cell>
          <cell r="AS133"/>
          <cell r="AT133">
            <v>1940400</v>
          </cell>
          <cell r="AU133">
            <v>1940400</v>
          </cell>
          <cell r="AV133">
            <v>42000</v>
          </cell>
          <cell r="AW133">
            <v>0</v>
          </cell>
          <cell r="AX133">
            <v>42000</v>
          </cell>
          <cell r="AY133">
            <v>0</v>
          </cell>
          <cell r="AZ133">
            <v>630000</v>
          </cell>
          <cell r="BA133">
            <v>5628000</v>
          </cell>
        </row>
        <row r="134">
          <cell r="B134" t="str">
            <v>0554423</v>
          </cell>
          <cell r="C134" t="str">
            <v>Suango Mele English Secondary</v>
          </cell>
          <cell r="D134" t="str">
            <v>ENG</v>
          </cell>
          <cell r="E134" t="str">
            <v>Shefa PEB</v>
          </cell>
          <cell r="F134" t="str">
            <v>V</v>
          </cell>
          <cell r="G134" t="str">
            <v>Government of Vanuatu</v>
          </cell>
          <cell r="H134" t="str">
            <v>Efate</v>
          </cell>
          <cell r="I134" t="str">
            <v>Shefa</v>
          </cell>
          <cell r="J134" t="str">
            <v>0084825001</v>
          </cell>
          <cell r="K134" t="str">
            <v>ECOLE PUBLIQUE DE SUANGO</v>
          </cell>
          <cell r="L134" t="str">
            <v>SS</v>
          </cell>
          <cell r="M134" t="str">
            <v>Yes</v>
          </cell>
          <cell r="N134" t="str">
            <v xml:space="preserve">7 8 9 10 </v>
          </cell>
          <cell r="O134">
            <v>53</v>
          </cell>
          <cell r="P134">
            <v>54</v>
          </cell>
          <cell r="Q134">
            <v>54</v>
          </cell>
          <cell r="R134">
            <v>54</v>
          </cell>
          <cell r="S134">
            <v>54</v>
          </cell>
          <cell r="T134">
            <v>8</v>
          </cell>
          <cell r="U134">
            <v>8</v>
          </cell>
          <cell r="V134">
            <v>8</v>
          </cell>
          <cell r="W134">
            <v>8</v>
          </cell>
          <cell r="X134">
            <v>8</v>
          </cell>
          <cell r="Y134">
            <v>45</v>
          </cell>
          <cell r="Z134">
            <v>46</v>
          </cell>
          <cell r="AA134">
            <v>46</v>
          </cell>
          <cell r="AB134">
            <v>46</v>
          </cell>
          <cell r="AC134">
            <v>46</v>
          </cell>
          <cell r="AD134">
            <v>1</v>
          </cell>
          <cell r="AE134">
            <v>0</v>
          </cell>
          <cell r="AF134">
            <v>0</v>
          </cell>
          <cell r="AG134">
            <v>0</v>
          </cell>
          <cell r="AH134">
            <v>42000</v>
          </cell>
          <cell r="AI134">
            <v>2268000</v>
          </cell>
          <cell r="AJ134">
            <v>1890000</v>
          </cell>
          <cell r="AK134">
            <v>831600</v>
          </cell>
          <cell r="AL134">
            <v>831600</v>
          </cell>
          <cell r="AM134">
            <v>226800</v>
          </cell>
          <cell r="AN134">
            <v>42000</v>
          </cell>
          <cell r="AO134">
            <v>0</v>
          </cell>
          <cell r="AP134">
            <v>0</v>
          </cell>
          <cell r="AQ134">
            <v>0</v>
          </cell>
          <cell r="AR134">
            <v>336000</v>
          </cell>
          <cell r="AS134"/>
          <cell r="AT134">
            <v>226800</v>
          </cell>
          <cell r="AU134">
            <v>226800</v>
          </cell>
          <cell r="AV134">
            <v>42000</v>
          </cell>
          <cell r="AW134">
            <v>0</v>
          </cell>
          <cell r="AX134">
            <v>0</v>
          </cell>
          <cell r="AY134">
            <v>0</v>
          </cell>
          <cell r="AZ134">
            <v>336000</v>
          </cell>
          <cell r="BA134">
            <v>2268000</v>
          </cell>
        </row>
        <row r="135">
          <cell r="B135" t="str">
            <v>055447</v>
          </cell>
          <cell r="C135" t="str">
            <v>Pango English Primary</v>
          </cell>
          <cell r="D135" t="str">
            <v>ENG</v>
          </cell>
          <cell r="E135" t="str">
            <v>Shefa PEB</v>
          </cell>
          <cell r="F135" t="str">
            <v>V</v>
          </cell>
          <cell r="G135" t="str">
            <v>Government of Vanuatu</v>
          </cell>
          <cell r="H135" t="str">
            <v>Efate</v>
          </cell>
          <cell r="I135" t="str">
            <v>Shefa</v>
          </cell>
          <cell r="J135" t="str">
            <v>0084802001</v>
          </cell>
          <cell r="K135" t="str">
            <v>PANGO PRIMARY SCHOOL</v>
          </cell>
          <cell r="L135" t="str">
            <v>PS</v>
          </cell>
          <cell r="M135" t="str">
            <v>No</v>
          </cell>
          <cell r="N135" t="str">
            <v xml:space="preserve">1 2 3 4 5 6 7 8 </v>
          </cell>
          <cell r="O135">
            <v>192</v>
          </cell>
          <cell r="P135">
            <v>192</v>
          </cell>
          <cell r="Q135">
            <v>192</v>
          </cell>
          <cell r="R135">
            <v>192</v>
          </cell>
          <cell r="S135">
            <v>192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192</v>
          </cell>
          <cell r="Z135">
            <v>192</v>
          </cell>
          <cell r="AA135">
            <v>192</v>
          </cell>
          <cell r="AB135">
            <v>192</v>
          </cell>
          <cell r="AC135">
            <v>192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42000</v>
          </cell>
          <cell r="AI135">
            <v>8064000</v>
          </cell>
          <cell r="AJ135">
            <v>8064000</v>
          </cell>
          <cell r="AK135">
            <v>2255400</v>
          </cell>
          <cell r="AL135">
            <v>2255400</v>
          </cell>
          <cell r="AM135">
            <v>3553200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/>
          <cell r="AT135">
            <v>3553200</v>
          </cell>
          <cell r="AU135">
            <v>3553200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8064000</v>
          </cell>
        </row>
        <row r="136">
          <cell r="B136" t="str">
            <v>0554499</v>
          </cell>
          <cell r="C136" t="str">
            <v>Collège de Esnaar</v>
          </cell>
          <cell r="D136" t="str">
            <v>FRE</v>
          </cell>
          <cell r="E136" t="str">
            <v>Shefa PEB</v>
          </cell>
          <cell r="F136" t="str">
            <v>V</v>
          </cell>
          <cell r="G136" t="str">
            <v>Government of Vanuatu</v>
          </cell>
          <cell r="H136" t="str">
            <v>Efate</v>
          </cell>
          <cell r="I136" t="str">
            <v>Shefa</v>
          </cell>
          <cell r="J136" t="str">
            <v>0084757001</v>
          </cell>
          <cell r="K136" t="str">
            <v>ECOLE PUBLIQUE ESNAAR</v>
          </cell>
          <cell r="L136" t="str">
            <v>SS</v>
          </cell>
          <cell r="M136" t="str">
            <v>Yes</v>
          </cell>
          <cell r="N136" t="str">
            <v xml:space="preserve">7 8 9 10 </v>
          </cell>
          <cell r="O136">
            <v>76</v>
          </cell>
          <cell r="P136">
            <v>75</v>
          </cell>
          <cell r="Q136">
            <v>75</v>
          </cell>
          <cell r="R136">
            <v>75</v>
          </cell>
          <cell r="S136">
            <v>74</v>
          </cell>
          <cell r="T136">
            <v>6</v>
          </cell>
          <cell r="U136">
            <v>6</v>
          </cell>
          <cell r="V136">
            <v>6</v>
          </cell>
          <cell r="W136">
            <v>6</v>
          </cell>
          <cell r="X136">
            <v>6</v>
          </cell>
          <cell r="Y136">
            <v>70</v>
          </cell>
          <cell r="Z136">
            <v>69</v>
          </cell>
          <cell r="AA136">
            <v>69</v>
          </cell>
          <cell r="AB136">
            <v>69</v>
          </cell>
          <cell r="AC136">
            <v>68</v>
          </cell>
          <cell r="AD136">
            <v>-1</v>
          </cell>
          <cell r="AE136">
            <v>-1</v>
          </cell>
          <cell r="AF136">
            <v>-1</v>
          </cell>
          <cell r="AG136">
            <v>1</v>
          </cell>
          <cell r="AH136">
            <v>42000</v>
          </cell>
          <cell r="AI136">
            <v>3108000</v>
          </cell>
          <cell r="AJ136">
            <v>2940000</v>
          </cell>
          <cell r="AK136">
            <v>995400</v>
          </cell>
          <cell r="AL136">
            <v>995400</v>
          </cell>
          <cell r="AM136">
            <v>949200</v>
          </cell>
          <cell r="AN136">
            <v>-42000</v>
          </cell>
          <cell r="AO136">
            <v>-42000</v>
          </cell>
          <cell r="AP136">
            <v>-42000</v>
          </cell>
          <cell r="AQ136">
            <v>42000</v>
          </cell>
          <cell r="AR136">
            <v>126000</v>
          </cell>
          <cell r="AS136"/>
          <cell r="AT136">
            <v>949200</v>
          </cell>
          <cell r="AU136">
            <v>949200</v>
          </cell>
          <cell r="AV136">
            <v>0</v>
          </cell>
          <cell r="AW136">
            <v>0</v>
          </cell>
          <cell r="AX136">
            <v>0</v>
          </cell>
          <cell r="AY136">
            <v>42000</v>
          </cell>
          <cell r="AZ136">
            <v>126000</v>
          </cell>
          <cell r="BA136">
            <v>3108000</v>
          </cell>
        </row>
        <row r="137">
          <cell r="B137" t="str">
            <v>055450</v>
          </cell>
          <cell r="C137" t="str">
            <v>Roau Primary</v>
          </cell>
          <cell r="D137" t="str">
            <v>FRE</v>
          </cell>
          <cell r="E137" t="str">
            <v>Shefa PEB</v>
          </cell>
          <cell r="F137" t="str">
            <v>V</v>
          </cell>
          <cell r="G137" t="str">
            <v>Government of Vanuatu</v>
          </cell>
          <cell r="H137" t="str">
            <v>Efate</v>
          </cell>
          <cell r="I137" t="str">
            <v>Shefa</v>
          </cell>
          <cell r="J137" t="str">
            <v>0084823001</v>
          </cell>
          <cell r="K137" t="str">
            <v>ECOLE PUBLIQUE ROAU</v>
          </cell>
          <cell r="L137" t="str">
            <v>PS</v>
          </cell>
          <cell r="M137" t="str">
            <v>No</v>
          </cell>
          <cell r="N137" t="str">
            <v xml:space="preserve">1 2 3 4 5 6 7 8 </v>
          </cell>
          <cell r="O137">
            <v>16</v>
          </cell>
          <cell r="P137">
            <v>16</v>
          </cell>
          <cell r="Q137">
            <v>16</v>
          </cell>
          <cell r="R137">
            <v>16</v>
          </cell>
          <cell r="S137">
            <v>16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16</v>
          </cell>
          <cell r="Z137">
            <v>16</v>
          </cell>
          <cell r="AA137">
            <v>16</v>
          </cell>
          <cell r="AB137">
            <v>16</v>
          </cell>
          <cell r="AC137">
            <v>16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42000</v>
          </cell>
          <cell r="AI137">
            <v>672000</v>
          </cell>
          <cell r="AJ137">
            <v>672000</v>
          </cell>
          <cell r="AK137"/>
          <cell r="AL137">
            <v>554400</v>
          </cell>
          <cell r="AM137">
            <v>117600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/>
          <cell r="AT137">
            <v>117600</v>
          </cell>
          <cell r="AU137">
            <v>117600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672000</v>
          </cell>
        </row>
        <row r="138">
          <cell r="B138" t="str">
            <v>055467</v>
          </cell>
          <cell r="C138" t="str">
            <v>Bethany Community Christian Secondary</v>
          </cell>
          <cell r="D138" t="str">
            <v>ENG</v>
          </cell>
          <cell r="E138" t="str">
            <v>Assemblies of God</v>
          </cell>
          <cell r="F138" t="str">
            <v>G</v>
          </cell>
          <cell r="G138" t="str">
            <v>Church (Government Assisted)</v>
          </cell>
          <cell r="H138" t="str">
            <v>Efate</v>
          </cell>
          <cell r="I138" t="str">
            <v>Shefa</v>
          </cell>
          <cell r="J138"/>
          <cell r="K138"/>
          <cell r="L138" t="str">
            <v>SS</v>
          </cell>
          <cell r="M138" t="str">
            <v>No</v>
          </cell>
          <cell r="N138" t="str">
            <v xml:space="preserve">7 8 9 10 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42000</v>
          </cell>
          <cell r="AI138">
            <v>0</v>
          </cell>
          <cell r="AJ138">
            <v>0</v>
          </cell>
          <cell r="AK138"/>
          <cell r="AL138"/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/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</row>
        <row r="139">
          <cell r="B139" t="str">
            <v>0557445</v>
          </cell>
          <cell r="C139" t="str">
            <v>Eles Secondary</v>
          </cell>
          <cell r="D139" t="str">
            <v>ENG</v>
          </cell>
          <cell r="E139" t="str">
            <v>Shefa PEB</v>
          </cell>
          <cell r="F139" t="str">
            <v>V</v>
          </cell>
          <cell r="G139" t="str">
            <v>Government of Vanuatu</v>
          </cell>
          <cell r="H139" t="str">
            <v>Nguna</v>
          </cell>
          <cell r="I139" t="str">
            <v>Shefa</v>
          </cell>
          <cell r="J139" t="str">
            <v>0084805001</v>
          </cell>
          <cell r="K139" t="str">
            <v>ELES PRIMARY SCHOOL</v>
          </cell>
          <cell r="L139" t="str">
            <v>SS</v>
          </cell>
          <cell r="M139" t="str">
            <v>Yes</v>
          </cell>
          <cell r="N139" t="str">
            <v xml:space="preserve">7 8 9 10 </v>
          </cell>
          <cell r="O139">
            <v>166</v>
          </cell>
          <cell r="P139">
            <v>166</v>
          </cell>
          <cell r="Q139">
            <v>166</v>
          </cell>
          <cell r="R139">
            <v>164</v>
          </cell>
          <cell r="S139">
            <v>158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166</v>
          </cell>
          <cell r="Z139">
            <v>166</v>
          </cell>
          <cell r="AA139">
            <v>166</v>
          </cell>
          <cell r="AB139">
            <v>164</v>
          </cell>
          <cell r="AC139">
            <v>158</v>
          </cell>
          <cell r="AD139">
            <v>0</v>
          </cell>
          <cell r="AE139">
            <v>0</v>
          </cell>
          <cell r="AF139">
            <v>-2</v>
          </cell>
          <cell r="AG139">
            <v>-6</v>
          </cell>
          <cell r="AH139">
            <v>42000</v>
          </cell>
          <cell r="AI139">
            <v>6636000</v>
          </cell>
          <cell r="AJ139">
            <v>6972000</v>
          </cell>
          <cell r="AK139">
            <v>2028600</v>
          </cell>
          <cell r="AL139">
            <v>2028600</v>
          </cell>
          <cell r="AM139">
            <v>2914800</v>
          </cell>
          <cell r="AN139">
            <v>0</v>
          </cell>
          <cell r="AO139">
            <v>0</v>
          </cell>
          <cell r="AP139">
            <v>-84000</v>
          </cell>
          <cell r="AQ139">
            <v>-336000</v>
          </cell>
          <cell r="AR139">
            <v>-336000</v>
          </cell>
          <cell r="AS139"/>
          <cell r="AT139">
            <v>2914800</v>
          </cell>
          <cell r="AU139">
            <v>2914800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6972000</v>
          </cell>
        </row>
        <row r="140">
          <cell r="B140" t="str">
            <v>0663314</v>
          </cell>
          <cell r="C140" t="str">
            <v>Ipota Secondary</v>
          </cell>
          <cell r="D140" t="str">
            <v>ENG</v>
          </cell>
          <cell r="E140" t="str">
            <v>Tafea PEB</v>
          </cell>
          <cell r="F140" t="str">
            <v>V</v>
          </cell>
          <cell r="G140" t="str">
            <v>Government of Vanuatu</v>
          </cell>
          <cell r="H140" t="str">
            <v>Erromango</v>
          </cell>
          <cell r="I140" t="str">
            <v>Tafea</v>
          </cell>
          <cell r="J140" t="str">
            <v>0084747001</v>
          </cell>
          <cell r="K140" t="str">
            <v>IPOTA JUNIOR SECONDARY SCHOOL</v>
          </cell>
          <cell r="L140" t="str">
            <v>SS</v>
          </cell>
          <cell r="M140" t="str">
            <v>No</v>
          </cell>
          <cell r="N140" t="str">
            <v xml:space="preserve">7 8 9 10 </v>
          </cell>
          <cell r="O140">
            <v>177</v>
          </cell>
          <cell r="P140">
            <v>175</v>
          </cell>
          <cell r="Q140">
            <v>175</v>
          </cell>
          <cell r="R140">
            <v>175</v>
          </cell>
          <cell r="S140">
            <v>175</v>
          </cell>
          <cell r="T140">
            <v>154</v>
          </cell>
          <cell r="U140">
            <v>0</v>
          </cell>
          <cell r="V140">
            <v>154</v>
          </cell>
          <cell r="W140">
            <v>0</v>
          </cell>
          <cell r="X140">
            <v>0</v>
          </cell>
          <cell r="Y140">
            <v>23</v>
          </cell>
          <cell r="Z140">
            <v>175</v>
          </cell>
          <cell r="AA140">
            <v>21</v>
          </cell>
          <cell r="AB140">
            <v>175</v>
          </cell>
          <cell r="AC140">
            <v>175</v>
          </cell>
          <cell r="AD140">
            <v>152</v>
          </cell>
          <cell r="AE140">
            <v>-154</v>
          </cell>
          <cell r="AF140">
            <v>154</v>
          </cell>
          <cell r="AG140">
            <v>0</v>
          </cell>
          <cell r="AH140">
            <v>42000</v>
          </cell>
          <cell r="AI140">
            <v>7350000</v>
          </cell>
          <cell r="AJ140">
            <v>966000</v>
          </cell>
          <cell r="AK140">
            <v>1864800</v>
          </cell>
          <cell r="AL140">
            <v>1864800</v>
          </cell>
          <cell r="AM140">
            <v>-2763600</v>
          </cell>
          <cell r="AN140">
            <v>6384000</v>
          </cell>
          <cell r="AO140">
            <v>-6468000</v>
          </cell>
          <cell r="AP140">
            <v>6468000</v>
          </cell>
          <cell r="AQ140">
            <v>0</v>
          </cell>
          <cell r="AR140">
            <v>0</v>
          </cell>
          <cell r="AS140"/>
          <cell r="AT140">
            <v>-2763600</v>
          </cell>
          <cell r="AU140">
            <v>0</v>
          </cell>
          <cell r="AV140">
            <v>3620400</v>
          </cell>
          <cell r="AW140">
            <v>0</v>
          </cell>
          <cell r="AX140"/>
          <cell r="AY140">
            <v>0</v>
          </cell>
          <cell r="AZ140">
            <v>0</v>
          </cell>
          <cell r="BA140">
            <v>7350000</v>
          </cell>
        </row>
        <row r="141">
          <cell r="B141" t="str">
            <v>0663513</v>
          </cell>
          <cell r="C141" t="str">
            <v>William Bay Secondary</v>
          </cell>
          <cell r="D141" t="str">
            <v>ENG</v>
          </cell>
          <cell r="E141" t="str">
            <v>Presbyterian Church of Vanuatu</v>
          </cell>
          <cell r="F141" t="str">
            <v>G</v>
          </cell>
          <cell r="G141" t="str">
            <v>Church (Government Assisted)</v>
          </cell>
          <cell r="H141" t="str">
            <v>Erromango</v>
          </cell>
          <cell r="I141" t="str">
            <v>Tafea</v>
          </cell>
          <cell r="J141" t="str">
            <v>0084951001</v>
          </cell>
          <cell r="K141" t="str">
            <v>DILLON'S BAY PRIMARY SCHOOL</v>
          </cell>
          <cell r="L141" t="str">
            <v>SS</v>
          </cell>
          <cell r="M141" t="str">
            <v>Yes</v>
          </cell>
          <cell r="N141" t="str">
            <v xml:space="preserve">7 8 9 10 </v>
          </cell>
          <cell r="O141">
            <v>117</v>
          </cell>
          <cell r="P141">
            <v>117</v>
          </cell>
          <cell r="Q141">
            <v>117</v>
          </cell>
          <cell r="R141">
            <v>117</v>
          </cell>
          <cell r="S141">
            <v>117</v>
          </cell>
          <cell r="T141">
            <v>22</v>
          </cell>
          <cell r="U141">
            <v>14</v>
          </cell>
          <cell r="V141">
            <v>22</v>
          </cell>
          <cell r="W141">
            <v>14</v>
          </cell>
          <cell r="X141">
            <v>14</v>
          </cell>
          <cell r="Y141">
            <v>95</v>
          </cell>
          <cell r="Z141">
            <v>103</v>
          </cell>
          <cell r="AA141">
            <v>95</v>
          </cell>
          <cell r="AB141">
            <v>103</v>
          </cell>
          <cell r="AC141">
            <v>103</v>
          </cell>
          <cell r="AD141">
            <v>8</v>
          </cell>
          <cell r="AE141">
            <v>-8</v>
          </cell>
          <cell r="AF141">
            <v>8</v>
          </cell>
          <cell r="AG141">
            <v>0</v>
          </cell>
          <cell r="AH141">
            <v>42000</v>
          </cell>
          <cell r="AI141">
            <v>4914000</v>
          </cell>
          <cell r="AJ141">
            <v>3990000</v>
          </cell>
          <cell r="AK141">
            <v>1373400</v>
          </cell>
          <cell r="AL141">
            <v>1373400</v>
          </cell>
          <cell r="AM141">
            <v>1243200</v>
          </cell>
          <cell r="AN141">
            <v>336000</v>
          </cell>
          <cell r="AO141">
            <v>-336000</v>
          </cell>
          <cell r="AP141">
            <v>336000</v>
          </cell>
          <cell r="AQ141">
            <v>0</v>
          </cell>
          <cell r="AR141">
            <v>252000</v>
          </cell>
          <cell r="AS141"/>
          <cell r="AT141">
            <v>1243200</v>
          </cell>
          <cell r="AU141">
            <v>1243200</v>
          </cell>
          <cell r="AV141">
            <v>336000</v>
          </cell>
          <cell r="AW141">
            <v>0</v>
          </cell>
          <cell r="AX141">
            <v>336000</v>
          </cell>
          <cell r="AY141">
            <v>0</v>
          </cell>
          <cell r="AZ141">
            <v>252000</v>
          </cell>
          <cell r="BA141">
            <v>4914000</v>
          </cell>
        </row>
        <row r="142">
          <cell r="B142" t="str">
            <v>066411</v>
          </cell>
          <cell r="C142" t="str">
            <v>Fetukai Primary</v>
          </cell>
          <cell r="D142" t="str">
            <v>ENG</v>
          </cell>
          <cell r="E142" t="str">
            <v>Tafea PEB</v>
          </cell>
          <cell r="F142" t="str">
            <v>V</v>
          </cell>
          <cell r="G142" t="str">
            <v>Government of Vanuatu</v>
          </cell>
          <cell r="H142" t="str">
            <v>Tanna</v>
          </cell>
          <cell r="I142" t="str">
            <v>Tafea</v>
          </cell>
          <cell r="J142" t="str">
            <v>0084956001</v>
          </cell>
          <cell r="K142" t="str">
            <v>FETUKAI PRIMARY SCHOOL</v>
          </cell>
          <cell r="L142" t="str">
            <v>PS</v>
          </cell>
          <cell r="M142" t="str">
            <v>No</v>
          </cell>
          <cell r="N142" t="str">
            <v xml:space="preserve">1 2 3 4 5 6 7 8 </v>
          </cell>
          <cell r="O142">
            <v>76</v>
          </cell>
          <cell r="P142">
            <v>76</v>
          </cell>
          <cell r="Q142">
            <v>133</v>
          </cell>
          <cell r="R142">
            <v>133</v>
          </cell>
          <cell r="S142">
            <v>133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76</v>
          </cell>
          <cell r="Z142">
            <v>76</v>
          </cell>
          <cell r="AA142">
            <v>133</v>
          </cell>
          <cell r="AB142">
            <v>133</v>
          </cell>
          <cell r="AC142">
            <v>133</v>
          </cell>
          <cell r="AD142">
            <v>0</v>
          </cell>
          <cell r="AE142">
            <v>57</v>
          </cell>
          <cell r="AF142">
            <v>0</v>
          </cell>
          <cell r="AG142">
            <v>0</v>
          </cell>
          <cell r="AH142">
            <v>42000</v>
          </cell>
          <cell r="AI142">
            <v>5586000</v>
          </cell>
          <cell r="AJ142">
            <v>3192000</v>
          </cell>
          <cell r="AK142">
            <v>1033200</v>
          </cell>
          <cell r="AL142">
            <v>1033200</v>
          </cell>
          <cell r="AM142">
            <v>1125600</v>
          </cell>
          <cell r="AN142">
            <v>0</v>
          </cell>
          <cell r="AO142">
            <v>2394000</v>
          </cell>
          <cell r="AP142">
            <v>0</v>
          </cell>
          <cell r="AQ142">
            <v>0</v>
          </cell>
          <cell r="AR142">
            <v>0</v>
          </cell>
          <cell r="AS142"/>
          <cell r="AT142">
            <v>1125600</v>
          </cell>
          <cell r="AU142">
            <v>1125600</v>
          </cell>
          <cell r="AV142">
            <v>0</v>
          </cell>
          <cell r="AW142">
            <v>2394000</v>
          </cell>
          <cell r="AX142">
            <v>0</v>
          </cell>
          <cell r="AY142">
            <v>0</v>
          </cell>
          <cell r="AZ142">
            <v>0</v>
          </cell>
          <cell r="BA142">
            <v>5586000</v>
          </cell>
        </row>
        <row r="143">
          <cell r="B143" t="str">
            <v>0664301</v>
          </cell>
          <cell r="C143" t="str">
            <v>Ienaula Secondary</v>
          </cell>
          <cell r="D143" t="str">
            <v>ENG</v>
          </cell>
          <cell r="E143" t="str">
            <v>Tafea PEB</v>
          </cell>
          <cell r="F143" t="str">
            <v>V</v>
          </cell>
          <cell r="G143" t="str">
            <v>Government of Vanuatu</v>
          </cell>
          <cell r="H143" t="str">
            <v>Tanna</v>
          </cell>
          <cell r="I143" t="str">
            <v>Tafea</v>
          </cell>
          <cell r="J143" t="str">
            <v>0084735001</v>
          </cell>
          <cell r="K143" t="str">
            <v>IENAULA JUNIOR SECONDARY SCHOOL</v>
          </cell>
          <cell r="L143" t="str">
            <v>SS</v>
          </cell>
          <cell r="M143" t="str">
            <v>No</v>
          </cell>
          <cell r="N143" t="str">
            <v xml:space="preserve">7 8 9 10 </v>
          </cell>
          <cell r="O143">
            <v>204</v>
          </cell>
          <cell r="P143">
            <v>206</v>
          </cell>
          <cell r="Q143">
            <v>206</v>
          </cell>
          <cell r="R143">
            <v>206</v>
          </cell>
          <cell r="S143">
            <v>201</v>
          </cell>
          <cell r="T143">
            <v>42</v>
          </cell>
          <cell r="U143">
            <v>39</v>
          </cell>
          <cell r="V143">
            <v>42</v>
          </cell>
          <cell r="W143">
            <v>34</v>
          </cell>
          <cell r="X143">
            <v>32</v>
          </cell>
          <cell r="Y143">
            <v>162</v>
          </cell>
          <cell r="Z143">
            <v>167</v>
          </cell>
          <cell r="AA143">
            <v>164</v>
          </cell>
          <cell r="AB143">
            <v>172</v>
          </cell>
          <cell r="AC143">
            <v>169</v>
          </cell>
          <cell r="AD143">
            <v>5</v>
          </cell>
          <cell r="AE143">
            <v>-3</v>
          </cell>
          <cell r="AF143">
            <v>5</v>
          </cell>
          <cell r="AG143">
            <v>3</v>
          </cell>
          <cell r="AH143">
            <v>42000</v>
          </cell>
          <cell r="AI143">
            <v>8442000</v>
          </cell>
          <cell r="AJ143">
            <v>6804000</v>
          </cell>
          <cell r="AK143"/>
          <cell r="AL143"/>
          <cell r="AM143">
            <v>6804000</v>
          </cell>
          <cell r="AN143">
            <v>210000</v>
          </cell>
          <cell r="AO143">
            <v>-126000</v>
          </cell>
          <cell r="AP143">
            <v>210000</v>
          </cell>
          <cell r="AQ143">
            <v>126000</v>
          </cell>
          <cell r="AR143">
            <v>1092000</v>
          </cell>
          <cell r="AS143"/>
          <cell r="AT143">
            <v>6804000</v>
          </cell>
          <cell r="AU143">
            <v>6804000</v>
          </cell>
          <cell r="AV143">
            <v>210000</v>
          </cell>
          <cell r="AW143">
            <v>0</v>
          </cell>
          <cell r="AX143">
            <v>210000</v>
          </cell>
          <cell r="AY143">
            <v>126000</v>
          </cell>
          <cell r="AZ143">
            <v>1092000</v>
          </cell>
          <cell r="BA143">
            <v>8442000</v>
          </cell>
        </row>
        <row r="144">
          <cell r="B144" t="str">
            <v>0664302</v>
          </cell>
          <cell r="C144" t="str">
            <v>Imaki Secondary</v>
          </cell>
          <cell r="D144" t="str">
            <v>FRE</v>
          </cell>
          <cell r="E144" t="str">
            <v>Catholic Education Authority</v>
          </cell>
          <cell r="F144" t="str">
            <v>G</v>
          </cell>
          <cell r="G144" t="str">
            <v>Church (Government Assisted)</v>
          </cell>
          <cell r="H144" t="str">
            <v>Tanna</v>
          </cell>
          <cell r="I144" t="str">
            <v>Tafea</v>
          </cell>
          <cell r="J144" t="str">
            <v>0084740001</v>
          </cell>
          <cell r="K144" t="str">
            <v>COLLEGE D'IMAKI</v>
          </cell>
          <cell r="L144" t="str">
            <v>SS</v>
          </cell>
          <cell r="M144" t="str">
            <v>No</v>
          </cell>
          <cell r="N144" t="str">
            <v xml:space="preserve">7 8 9 10 </v>
          </cell>
          <cell r="O144">
            <v>127</v>
          </cell>
          <cell r="P144">
            <v>126</v>
          </cell>
          <cell r="Q144">
            <v>126</v>
          </cell>
          <cell r="R144">
            <v>126</v>
          </cell>
          <cell r="S144">
            <v>126</v>
          </cell>
          <cell r="T144">
            <v>59</v>
          </cell>
          <cell r="U144">
            <v>27</v>
          </cell>
          <cell r="V144">
            <v>59</v>
          </cell>
          <cell r="W144">
            <v>11</v>
          </cell>
          <cell r="X144">
            <v>0</v>
          </cell>
          <cell r="Y144">
            <v>68</v>
          </cell>
          <cell r="Z144">
            <v>99</v>
          </cell>
          <cell r="AA144">
            <v>67</v>
          </cell>
          <cell r="AB144">
            <v>115</v>
          </cell>
          <cell r="AC144">
            <v>126</v>
          </cell>
          <cell r="AD144">
            <v>31</v>
          </cell>
          <cell r="AE144">
            <v>-32</v>
          </cell>
          <cell r="AF144">
            <v>16</v>
          </cell>
          <cell r="AG144">
            <v>11</v>
          </cell>
          <cell r="AH144">
            <v>42000</v>
          </cell>
          <cell r="AI144">
            <v>5292000</v>
          </cell>
          <cell r="AJ144">
            <v>2856000</v>
          </cell>
          <cell r="AK144">
            <v>1386000</v>
          </cell>
          <cell r="AL144">
            <v>1386000</v>
          </cell>
          <cell r="AM144">
            <v>84000</v>
          </cell>
          <cell r="AN144">
            <v>1302000</v>
          </cell>
          <cell r="AO144">
            <v>-1344000</v>
          </cell>
          <cell r="AP144">
            <v>672000</v>
          </cell>
          <cell r="AQ144">
            <v>-882000</v>
          </cell>
          <cell r="AR144">
            <v>462000</v>
          </cell>
          <cell r="AS144"/>
          <cell r="AT144">
            <v>84000</v>
          </cell>
          <cell r="AU144">
            <v>84000</v>
          </cell>
          <cell r="AV144">
            <v>1302000</v>
          </cell>
          <cell r="AW144">
            <v>0</v>
          </cell>
          <cell r="AX144">
            <v>672000</v>
          </cell>
          <cell r="AY144">
            <v>0</v>
          </cell>
          <cell r="AZ144">
            <v>462000</v>
          </cell>
          <cell r="BA144">
            <v>5292000</v>
          </cell>
        </row>
        <row r="145">
          <cell r="B145" t="str">
            <v>0664303</v>
          </cell>
          <cell r="C145" t="str">
            <v>Isangel French Secondary</v>
          </cell>
          <cell r="D145" t="str">
            <v>FRE</v>
          </cell>
          <cell r="E145" t="str">
            <v>Tafea PEB</v>
          </cell>
          <cell r="F145" t="str">
            <v>V</v>
          </cell>
          <cell r="G145" t="str">
            <v>Government of Vanuatu</v>
          </cell>
          <cell r="H145" t="str">
            <v>Tanna</v>
          </cell>
          <cell r="I145" t="str">
            <v>Tafea</v>
          </cell>
          <cell r="J145" t="str">
            <v>0084736001</v>
          </cell>
          <cell r="K145" t="str">
            <v>COLLEGE D' ISANGEL</v>
          </cell>
          <cell r="L145" t="str">
            <v>SS</v>
          </cell>
          <cell r="M145" t="str">
            <v>No</v>
          </cell>
          <cell r="N145" t="str">
            <v xml:space="preserve">7 8 9 10 11 12 </v>
          </cell>
          <cell r="O145">
            <v>103</v>
          </cell>
          <cell r="P145">
            <v>103</v>
          </cell>
          <cell r="Q145">
            <v>103</v>
          </cell>
          <cell r="R145">
            <v>103</v>
          </cell>
          <cell r="S145">
            <v>103</v>
          </cell>
          <cell r="T145">
            <v>5</v>
          </cell>
          <cell r="U145">
            <v>6</v>
          </cell>
          <cell r="V145">
            <v>5</v>
          </cell>
          <cell r="W145">
            <v>3</v>
          </cell>
          <cell r="X145">
            <v>3</v>
          </cell>
          <cell r="Y145">
            <v>98</v>
          </cell>
          <cell r="Z145">
            <v>97</v>
          </cell>
          <cell r="AA145">
            <v>98</v>
          </cell>
          <cell r="AB145">
            <v>100</v>
          </cell>
          <cell r="AC145">
            <v>100</v>
          </cell>
          <cell r="AD145">
            <v>-1</v>
          </cell>
          <cell r="AE145">
            <v>0</v>
          </cell>
          <cell r="AF145">
            <v>3</v>
          </cell>
          <cell r="AG145">
            <v>0</v>
          </cell>
          <cell r="AH145">
            <v>42000</v>
          </cell>
          <cell r="AI145">
            <v>4326000</v>
          </cell>
          <cell r="AJ145">
            <v>4116000</v>
          </cell>
          <cell r="AK145">
            <v>1285200</v>
          </cell>
          <cell r="AL145">
            <v>1285200</v>
          </cell>
          <cell r="AM145">
            <v>1545600</v>
          </cell>
          <cell r="AN145">
            <v>-42000</v>
          </cell>
          <cell r="AO145">
            <v>0</v>
          </cell>
          <cell r="AP145">
            <v>84000</v>
          </cell>
          <cell r="AQ145">
            <v>0</v>
          </cell>
          <cell r="AR145">
            <v>126000</v>
          </cell>
          <cell r="AS145"/>
          <cell r="AT145">
            <v>1545600</v>
          </cell>
          <cell r="AU145">
            <v>1545600</v>
          </cell>
          <cell r="AV145">
            <v>0</v>
          </cell>
          <cell r="AW145">
            <v>0</v>
          </cell>
          <cell r="AX145">
            <v>84000</v>
          </cell>
          <cell r="AY145">
            <v>0</v>
          </cell>
          <cell r="AZ145">
            <v>126000</v>
          </cell>
          <cell r="BA145">
            <v>4326000</v>
          </cell>
        </row>
        <row r="146">
          <cell r="B146" t="str">
            <v>0664304</v>
          </cell>
          <cell r="C146" t="str">
            <v>Kwataparen Secondary</v>
          </cell>
          <cell r="D146" t="str">
            <v>ENG</v>
          </cell>
          <cell r="E146" t="str">
            <v>Seven Day Adventist</v>
          </cell>
          <cell r="F146" t="str">
            <v>G</v>
          </cell>
          <cell r="G146" t="str">
            <v>Church (Government Assisted)</v>
          </cell>
          <cell r="H146" t="str">
            <v>Tanna</v>
          </cell>
          <cell r="I146" t="str">
            <v>Tafea</v>
          </cell>
          <cell r="J146" t="str">
            <v>0084743001</v>
          </cell>
          <cell r="K146" t="str">
            <v>KWATAPAREN JUNIOR SECONDARY SCHOOL</v>
          </cell>
          <cell r="L146" t="str">
            <v>SS</v>
          </cell>
          <cell r="M146" t="str">
            <v>No</v>
          </cell>
          <cell r="N146" t="str">
            <v xml:space="preserve">7 8 9 10 </v>
          </cell>
          <cell r="O146">
            <v>298</v>
          </cell>
          <cell r="P146">
            <v>311</v>
          </cell>
          <cell r="Q146">
            <v>451</v>
          </cell>
          <cell r="R146">
            <v>538</v>
          </cell>
          <cell r="S146">
            <v>539</v>
          </cell>
          <cell r="T146">
            <v>125</v>
          </cell>
          <cell r="U146">
            <v>61</v>
          </cell>
          <cell r="V146">
            <v>61</v>
          </cell>
          <cell r="W146">
            <v>78</v>
          </cell>
          <cell r="X146">
            <v>77</v>
          </cell>
          <cell r="Y146">
            <v>173</v>
          </cell>
          <cell r="Z146">
            <v>250</v>
          </cell>
          <cell r="AA146">
            <v>390</v>
          </cell>
          <cell r="AB146">
            <v>460</v>
          </cell>
          <cell r="AC146">
            <v>462</v>
          </cell>
          <cell r="AD146">
            <v>77</v>
          </cell>
          <cell r="AE146">
            <v>140</v>
          </cell>
          <cell r="AF146">
            <v>70</v>
          </cell>
          <cell r="AG146">
            <v>2</v>
          </cell>
          <cell r="AH146">
            <v>42000</v>
          </cell>
          <cell r="AI146">
            <v>22638000</v>
          </cell>
          <cell r="AJ146">
            <v>7266000</v>
          </cell>
          <cell r="AK146"/>
          <cell r="AL146">
            <v>6526800</v>
          </cell>
          <cell r="AM146">
            <v>739200</v>
          </cell>
          <cell r="AN146">
            <v>3234000</v>
          </cell>
          <cell r="AO146">
            <v>5880000</v>
          </cell>
          <cell r="AP146">
            <v>2940000</v>
          </cell>
          <cell r="AQ146">
            <v>84000</v>
          </cell>
          <cell r="AR146">
            <v>3234000</v>
          </cell>
          <cell r="AS146"/>
          <cell r="AT146">
            <v>739200</v>
          </cell>
          <cell r="AU146">
            <v>739200</v>
          </cell>
          <cell r="AV146">
            <v>3234000</v>
          </cell>
          <cell r="AW146">
            <v>5880000</v>
          </cell>
          <cell r="AX146">
            <v>2940000</v>
          </cell>
          <cell r="AY146">
            <v>84000</v>
          </cell>
          <cell r="AZ146">
            <v>3234000</v>
          </cell>
          <cell r="BA146">
            <v>22638000</v>
          </cell>
        </row>
        <row r="147">
          <cell r="B147" t="str">
            <v>0664305</v>
          </cell>
          <cell r="C147" t="str">
            <v>Lenakel Secondary</v>
          </cell>
          <cell r="D147" t="str">
            <v>ENG</v>
          </cell>
          <cell r="E147" t="str">
            <v>Presbyterian Church of Vanuatu</v>
          </cell>
          <cell r="F147" t="str">
            <v>G</v>
          </cell>
          <cell r="G147" t="str">
            <v>Church (Government Assisted)</v>
          </cell>
          <cell r="H147" t="str">
            <v>Tanna</v>
          </cell>
          <cell r="I147" t="str">
            <v>Tafea</v>
          </cell>
          <cell r="J147" t="str">
            <v>0084737001</v>
          </cell>
          <cell r="K147" t="str">
            <v>LENAKEL JUNIOR SECONDARY SCHOOL</v>
          </cell>
          <cell r="L147" t="str">
            <v>SS</v>
          </cell>
          <cell r="M147" t="str">
            <v>No</v>
          </cell>
          <cell r="N147" t="str">
            <v xml:space="preserve">7 8 9 10 11 12 </v>
          </cell>
          <cell r="O147">
            <v>840</v>
          </cell>
          <cell r="P147">
            <v>841</v>
          </cell>
          <cell r="Q147">
            <v>885</v>
          </cell>
          <cell r="R147">
            <v>706</v>
          </cell>
          <cell r="S147">
            <v>706</v>
          </cell>
          <cell r="T147">
            <v>191</v>
          </cell>
          <cell r="U147">
            <v>195</v>
          </cell>
          <cell r="V147">
            <v>195</v>
          </cell>
          <cell r="W147">
            <v>24</v>
          </cell>
          <cell r="X147">
            <v>24</v>
          </cell>
          <cell r="Y147">
            <v>649</v>
          </cell>
          <cell r="Z147">
            <v>646</v>
          </cell>
          <cell r="AA147">
            <v>690</v>
          </cell>
          <cell r="AB147">
            <v>682</v>
          </cell>
          <cell r="AC147">
            <v>682</v>
          </cell>
          <cell r="AD147">
            <v>-3</v>
          </cell>
          <cell r="AE147">
            <v>41</v>
          </cell>
          <cell r="AF147">
            <v>-8</v>
          </cell>
          <cell r="AG147">
            <v>0</v>
          </cell>
          <cell r="AH147">
            <v>42000</v>
          </cell>
          <cell r="AI147">
            <v>29652000</v>
          </cell>
          <cell r="AJ147">
            <v>27258000</v>
          </cell>
          <cell r="AK147">
            <v>8454600</v>
          </cell>
          <cell r="AL147">
            <v>8454600</v>
          </cell>
          <cell r="AM147">
            <v>10348800</v>
          </cell>
          <cell r="AN147">
            <v>-126000</v>
          </cell>
          <cell r="AO147">
            <v>1722000</v>
          </cell>
          <cell r="AP147">
            <v>-336000</v>
          </cell>
          <cell r="AQ147">
            <v>0</v>
          </cell>
          <cell r="AR147">
            <v>672000</v>
          </cell>
          <cell r="AS147"/>
          <cell r="AT147">
            <v>10348800</v>
          </cell>
          <cell r="AU147">
            <v>10348800</v>
          </cell>
          <cell r="AV147">
            <v>0</v>
          </cell>
          <cell r="AW147">
            <v>1722000</v>
          </cell>
          <cell r="AX147">
            <v>0</v>
          </cell>
          <cell r="AY147">
            <v>0</v>
          </cell>
          <cell r="AZ147">
            <v>504000</v>
          </cell>
          <cell r="BA147">
            <v>29484000</v>
          </cell>
        </row>
        <row r="148">
          <cell r="B148" t="str">
            <v>0664308</v>
          </cell>
          <cell r="C148" t="str">
            <v>Tafea college</v>
          </cell>
          <cell r="D148" t="str">
            <v>ENG</v>
          </cell>
          <cell r="E148" t="str">
            <v>Tafea PEB</v>
          </cell>
          <cell r="F148" t="str">
            <v>V</v>
          </cell>
          <cell r="G148" t="str">
            <v>Government of Vanuatu</v>
          </cell>
          <cell r="H148" t="str">
            <v>Tanna</v>
          </cell>
          <cell r="I148" t="str">
            <v>Tafea</v>
          </cell>
          <cell r="J148" t="str">
            <v>0084738001</v>
          </cell>
          <cell r="K148" t="str">
            <v>TAFEA COLLEGE</v>
          </cell>
          <cell r="L148" t="str">
            <v>SS</v>
          </cell>
          <cell r="M148" t="str">
            <v>Yes</v>
          </cell>
          <cell r="N148" t="str">
            <v xml:space="preserve">7 8 9 10 11 12 13 </v>
          </cell>
          <cell r="O148">
            <v>431</v>
          </cell>
          <cell r="P148">
            <v>429</v>
          </cell>
          <cell r="Q148">
            <v>429</v>
          </cell>
          <cell r="R148">
            <v>424</v>
          </cell>
          <cell r="S148">
            <v>424</v>
          </cell>
          <cell r="T148">
            <v>178</v>
          </cell>
          <cell r="U148">
            <v>91</v>
          </cell>
          <cell r="V148">
            <v>178</v>
          </cell>
          <cell r="W148">
            <v>75</v>
          </cell>
          <cell r="X148">
            <v>51</v>
          </cell>
          <cell r="Y148">
            <v>253</v>
          </cell>
          <cell r="Z148">
            <v>338</v>
          </cell>
          <cell r="AA148">
            <v>251</v>
          </cell>
          <cell r="AB148">
            <v>349</v>
          </cell>
          <cell r="AC148">
            <v>373</v>
          </cell>
          <cell r="AD148">
            <v>85</v>
          </cell>
          <cell r="AE148">
            <v>-87</v>
          </cell>
          <cell r="AF148">
            <v>11</v>
          </cell>
          <cell r="AG148">
            <v>24</v>
          </cell>
          <cell r="AH148">
            <v>42000</v>
          </cell>
          <cell r="AI148">
            <v>17808000</v>
          </cell>
          <cell r="AJ148">
            <v>10626000</v>
          </cell>
          <cell r="AK148">
            <v>4914000</v>
          </cell>
          <cell r="AL148">
            <v>4914000</v>
          </cell>
          <cell r="AM148">
            <v>798000</v>
          </cell>
          <cell r="AN148">
            <v>3570000</v>
          </cell>
          <cell r="AO148">
            <v>-3654000</v>
          </cell>
          <cell r="AP148">
            <v>462000</v>
          </cell>
          <cell r="AQ148">
            <v>-504000</v>
          </cell>
          <cell r="AR148">
            <v>3150000</v>
          </cell>
          <cell r="AS148"/>
          <cell r="AT148">
            <v>798000</v>
          </cell>
          <cell r="AU148">
            <v>798000</v>
          </cell>
          <cell r="AV148">
            <v>3570000</v>
          </cell>
          <cell r="AW148">
            <v>0</v>
          </cell>
          <cell r="AX148">
            <v>462000</v>
          </cell>
          <cell r="AY148">
            <v>0</v>
          </cell>
          <cell r="AZ148">
            <v>3150000</v>
          </cell>
          <cell r="BA148">
            <v>17808000</v>
          </cell>
        </row>
        <row r="149">
          <cell r="B149" t="str">
            <v>0664309</v>
          </cell>
          <cell r="C149" t="str">
            <v>Collège de Tafea/ Lycée de Tafea</v>
          </cell>
          <cell r="D149" t="str">
            <v>FRE</v>
          </cell>
          <cell r="E149" t="str">
            <v>Tafea PEB</v>
          </cell>
          <cell r="F149" t="str">
            <v>V</v>
          </cell>
          <cell r="G149" t="str">
            <v>Government of Vanuatu</v>
          </cell>
          <cell r="H149" t="str">
            <v>Tanna</v>
          </cell>
          <cell r="I149" t="str">
            <v>Tafea</v>
          </cell>
          <cell r="J149" t="str">
            <v>0084738001</v>
          </cell>
          <cell r="K149" t="str">
            <v>TAFEA COLLEGE</v>
          </cell>
          <cell r="L149" t="str">
            <v>SS</v>
          </cell>
          <cell r="M149" t="str">
            <v>Yes</v>
          </cell>
          <cell r="N149" t="str">
            <v xml:space="preserve">7 8 9 10 11 12 </v>
          </cell>
          <cell r="O149">
            <v>158</v>
          </cell>
          <cell r="P149">
            <v>150</v>
          </cell>
          <cell r="Q149">
            <v>170</v>
          </cell>
          <cell r="R149">
            <v>170</v>
          </cell>
          <cell r="S149">
            <v>170</v>
          </cell>
          <cell r="T149">
            <v>75</v>
          </cell>
          <cell r="U149">
            <v>24</v>
          </cell>
          <cell r="V149">
            <v>24</v>
          </cell>
          <cell r="W149">
            <v>20</v>
          </cell>
          <cell r="X149">
            <v>14</v>
          </cell>
          <cell r="Y149">
            <v>83</v>
          </cell>
          <cell r="Z149">
            <v>126</v>
          </cell>
          <cell r="AA149">
            <v>146</v>
          </cell>
          <cell r="AB149">
            <v>150</v>
          </cell>
          <cell r="AC149">
            <v>156</v>
          </cell>
          <cell r="AD149">
            <v>43</v>
          </cell>
          <cell r="AE149">
            <v>20</v>
          </cell>
          <cell r="AF149">
            <v>4</v>
          </cell>
          <cell r="AG149">
            <v>6</v>
          </cell>
          <cell r="AH149">
            <v>42000</v>
          </cell>
          <cell r="AI149">
            <v>7140000</v>
          </cell>
          <cell r="AJ149">
            <v>3486000</v>
          </cell>
          <cell r="AK149">
            <v>2154600</v>
          </cell>
          <cell r="AL149">
            <v>2154600</v>
          </cell>
          <cell r="AM149">
            <v>-823200</v>
          </cell>
          <cell r="AN149">
            <v>1806000</v>
          </cell>
          <cell r="AO149">
            <v>840000</v>
          </cell>
          <cell r="AP149">
            <v>168000</v>
          </cell>
          <cell r="AQ149">
            <v>252000</v>
          </cell>
          <cell r="AR149">
            <v>588000</v>
          </cell>
          <cell r="AS149"/>
          <cell r="AT149">
            <v>-823200</v>
          </cell>
          <cell r="AU149">
            <v>0</v>
          </cell>
          <cell r="AV149">
            <v>982800</v>
          </cell>
          <cell r="AW149">
            <v>840000</v>
          </cell>
          <cell r="AX149">
            <v>168000</v>
          </cell>
          <cell r="AY149">
            <v>252000</v>
          </cell>
          <cell r="AZ149">
            <v>588000</v>
          </cell>
          <cell r="BA149">
            <v>7140000</v>
          </cell>
        </row>
        <row r="150">
          <cell r="B150" t="str">
            <v>0664313</v>
          </cell>
          <cell r="C150" t="str">
            <v>Lowanatom Secondary</v>
          </cell>
          <cell r="D150" t="str">
            <v>FRE</v>
          </cell>
          <cell r="E150" t="str">
            <v>Catholic Education Authority</v>
          </cell>
          <cell r="F150" t="str">
            <v>G</v>
          </cell>
          <cell r="G150" t="str">
            <v>Church (Government Assisted)</v>
          </cell>
          <cell r="H150" t="str">
            <v>Tanna</v>
          </cell>
          <cell r="I150" t="str">
            <v>Tafea</v>
          </cell>
          <cell r="J150" t="str">
            <v>0084741001</v>
          </cell>
          <cell r="K150" t="str">
            <v>COLLEGE TECHNIQUE LOWANATOM</v>
          </cell>
          <cell r="L150" t="str">
            <v>SS</v>
          </cell>
          <cell r="M150" t="str">
            <v>No</v>
          </cell>
          <cell r="N150" t="str">
            <v xml:space="preserve">7 8 9 10 11 12 13 </v>
          </cell>
          <cell r="O150">
            <v>347</v>
          </cell>
          <cell r="P150">
            <v>347</v>
          </cell>
          <cell r="Q150">
            <v>347</v>
          </cell>
          <cell r="R150">
            <v>348</v>
          </cell>
          <cell r="S150">
            <v>348</v>
          </cell>
          <cell r="T150">
            <v>46</v>
          </cell>
          <cell r="U150">
            <v>46</v>
          </cell>
          <cell r="V150">
            <v>46</v>
          </cell>
          <cell r="W150">
            <v>42</v>
          </cell>
          <cell r="X150">
            <v>42</v>
          </cell>
          <cell r="Y150">
            <v>301</v>
          </cell>
          <cell r="Z150">
            <v>301</v>
          </cell>
          <cell r="AA150">
            <v>301</v>
          </cell>
          <cell r="AB150">
            <v>306</v>
          </cell>
          <cell r="AC150">
            <v>306</v>
          </cell>
          <cell r="AD150">
            <v>0</v>
          </cell>
          <cell r="AE150">
            <v>0</v>
          </cell>
          <cell r="AF150">
            <v>5</v>
          </cell>
          <cell r="AG150">
            <v>0</v>
          </cell>
          <cell r="AH150">
            <v>42000</v>
          </cell>
          <cell r="AI150">
            <v>14616000</v>
          </cell>
          <cell r="AJ150">
            <v>12642000</v>
          </cell>
          <cell r="AK150">
            <v>4258800</v>
          </cell>
          <cell r="AL150">
            <v>4258800</v>
          </cell>
          <cell r="AM150">
            <v>4124400</v>
          </cell>
          <cell r="AN150">
            <v>0</v>
          </cell>
          <cell r="AO150">
            <v>0</v>
          </cell>
          <cell r="AP150">
            <v>210000</v>
          </cell>
          <cell r="AQ150">
            <v>0</v>
          </cell>
          <cell r="AR150">
            <v>1764000</v>
          </cell>
          <cell r="AS150"/>
          <cell r="AT150">
            <v>4124400</v>
          </cell>
          <cell r="AU150">
            <v>4124400</v>
          </cell>
          <cell r="AV150">
            <v>0</v>
          </cell>
          <cell r="AW150">
            <v>0</v>
          </cell>
          <cell r="AX150">
            <v>210000</v>
          </cell>
          <cell r="AY150">
            <v>0</v>
          </cell>
          <cell r="AZ150">
            <v>1764000</v>
          </cell>
          <cell r="BA150">
            <v>14616000</v>
          </cell>
        </row>
        <row r="151">
          <cell r="B151" t="str">
            <v>0664476</v>
          </cell>
          <cell r="C151" t="str">
            <v>Lowiepeng Secondary</v>
          </cell>
          <cell r="D151" t="str">
            <v>FRE</v>
          </cell>
          <cell r="E151" t="str">
            <v>Tafea PEB</v>
          </cell>
          <cell r="F151" t="str">
            <v>V</v>
          </cell>
          <cell r="G151" t="str">
            <v>Government of Vanuatu</v>
          </cell>
          <cell r="H151" t="str">
            <v>Tanna</v>
          </cell>
          <cell r="I151" t="str">
            <v>Tafea</v>
          </cell>
          <cell r="J151" t="str">
            <v>0084991001</v>
          </cell>
          <cell r="K151" t="str">
            <v>LOWIEPENG SECONDARY SCHOOL</v>
          </cell>
          <cell r="L151" t="str">
            <v>SS</v>
          </cell>
          <cell r="M151" t="str">
            <v>No</v>
          </cell>
          <cell r="N151" t="str">
            <v xml:space="preserve">7 8 9 10 </v>
          </cell>
          <cell r="O151">
            <v>103</v>
          </cell>
          <cell r="P151">
            <v>103</v>
          </cell>
          <cell r="Q151">
            <v>103</v>
          </cell>
          <cell r="R151">
            <v>103</v>
          </cell>
          <cell r="S151">
            <v>102</v>
          </cell>
          <cell r="T151">
            <v>51</v>
          </cell>
          <cell r="U151">
            <v>49</v>
          </cell>
          <cell r="V151">
            <v>51</v>
          </cell>
          <cell r="W151">
            <v>42</v>
          </cell>
          <cell r="X151">
            <v>41</v>
          </cell>
          <cell r="Y151">
            <v>52</v>
          </cell>
          <cell r="Z151">
            <v>54</v>
          </cell>
          <cell r="AA151">
            <v>52</v>
          </cell>
          <cell r="AB151">
            <v>61</v>
          </cell>
          <cell r="AC151">
            <v>61</v>
          </cell>
          <cell r="AD151">
            <v>2</v>
          </cell>
          <cell r="AE151">
            <v>-2</v>
          </cell>
          <cell r="AF151">
            <v>7</v>
          </cell>
          <cell r="AG151">
            <v>0</v>
          </cell>
          <cell r="AH151">
            <v>42000</v>
          </cell>
          <cell r="AI151">
            <v>4284000</v>
          </cell>
          <cell r="AJ151">
            <v>2184000</v>
          </cell>
          <cell r="AK151"/>
          <cell r="AL151"/>
          <cell r="AM151">
            <v>2184000</v>
          </cell>
          <cell r="AN151">
            <v>84000</v>
          </cell>
          <cell r="AO151">
            <v>-84000</v>
          </cell>
          <cell r="AP151">
            <v>294000</v>
          </cell>
          <cell r="AQ151">
            <v>0</v>
          </cell>
          <cell r="AR151">
            <v>1722000</v>
          </cell>
          <cell r="AS151"/>
          <cell r="AT151">
            <v>2184000</v>
          </cell>
          <cell r="AU151">
            <v>2184000</v>
          </cell>
          <cell r="AV151">
            <v>84000</v>
          </cell>
          <cell r="AW151">
            <v>0</v>
          </cell>
          <cell r="AX151">
            <v>294000</v>
          </cell>
          <cell r="AY151">
            <v>0</v>
          </cell>
          <cell r="AZ151">
            <v>1722000</v>
          </cell>
          <cell r="BA151">
            <v>4284000</v>
          </cell>
        </row>
        <row r="152">
          <cell r="B152" t="str">
            <v>0664495</v>
          </cell>
          <cell r="C152" t="str">
            <v>Kwamera Secondary</v>
          </cell>
          <cell r="D152" t="str">
            <v>ENG</v>
          </cell>
          <cell r="E152" t="str">
            <v>Tafea PEB</v>
          </cell>
          <cell r="F152" t="str">
            <v>V</v>
          </cell>
          <cell r="G152" t="str">
            <v>Government of Vanuatu</v>
          </cell>
          <cell r="H152" t="str">
            <v>Tanna</v>
          </cell>
          <cell r="I152" t="str">
            <v>Tafea</v>
          </cell>
          <cell r="J152" t="str">
            <v>0103593001</v>
          </cell>
          <cell r="K152" t="str">
            <v>KWAMERA, JUNIOR SECONDARY SCHOOL</v>
          </cell>
          <cell r="L152" t="str">
            <v>SS</v>
          </cell>
          <cell r="M152" t="str">
            <v>No</v>
          </cell>
          <cell r="N152" t="str">
            <v xml:space="preserve">7 8 9 10 </v>
          </cell>
          <cell r="O152">
            <v>73</v>
          </cell>
          <cell r="P152">
            <v>73</v>
          </cell>
          <cell r="Q152">
            <v>73</v>
          </cell>
          <cell r="R152">
            <v>74</v>
          </cell>
          <cell r="S152">
            <v>74</v>
          </cell>
          <cell r="T152">
            <v>70</v>
          </cell>
          <cell r="U152">
            <v>67</v>
          </cell>
          <cell r="V152">
            <v>70</v>
          </cell>
          <cell r="W152">
            <v>0</v>
          </cell>
          <cell r="X152">
            <v>0</v>
          </cell>
          <cell r="Y152">
            <v>3</v>
          </cell>
          <cell r="Z152">
            <v>6</v>
          </cell>
          <cell r="AA152">
            <v>3</v>
          </cell>
          <cell r="AB152">
            <v>74</v>
          </cell>
          <cell r="AC152">
            <v>74</v>
          </cell>
          <cell r="AD152">
            <v>3</v>
          </cell>
          <cell r="AE152">
            <v>-3</v>
          </cell>
          <cell r="AF152">
            <v>68</v>
          </cell>
          <cell r="AG152">
            <v>0</v>
          </cell>
          <cell r="AH152">
            <v>42000</v>
          </cell>
          <cell r="AI152">
            <v>3108000</v>
          </cell>
          <cell r="AJ152">
            <v>126000</v>
          </cell>
          <cell r="AK152">
            <v>819000</v>
          </cell>
          <cell r="AL152">
            <v>819000</v>
          </cell>
          <cell r="AM152">
            <v>-1512000</v>
          </cell>
          <cell r="AN152">
            <v>126000</v>
          </cell>
          <cell r="AO152">
            <v>-126000</v>
          </cell>
          <cell r="AP152">
            <v>1470000</v>
          </cell>
          <cell r="AQ152">
            <v>0</v>
          </cell>
          <cell r="AR152">
            <v>0</v>
          </cell>
          <cell r="AS152"/>
          <cell r="AT152">
            <v>-1512000</v>
          </cell>
          <cell r="AU152">
            <v>0</v>
          </cell>
          <cell r="AV152">
            <v>0</v>
          </cell>
          <cell r="AW152">
            <v>0</v>
          </cell>
          <cell r="AX152">
            <v>1470000</v>
          </cell>
          <cell r="AY152">
            <v>0</v>
          </cell>
          <cell r="AZ152">
            <v>0</v>
          </cell>
          <cell r="BA152">
            <v>3108000</v>
          </cell>
        </row>
        <row r="153">
          <cell r="B153" t="str">
            <v>0664506</v>
          </cell>
          <cell r="C153" t="str">
            <v>Naluken Secondary</v>
          </cell>
          <cell r="D153" t="str">
            <v>ENG</v>
          </cell>
          <cell r="E153" t="str">
            <v>Tafea PEB</v>
          </cell>
          <cell r="F153" t="str">
            <v>V</v>
          </cell>
          <cell r="G153" t="str">
            <v>Government of Vanuatu</v>
          </cell>
          <cell r="H153" t="str">
            <v>Tanna</v>
          </cell>
          <cell r="I153" t="str">
            <v>Tafea</v>
          </cell>
          <cell r="J153" t="str">
            <v>0120249001</v>
          </cell>
          <cell r="K153" t="str">
            <v>NALUKEN JUNIOR SECONDARY</v>
          </cell>
          <cell r="L153" t="str">
            <v>SS</v>
          </cell>
          <cell r="M153" t="str">
            <v>No</v>
          </cell>
          <cell r="N153" t="str">
            <v xml:space="preserve">7 8 9 10 11 12 </v>
          </cell>
          <cell r="O153">
            <v>400</v>
          </cell>
          <cell r="P153">
            <v>400</v>
          </cell>
          <cell r="Q153">
            <v>400</v>
          </cell>
          <cell r="R153">
            <v>291</v>
          </cell>
          <cell r="S153">
            <v>291</v>
          </cell>
          <cell r="T153">
            <v>375</v>
          </cell>
          <cell r="U153">
            <v>366</v>
          </cell>
          <cell r="V153">
            <v>48</v>
          </cell>
          <cell r="W153">
            <v>22</v>
          </cell>
          <cell r="X153">
            <v>21</v>
          </cell>
          <cell r="Y153">
            <v>25</v>
          </cell>
          <cell r="Z153">
            <v>34</v>
          </cell>
          <cell r="AA153">
            <v>352</v>
          </cell>
          <cell r="AB153">
            <v>269</v>
          </cell>
          <cell r="AC153">
            <v>270</v>
          </cell>
          <cell r="AD153">
            <v>9</v>
          </cell>
          <cell r="AE153">
            <v>318</v>
          </cell>
          <cell r="AF153">
            <v>235</v>
          </cell>
          <cell r="AG153">
            <v>1</v>
          </cell>
          <cell r="AH153">
            <v>42000</v>
          </cell>
          <cell r="AI153">
            <v>12222000</v>
          </cell>
          <cell r="AJ153">
            <v>1050000</v>
          </cell>
          <cell r="AK153">
            <v>2419200</v>
          </cell>
          <cell r="AL153"/>
          <cell r="AM153">
            <v>-1369200</v>
          </cell>
          <cell r="AN153">
            <v>378000</v>
          </cell>
          <cell r="AO153">
            <v>13356000</v>
          </cell>
          <cell r="AP153">
            <v>8878800</v>
          </cell>
          <cell r="AQ153">
            <v>42000</v>
          </cell>
          <cell r="AR153">
            <v>-12474000</v>
          </cell>
          <cell r="AS153"/>
          <cell r="AT153">
            <v>-1369200</v>
          </cell>
          <cell r="AU153">
            <v>0</v>
          </cell>
          <cell r="AV153">
            <v>0</v>
          </cell>
          <cell r="AW153">
            <v>13356000</v>
          </cell>
          <cell r="AX153">
            <v>8878800</v>
          </cell>
          <cell r="AY153">
            <v>42000</v>
          </cell>
          <cell r="AZ153">
            <v>0</v>
          </cell>
          <cell r="BA153">
            <v>24696000</v>
          </cell>
        </row>
        <row r="154">
          <cell r="B154" t="str">
            <v>0664509</v>
          </cell>
          <cell r="C154" t="str">
            <v>Latan (Tuhu) Secondary</v>
          </cell>
          <cell r="D154" t="str">
            <v>ENG</v>
          </cell>
          <cell r="E154" t="str">
            <v>Tafea PEB</v>
          </cell>
          <cell r="F154" t="str">
            <v>V</v>
          </cell>
          <cell r="G154" t="str">
            <v>Government of Vanuatu</v>
          </cell>
          <cell r="H154" t="str">
            <v>Tanna</v>
          </cell>
          <cell r="I154" t="str">
            <v>Tafea</v>
          </cell>
          <cell r="J154" t="str">
            <v>0128894001</v>
          </cell>
          <cell r="K154" t="str">
            <v>LATAN JUNIOR SECONDARY SCHOOL</v>
          </cell>
          <cell r="L154" t="str">
            <v>SS</v>
          </cell>
          <cell r="M154" t="str">
            <v>No</v>
          </cell>
          <cell r="N154" t="str">
            <v xml:space="preserve">7 8 9 10 </v>
          </cell>
          <cell r="O154">
            <v>237</v>
          </cell>
          <cell r="P154">
            <v>237</v>
          </cell>
          <cell r="Q154">
            <v>237</v>
          </cell>
          <cell r="R154">
            <v>277</v>
          </cell>
          <cell r="S154">
            <v>277</v>
          </cell>
          <cell r="T154">
            <v>134</v>
          </cell>
          <cell r="U154">
            <v>35</v>
          </cell>
          <cell r="V154">
            <v>134</v>
          </cell>
          <cell r="W154">
            <v>44</v>
          </cell>
          <cell r="X154">
            <v>43</v>
          </cell>
          <cell r="Y154">
            <v>103</v>
          </cell>
          <cell r="Z154">
            <v>202</v>
          </cell>
          <cell r="AA154">
            <v>103</v>
          </cell>
          <cell r="AB154">
            <v>233</v>
          </cell>
          <cell r="AC154">
            <v>234</v>
          </cell>
          <cell r="AD154">
            <v>99</v>
          </cell>
          <cell r="AE154">
            <v>-99</v>
          </cell>
          <cell r="AF154">
            <v>31</v>
          </cell>
          <cell r="AG154">
            <v>1</v>
          </cell>
          <cell r="AH154">
            <v>42000</v>
          </cell>
          <cell r="AI154">
            <v>11634000</v>
          </cell>
          <cell r="AJ154">
            <v>4326000</v>
          </cell>
          <cell r="AK154">
            <v>2721600</v>
          </cell>
          <cell r="AL154">
            <v>2721600</v>
          </cell>
          <cell r="AM154">
            <v>-1117200</v>
          </cell>
          <cell r="AN154">
            <v>4158000</v>
          </cell>
          <cell r="AO154">
            <v>-4158000</v>
          </cell>
          <cell r="AP154">
            <v>1302000</v>
          </cell>
          <cell r="AQ154">
            <v>-2310000</v>
          </cell>
          <cell r="AR154">
            <v>1848000</v>
          </cell>
          <cell r="AS154"/>
          <cell r="AT154">
            <v>-1117200</v>
          </cell>
          <cell r="AU154">
            <v>0</v>
          </cell>
          <cell r="AV154">
            <v>3040800</v>
          </cell>
          <cell r="AW154">
            <v>0</v>
          </cell>
          <cell r="AX154">
            <v>1302000</v>
          </cell>
          <cell r="AY154">
            <v>0</v>
          </cell>
          <cell r="AZ154">
            <v>1848000</v>
          </cell>
          <cell r="BA154">
            <v>11634000</v>
          </cell>
        </row>
        <row r="155">
          <cell r="B155" t="str">
            <v>0664522</v>
          </cell>
          <cell r="C155" t="str">
            <v>Lamlu Secondary</v>
          </cell>
          <cell r="D155" t="str">
            <v>FRE</v>
          </cell>
          <cell r="E155" t="str">
            <v>Catholic Education Authority</v>
          </cell>
          <cell r="F155" t="str">
            <v>G</v>
          </cell>
          <cell r="G155" t="str">
            <v>Church (Government Assisted)</v>
          </cell>
          <cell r="H155" t="str">
            <v>Tanna</v>
          </cell>
          <cell r="I155" t="str">
            <v>Tafea</v>
          </cell>
          <cell r="J155" t="str">
            <v>0085119001</v>
          </cell>
          <cell r="K155" t="str">
            <v>LAMLU PRIMARY SCHOOL</v>
          </cell>
          <cell r="L155" t="str">
            <v>SS</v>
          </cell>
          <cell r="M155" t="str">
            <v>Yes</v>
          </cell>
          <cell r="N155" t="str">
            <v xml:space="preserve">7 8 9 10 </v>
          </cell>
          <cell r="O155">
            <v>159</v>
          </cell>
          <cell r="P155">
            <v>157</v>
          </cell>
          <cell r="Q155">
            <v>157</v>
          </cell>
          <cell r="R155">
            <v>175</v>
          </cell>
          <cell r="S155">
            <v>175</v>
          </cell>
          <cell r="T155">
            <v>85</v>
          </cell>
          <cell r="U155">
            <v>82</v>
          </cell>
          <cell r="V155">
            <v>85</v>
          </cell>
          <cell r="W155">
            <v>84</v>
          </cell>
          <cell r="X155">
            <v>84</v>
          </cell>
          <cell r="Y155">
            <v>74</v>
          </cell>
          <cell r="Z155">
            <v>75</v>
          </cell>
          <cell r="AA155">
            <v>72</v>
          </cell>
          <cell r="AB155">
            <v>91</v>
          </cell>
          <cell r="AC155">
            <v>91</v>
          </cell>
          <cell r="AD155">
            <v>1</v>
          </cell>
          <cell r="AE155">
            <v>-3</v>
          </cell>
          <cell r="AF155">
            <v>16</v>
          </cell>
          <cell r="AG155">
            <v>0</v>
          </cell>
          <cell r="AH155">
            <v>42000</v>
          </cell>
          <cell r="AI155">
            <v>7350000</v>
          </cell>
          <cell r="AJ155">
            <v>3108000</v>
          </cell>
          <cell r="AK155">
            <v>2646000</v>
          </cell>
          <cell r="AL155"/>
          <cell r="AM155">
            <v>462000</v>
          </cell>
          <cell r="AN155">
            <v>42000</v>
          </cell>
          <cell r="AO155">
            <v>-126000</v>
          </cell>
          <cell r="AP155">
            <v>672000</v>
          </cell>
          <cell r="AQ155">
            <v>0</v>
          </cell>
          <cell r="AR155">
            <v>3528000</v>
          </cell>
          <cell r="AS155"/>
          <cell r="AT155">
            <v>462000</v>
          </cell>
          <cell r="AU155">
            <v>462000</v>
          </cell>
          <cell r="AV155">
            <v>42000</v>
          </cell>
          <cell r="AW155">
            <v>0</v>
          </cell>
          <cell r="AX155">
            <v>672000</v>
          </cell>
          <cell r="AY155">
            <v>0</v>
          </cell>
          <cell r="AZ155">
            <v>3528000</v>
          </cell>
          <cell r="BA155">
            <v>7350000</v>
          </cell>
        </row>
        <row r="156">
          <cell r="B156" t="str">
            <v>0664559</v>
          </cell>
          <cell r="C156" t="str">
            <v>Green Hill English Junior Secondary</v>
          </cell>
          <cell r="D156" t="str">
            <v>ENG</v>
          </cell>
          <cell r="E156" t="str">
            <v>Tafea PEB</v>
          </cell>
          <cell r="F156" t="str">
            <v>V</v>
          </cell>
          <cell r="G156" t="str">
            <v>Government of Vanuatu</v>
          </cell>
          <cell r="H156" t="str">
            <v>Tanna</v>
          </cell>
          <cell r="I156" t="str">
            <v>Tafea</v>
          </cell>
          <cell r="J156" t="str">
            <v>0085016001</v>
          </cell>
          <cell r="K156" t="str">
            <v>GREEN HILL PRIMARY SCHOOL</v>
          </cell>
          <cell r="L156" t="str">
            <v>SS</v>
          </cell>
          <cell r="M156" t="str">
            <v>Yes</v>
          </cell>
          <cell r="N156" t="str">
            <v xml:space="preserve">7 8 9 10 </v>
          </cell>
          <cell r="O156">
            <v>93</v>
          </cell>
          <cell r="P156">
            <v>93</v>
          </cell>
          <cell r="Q156">
            <v>93</v>
          </cell>
          <cell r="R156">
            <v>102</v>
          </cell>
          <cell r="S156">
            <v>102</v>
          </cell>
          <cell r="T156">
            <v>50</v>
          </cell>
          <cell r="U156">
            <v>42</v>
          </cell>
          <cell r="V156">
            <v>50</v>
          </cell>
          <cell r="W156">
            <v>11</v>
          </cell>
          <cell r="X156">
            <v>11</v>
          </cell>
          <cell r="Y156">
            <v>43</v>
          </cell>
          <cell r="Z156">
            <v>51</v>
          </cell>
          <cell r="AA156">
            <v>43</v>
          </cell>
          <cell r="AB156">
            <v>91</v>
          </cell>
          <cell r="AC156">
            <v>91</v>
          </cell>
          <cell r="AD156">
            <v>8</v>
          </cell>
          <cell r="AE156">
            <v>-8</v>
          </cell>
          <cell r="AF156">
            <v>40</v>
          </cell>
          <cell r="AG156">
            <v>0</v>
          </cell>
          <cell r="AH156">
            <v>42000</v>
          </cell>
          <cell r="AI156">
            <v>4284000</v>
          </cell>
          <cell r="AJ156">
            <v>1806000</v>
          </cell>
          <cell r="AK156">
            <v>1159200</v>
          </cell>
          <cell r="AL156"/>
          <cell r="AM156">
            <v>646800</v>
          </cell>
          <cell r="AN156">
            <v>336000</v>
          </cell>
          <cell r="AO156">
            <v>-336000</v>
          </cell>
          <cell r="AP156">
            <v>1680000</v>
          </cell>
          <cell r="AQ156">
            <v>0</v>
          </cell>
          <cell r="AR156">
            <v>462000</v>
          </cell>
          <cell r="AS156"/>
          <cell r="AT156">
            <v>646800</v>
          </cell>
          <cell r="AU156">
            <v>646800</v>
          </cell>
          <cell r="AV156">
            <v>336000</v>
          </cell>
          <cell r="AW156">
            <v>0</v>
          </cell>
          <cell r="AX156">
            <v>1680000</v>
          </cell>
          <cell r="AY156">
            <v>0</v>
          </cell>
          <cell r="AZ156">
            <v>462000</v>
          </cell>
          <cell r="BA156">
            <v>4284000</v>
          </cell>
        </row>
        <row r="157">
          <cell r="B157" t="str">
            <v>0664562</v>
          </cell>
          <cell r="C157" t="str">
            <v>Entan Vui Jnr Secondary</v>
          </cell>
          <cell r="D157" t="str">
            <v>ENG</v>
          </cell>
          <cell r="E157" t="str">
            <v>Seven Day Adventist</v>
          </cell>
          <cell r="F157" t="str">
            <v>G</v>
          </cell>
          <cell r="G157" t="str">
            <v>Church (Government Assisted)</v>
          </cell>
          <cell r="H157" t="str">
            <v>Tanna</v>
          </cell>
          <cell r="I157" t="str">
            <v>Tafea</v>
          </cell>
          <cell r="J157" t="str">
            <v>0098404001</v>
          </cell>
          <cell r="K157" t="str">
            <v>ENTAN - VUI PRIMARY SCHOOL</v>
          </cell>
          <cell r="L157" t="str">
            <v>SS</v>
          </cell>
          <cell r="M157" t="str">
            <v>Yes</v>
          </cell>
          <cell r="N157" t="str">
            <v xml:space="preserve">7 8 9 10 </v>
          </cell>
          <cell r="O157">
            <v>65</v>
          </cell>
          <cell r="P157">
            <v>65</v>
          </cell>
          <cell r="Q157">
            <v>65</v>
          </cell>
          <cell r="R157">
            <v>64</v>
          </cell>
          <cell r="S157">
            <v>64</v>
          </cell>
          <cell r="T157">
            <v>60</v>
          </cell>
          <cell r="U157">
            <v>60</v>
          </cell>
          <cell r="V157">
            <v>60</v>
          </cell>
          <cell r="W157">
            <v>36</v>
          </cell>
          <cell r="X157">
            <v>32</v>
          </cell>
          <cell r="Y157">
            <v>5</v>
          </cell>
          <cell r="Z157">
            <v>5</v>
          </cell>
          <cell r="AA157">
            <v>5</v>
          </cell>
          <cell r="AB157">
            <v>28</v>
          </cell>
          <cell r="AC157">
            <v>32</v>
          </cell>
          <cell r="AD157">
            <v>0</v>
          </cell>
          <cell r="AE157">
            <v>0</v>
          </cell>
          <cell r="AF157">
            <v>23</v>
          </cell>
          <cell r="AG157">
            <v>4</v>
          </cell>
          <cell r="AH157">
            <v>42000</v>
          </cell>
          <cell r="AI157">
            <v>2688000</v>
          </cell>
          <cell r="AJ157">
            <v>210000</v>
          </cell>
          <cell r="AK157">
            <v>1108800</v>
          </cell>
          <cell r="AL157"/>
          <cell r="AM157">
            <v>-898800</v>
          </cell>
          <cell r="AN157">
            <v>0</v>
          </cell>
          <cell r="AO157">
            <v>0</v>
          </cell>
          <cell r="AP157">
            <v>67200</v>
          </cell>
          <cell r="AQ157">
            <v>168000</v>
          </cell>
          <cell r="AR157">
            <v>1344000</v>
          </cell>
          <cell r="AS157"/>
          <cell r="AT157">
            <v>-898800</v>
          </cell>
          <cell r="AU157">
            <v>0</v>
          </cell>
          <cell r="AV157">
            <v>0</v>
          </cell>
          <cell r="AW157">
            <v>0</v>
          </cell>
          <cell r="AX157">
            <v>67200</v>
          </cell>
          <cell r="AY157">
            <v>168000</v>
          </cell>
          <cell r="AZ157">
            <v>1344000</v>
          </cell>
          <cell r="BA157">
            <v>2688000</v>
          </cell>
        </row>
        <row r="158">
          <cell r="B158" t="str">
            <v>0664563</v>
          </cell>
          <cell r="C158" t="str">
            <v>Green Hill French Junior Secondary</v>
          </cell>
          <cell r="D158" t="str">
            <v>FRE</v>
          </cell>
          <cell r="E158" t="str">
            <v>Tafea PEB</v>
          </cell>
          <cell r="F158" t="str">
            <v>V</v>
          </cell>
          <cell r="G158" t="str">
            <v>Government of Vanuatu</v>
          </cell>
          <cell r="H158" t="str">
            <v>Tanna</v>
          </cell>
          <cell r="I158" t="str">
            <v>Tafea</v>
          </cell>
          <cell r="J158" t="str">
            <v>0085016001</v>
          </cell>
          <cell r="K158" t="str">
            <v>GREEN HILL PRIMARY SCHOOL</v>
          </cell>
          <cell r="L158" t="str">
            <v>SS</v>
          </cell>
          <cell r="M158" t="str">
            <v>No</v>
          </cell>
          <cell r="N158" t="str">
            <v xml:space="preserve">7 8 9 10 </v>
          </cell>
          <cell r="O158">
            <v>48</v>
          </cell>
          <cell r="P158">
            <v>49</v>
          </cell>
          <cell r="Q158">
            <v>49</v>
          </cell>
          <cell r="R158">
            <v>53</v>
          </cell>
          <cell r="S158">
            <v>53</v>
          </cell>
          <cell r="T158">
            <v>37</v>
          </cell>
          <cell r="U158">
            <v>32</v>
          </cell>
          <cell r="V158">
            <v>37</v>
          </cell>
          <cell r="W158">
            <v>31</v>
          </cell>
          <cell r="X158">
            <v>31</v>
          </cell>
          <cell r="Y158">
            <v>11</v>
          </cell>
          <cell r="Z158">
            <v>17</v>
          </cell>
          <cell r="AA158">
            <v>12</v>
          </cell>
          <cell r="AB158">
            <v>22</v>
          </cell>
          <cell r="AC158">
            <v>22</v>
          </cell>
          <cell r="AD158">
            <v>6</v>
          </cell>
          <cell r="AE158">
            <v>-5</v>
          </cell>
          <cell r="AF158">
            <v>5</v>
          </cell>
          <cell r="AG158">
            <v>0</v>
          </cell>
          <cell r="AH158">
            <v>42000</v>
          </cell>
          <cell r="AI158">
            <v>2226000</v>
          </cell>
          <cell r="AJ158">
            <v>462000</v>
          </cell>
          <cell r="AK158">
            <v>655200</v>
          </cell>
          <cell r="AL158"/>
          <cell r="AM158">
            <v>-193200</v>
          </cell>
          <cell r="AN158">
            <v>252000</v>
          </cell>
          <cell r="AO158">
            <v>-210000</v>
          </cell>
          <cell r="AP158">
            <v>210000</v>
          </cell>
          <cell r="AQ158">
            <v>0</v>
          </cell>
          <cell r="AR158">
            <v>1302000</v>
          </cell>
          <cell r="AS158"/>
          <cell r="AT158">
            <v>-193200</v>
          </cell>
          <cell r="AU158">
            <v>0</v>
          </cell>
          <cell r="AV158">
            <v>58800</v>
          </cell>
          <cell r="AW158">
            <v>0</v>
          </cell>
          <cell r="AX158">
            <v>210000</v>
          </cell>
          <cell r="AY158">
            <v>0</v>
          </cell>
          <cell r="AZ158">
            <v>1302000</v>
          </cell>
          <cell r="BA158">
            <v>2226000</v>
          </cell>
        </row>
        <row r="159">
          <cell r="B159" t="str">
            <v>0664570</v>
          </cell>
          <cell r="C159" t="str">
            <v>Louwanpakil Secondary</v>
          </cell>
          <cell r="D159" t="str">
            <v>ENG</v>
          </cell>
          <cell r="E159" t="str">
            <v>Tafea PEB</v>
          </cell>
          <cell r="F159" t="str">
            <v>V</v>
          </cell>
          <cell r="G159" t="str">
            <v>Government of Vanuatu</v>
          </cell>
          <cell r="H159" t="str">
            <v>Tanna</v>
          </cell>
          <cell r="I159" t="str">
            <v>Tafea</v>
          </cell>
          <cell r="J159" t="str">
            <v>0210349001</v>
          </cell>
          <cell r="K159" t="str">
            <v>LOUWANPAKIL PRIMARY SCHOOL</v>
          </cell>
          <cell r="L159" t="str">
            <v>SS</v>
          </cell>
          <cell r="M159" t="str">
            <v>No</v>
          </cell>
          <cell r="N159" t="str">
            <v xml:space="preserve">7 8 </v>
          </cell>
          <cell r="O159">
            <v>27</v>
          </cell>
          <cell r="P159">
            <v>27</v>
          </cell>
          <cell r="Q159">
            <v>27</v>
          </cell>
          <cell r="R159">
            <v>27</v>
          </cell>
          <cell r="S159">
            <v>27</v>
          </cell>
          <cell r="T159">
            <v>6</v>
          </cell>
          <cell r="U159">
            <v>5</v>
          </cell>
          <cell r="V159">
            <v>6</v>
          </cell>
          <cell r="W159">
            <v>5</v>
          </cell>
          <cell r="X159">
            <v>5</v>
          </cell>
          <cell r="Y159">
            <v>21</v>
          </cell>
          <cell r="Z159">
            <v>22</v>
          </cell>
          <cell r="AA159">
            <v>21</v>
          </cell>
          <cell r="AB159">
            <v>22</v>
          </cell>
          <cell r="AC159">
            <v>22</v>
          </cell>
          <cell r="AD159">
            <v>1</v>
          </cell>
          <cell r="AE159">
            <v>-1</v>
          </cell>
          <cell r="AF159">
            <v>1</v>
          </cell>
          <cell r="AG159">
            <v>0</v>
          </cell>
          <cell r="AH159">
            <v>42000</v>
          </cell>
          <cell r="AI159">
            <v>1134000</v>
          </cell>
          <cell r="AJ159">
            <v>882000</v>
          </cell>
          <cell r="AK159">
            <v>0</v>
          </cell>
          <cell r="AL159"/>
          <cell r="AM159">
            <v>882000</v>
          </cell>
          <cell r="AN159">
            <v>42000</v>
          </cell>
          <cell r="AO159">
            <v>-42000</v>
          </cell>
          <cell r="AP159">
            <v>42000</v>
          </cell>
          <cell r="AQ159">
            <v>0</v>
          </cell>
          <cell r="AR159">
            <v>168000</v>
          </cell>
          <cell r="AS159"/>
          <cell r="AT159">
            <v>882000</v>
          </cell>
          <cell r="AU159">
            <v>882000</v>
          </cell>
          <cell r="AV159">
            <v>42000</v>
          </cell>
          <cell r="AW159">
            <v>0</v>
          </cell>
          <cell r="AX159">
            <v>42000</v>
          </cell>
          <cell r="AY159">
            <v>0</v>
          </cell>
          <cell r="AZ159">
            <v>168000</v>
          </cell>
          <cell r="BA159">
            <v>1134000</v>
          </cell>
        </row>
        <row r="160">
          <cell r="B160" t="str">
            <v>0664571</v>
          </cell>
          <cell r="C160" t="str">
            <v>Port Resolution Junior Secondary</v>
          </cell>
          <cell r="D160" t="str">
            <v>ENG</v>
          </cell>
          <cell r="E160" t="str">
            <v>Tafea PEB</v>
          </cell>
          <cell r="F160" t="str">
            <v>V</v>
          </cell>
          <cell r="G160" t="str">
            <v>Government of Vanuatu</v>
          </cell>
          <cell r="H160" t="str">
            <v>Tanna</v>
          </cell>
          <cell r="I160" t="str">
            <v>Tafea</v>
          </cell>
          <cell r="J160" t="str">
            <v>0084997001</v>
          </cell>
          <cell r="K160" t="str">
            <v>PORT RESOLUTION PRIMARY SCHOOL</v>
          </cell>
          <cell r="L160" t="str">
            <v>SS</v>
          </cell>
          <cell r="M160" t="str">
            <v>No</v>
          </cell>
          <cell r="N160" t="str">
            <v xml:space="preserve">7 8 9 10 </v>
          </cell>
          <cell r="O160">
            <v>57</v>
          </cell>
          <cell r="P160">
            <v>57</v>
          </cell>
          <cell r="Q160">
            <v>57</v>
          </cell>
          <cell r="R160">
            <v>57</v>
          </cell>
          <cell r="S160">
            <v>57</v>
          </cell>
          <cell r="T160">
            <v>11</v>
          </cell>
          <cell r="U160">
            <v>11</v>
          </cell>
          <cell r="V160">
            <v>11</v>
          </cell>
          <cell r="W160">
            <v>11</v>
          </cell>
          <cell r="X160">
            <v>11</v>
          </cell>
          <cell r="Y160">
            <v>46</v>
          </cell>
          <cell r="Z160">
            <v>46</v>
          </cell>
          <cell r="AA160">
            <v>46</v>
          </cell>
          <cell r="AB160">
            <v>46</v>
          </cell>
          <cell r="AC160">
            <v>46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42000</v>
          </cell>
          <cell r="AI160">
            <v>2394000</v>
          </cell>
          <cell r="AJ160">
            <v>1932000</v>
          </cell>
          <cell r="AK160">
            <v>315000</v>
          </cell>
          <cell r="AL160"/>
          <cell r="AM160">
            <v>1617000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462000</v>
          </cell>
          <cell r="AS160"/>
          <cell r="AT160">
            <v>1617000</v>
          </cell>
          <cell r="AU160">
            <v>1617000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462000</v>
          </cell>
          <cell r="BA160">
            <v>2394000</v>
          </cell>
        </row>
        <row r="161">
          <cell r="B161" t="str">
            <v>0665453</v>
          </cell>
          <cell r="C161" t="str">
            <v>Ishia Secondary</v>
          </cell>
          <cell r="D161" t="str">
            <v>ENG</v>
          </cell>
          <cell r="E161" t="str">
            <v>Tafea PEB</v>
          </cell>
          <cell r="F161" t="str">
            <v>V</v>
          </cell>
          <cell r="G161" t="str">
            <v>Government of Vanuatu</v>
          </cell>
          <cell r="H161" t="str">
            <v>Futuna</v>
          </cell>
          <cell r="I161" t="str">
            <v>Tafea</v>
          </cell>
          <cell r="J161" t="str">
            <v>0084739001</v>
          </cell>
          <cell r="K161" t="str">
            <v>ISHIA JUNIOR SECONDARY SCHOOL</v>
          </cell>
          <cell r="L161" t="str">
            <v>SS</v>
          </cell>
          <cell r="M161" t="str">
            <v>No</v>
          </cell>
          <cell r="N161" t="str">
            <v xml:space="preserve">7 8 9 10 </v>
          </cell>
          <cell r="O161">
            <v>108</v>
          </cell>
          <cell r="P161">
            <v>108</v>
          </cell>
          <cell r="Q161">
            <v>108</v>
          </cell>
          <cell r="R161">
            <v>108</v>
          </cell>
          <cell r="S161">
            <v>109</v>
          </cell>
          <cell r="T161">
            <v>23</v>
          </cell>
          <cell r="U161">
            <v>22</v>
          </cell>
          <cell r="V161">
            <v>23</v>
          </cell>
          <cell r="W161">
            <v>22</v>
          </cell>
          <cell r="X161">
            <v>7</v>
          </cell>
          <cell r="Y161">
            <v>85</v>
          </cell>
          <cell r="Z161">
            <v>86</v>
          </cell>
          <cell r="AA161">
            <v>85</v>
          </cell>
          <cell r="AB161">
            <v>86</v>
          </cell>
          <cell r="AC161">
            <v>102</v>
          </cell>
          <cell r="AD161">
            <v>1</v>
          </cell>
          <cell r="AE161">
            <v>-1</v>
          </cell>
          <cell r="AF161">
            <v>1</v>
          </cell>
          <cell r="AG161">
            <v>16</v>
          </cell>
          <cell r="AH161">
            <v>42000</v>
          </cell>
          <cell r="AI161">
            <v>4578000</v>
          </cell>
          <cell r="AJ161">
            <v>3570000</v>
          </cell>
          <cell r="AK161">
            <v>1310400</v>
          </cell>
          <cell r="AL161">
            <v>1310400</v>
          </cell>
          <cell r="AM161">
            <v>949200</v>
          </cell>
          <cell r="AN161">
            <v>42000</v>
          </cell>
          <cell r="AO161">
            <v>-42000</v>
          </cell>
          <cell r="AP161">
            <v>42000</v>
          </cell>
          <cell r="AQ161">
            <v>672000</v>
          </cell>
          <cell r="AR161">
            <v>252000</v>
          </cell>
          <cell r="AS161"/>
          <cell r="AT161">
            <v>949200</v>
          </cell>
          <cell r="AU161">
            <v>949200</v>
          </cell>
          <cell r="AV161">
            <v>42000</v>
          </cell>
          <cell r="AW161">
            <v>0</v>
          </cell>
          <cell r="AX161">
            <v>42000</v>
          </cell>
          <cell r="AY161">
            <v>672000</v>
          </cell>
          <cell r="AZ161">
            <v>252000</v>
          </cell>
          <cell r="BA161">
            <v>4578000</v>
          </cell>
        </row>
        <row r="162">
          <cell r="B162" t="str">
            <v>0667300</v>
          </cell>
          <cell r="C162" t="str">
            <v>Teruja English Secondary</v>
          </cell>
          <cell r="D162" t="str">
            <v>ENG</v>
          </cell>
          <cell r="E162" t="str">
            <v>Tafea PEB</v>
          </cell>
          <cell r="F162" t="str">
            <v>V</v>
          </cell>
          <cell r="G162" t="str">
            <v>Government of Vanuatu</v>
          </cell>
          <cell r="H162" t="str">
            <v>Aneityum</v>
          </cell>
          <cell r="I162" t="str">
            <v>Tafea</v>
          </cell>
          <cell r="J162" t="str">
            <v>0084734001</v>
          </cell>
          <cell r="K162" t="str">
            <v>TERUJA JUNIOR SECONDARY SCHOOL</v>
          </cell>
          <cell r="L162" t="str">
            <v>SS</v>
          </cell>
          <cell r="M162" t="str">
            <v>No</v>
          </cell>
          <cell r="N162" t="str">
            <v xml:space="preserve">7 8 9 10 </v>
          </cell>
          <cell r="O162">
            <v>131</v>
          </cell>
          <cell r="P162">
            <v>131</v>
          </cell>
          <cell r="Q162">
            <v>131</v>
          </cell>
          <cell r="R162">
            <v>118</v>
          </cell>
          <cell r="S162">
            <v>118</v>
          </cell>
          <cell r="T162">
            <v>89</v>
          </cell>
          <cell r="U162">
            <v>79</v>
          </cell>
          <cell r="V162">
            <v>29</v>
          </cell>
          <cell r="W162">
            <v>7</v>
          </cell>
          <cell r="X162">
            <v>7</v>
          </cell>
          <cell r="Y162">
            <v>42</v>
          </cell>
          <cell r="Z162">
            <v>52</v>
          </cell>
          <cell r="AA162">
            <v>102</v>
          </cell>
          <cell r="AB162">
            <v>111</v>
          </cell>
          <cell r="AC162">
            <v>111</v>
          </cell>
          <cell r="AD162">
            <v>10</v>
          </cell>
          <cell r="AE162">
            <v>50</v>
          </cell>
          <cell r="AF162">
            <v>59</v>
          </cell>
          <cell r="AG162">
            <v>0</v>
          </cell>
          <cell r="AH162">
            <v>42000</v>
          </cell>
          <cell r="AI162">
            <v>4956000</v>
          </cell>
          <cell r="AJ162">
            <v>1764000</v>
          </cell>
          <cell r="AK162">
            <v>1436400</v>
          </cell>
          <cell r="AL162"/>
          <cell r="AM162">
            <v>327600</v>
          </cell>
          <cell r="AN162">
            <v>420000</v>
          </cell>
          <cell r="AO162">
            <v>2100000</v>
          </cell>
          <cell r="AP162">
            <v>2478000</v>
          </cell>
          <cell r="AQ162">
            <v>0</v>
          </cell>
          <cell r="AR162">
            <v>-1806000</v>
          </cell>
          <cell r="AS162"/>
          <cell r="AT162">
            <v>327600</v>
          </cell>
          <cell r="AU162">
            <v>327600</v>
          </cell>
          <cell r="AV162">
            <v>420000</v>
          </cell>
          <cell r="AW162">
            <v>2100000</v>
          </cell>
          <cell r="AX162">
            <v>2478000</v>
          </cell>
          <cell r="AY162">
            <v>0</v>
          </cell>
          <cell r="AZ162">
            <v>0</v>
          </cell>
          <cell r="BA162">
            <v>6762000</v>
          </cell>
        </row>
        <row r="163">
          <cell r="B163" t="str">
            <v>066782</v>
          </cell>
          <cell r="C163" t="str">
            <v>Teruja French Secondary</v>
          </cell>
          <cell r="D163" t="str">
            <v>FRE</v>
          </cell>
          <cell r="E163" t="str">
            <v>Tafea PEB</v>
          </cell>
          <cell r="F163" t="str">
            <v>V</v>
          </cell>
          <cell r="G163" t="str">
            <v>Government of Vanuatu</v>
          </cell>
          <cell r="H163" t="str">
            <v>Aneityum</v>
          </cell>
          <cell r="I163" t="str">
            <v>Tafea</v>
          </cell>
          <cell r="J163" t="str">
            <v>0084734001</v>
          </cell>
          <cell r="K163" t="str">
            <v>TERUJA JUNIOR SECONDARY SCHOOL</v>
          </cell>
          <cell r="L163" t="str">
            <v>SS</v>
          </cell>
          <cell r="M163" t="str">
            <v>No</v>
          </cell>
          <cell r="N163" t="str">
            <v xml:space="preserve">7 8 9 10 </v>
          </cell>
          <cell r="O163">
            <v>23</v>
          </cell>
          <cell r="P163">
            <v>23</v>
          </cell>
          <cell r="Q163">
            <v>23</v>
          </cell>
          <cell r="R163">
            <v>22</v>
          </cell>
          <cell r="S163">
            <v>22</v>
          </cell>
          <cell r="T163">
            <v>15</v>
          </cell>
          <cell r="U163">
            <v>12</v>
          </cell>
          <cell r="V163">
            <v>7</v>
          </cell>
          <cell r="W163">
            <v>3</v>
          </cell>
          <cell r="X163">
            <v>3</v>
          </cell>
          <cell r="Y163">
            <v>8</v>
          </cell>
          <cell r="Z163">
            <v>11</v>
          </cell>
          <cell r="AA163">
            <v>16</v>
          </cell>
          <cell r="AB163">
            <v>19</v>
          </cell>
          <cell r="AC163">
            <v>19</v>
          </cell>
          <cell r="AD163">
            <v>3</v>
          </cell>
          <cell r="AE163">
            <v>5</v>
          </cell>
          <cell r="AF163">
            <v>8</v>
          </cell>
          <cell r="AG163">
            <v>0</v>
          </cell>
          <cell r="AH163">
            <v>42000</v>
          </cell>
          <cell r="AI163">
            <v>924000</v>
          </cell>
          <cell r="AJ163">
            <v>336000</v>
          </cell>
          <cell r="AK163">
            <v>226800</v>
          </cell>
          <cell r="AL163"/>
          <cell r="AM163">
            <v>109200</v>
          </cell>
          <cell r="AN163">
            <v>126000</v>
          </cell>
          <cell r="AO163">
            <v>210000</v>
          </cell>
          <cell r="AP163">
            <v>336000</v>
          </cell>
          <cell r="AQ163">
            <v>0</v>
          </cell>
          <cell r="AR163">
            <v>-84000</v>
          </cell>
          <cell r="AS163"/>
          <cell r="AT163">
            <v>109200</v>
          </cell>
          <cell r="AU163">
            <v>109200</v>
          </cell>
          <cell r="AV163">
            <v>126000</v>
          </cell>
          <cell r="AW163">
            <v>210000</v>
          </cell>
          <cell r="AX163">
            <v>336000</v>
          </cell>
          <cell r="AY163">
            <v>0</v>
          </cell>
          <cell r="AZ163">
            <v>0</v>
          </cell>
          <cell r="BA163">
            <v>1008000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nche 1-2025"/>
      <sheetName val="SS TFS T1 Web Version-W-O Tafea"/>
      <sheetName val="SS TFS T1 Web Version-Bnk V"/>
      <sheetName val="Tafea TFS T1-Web V"/>
      <sheetName val="Tafea TFS T1-BV"/>
      <sheetName val="Total Grant 2024"/>
    </sheetNames>
    <sheetDataSet>
      <sheetData sheetId="0"/>
      <sheetData sheetId="1"/>
      <sheetData sheetId="2"/>
      <sheetData sheetId="3"/>
      <sheetData sheetId="4"/>
      <sheetData sheetId="5">
        <row r="12">
          <cell r="B12" t="str">
            <v>0101097</v>
          </cell>
          <cell r="C12" t="str">
            <v>Losolava Secondary</v>
          </cell>
          <cell r="D12" t="str">
            <v>ENG</v>
          </cell>
          <cell r="E12" t="str">
            <v>Anglican Church of Melanesia</v>
          </cell>
          <cell r="F12" t="str">
            <v>G</v>
          </cell>
          <cell r="G12" t="str">
            <v>Church (Government Assisted)</v>
          </cell>
          <cell r="H12" t="str">
            <v>Gaua</v>
          </cell>
          <cell r="I12" t="str">
            <v>Torba</v>
          </cell>
          <cell r="J12" t="str">
            <v>0084583001</v>
          </cell>
          <cell r="K12" t="str">
            <v>LOSALAVA JUNIOR SECONDARY SCHOOL</v>
          </cell>
          <cell r="L12" t="str">
            <v>SS</v>
          </cell>
          <cell r="M12" t="str">
            <v>No</v>
          </cell>
          <cell r="N12" t="str">
            <v xml:space="preserve">7 8 9 10 </v>
          </cell>
          <cell r="O12">
            <v>189</v>
          </cell>
          <cell r="P12">
            <v>192</v>
          </cell>
          <cell r="Q12">
            <v>192</v>
          </cell>
          <cell r="R12">
            <v>192</v>
          </cell>
          <cell r="S12">
            <v>192</v>
          </cell>
          <cell r="T12">
            <v>86</v>
          </cell>
          <cell r="U12">
            <v>89</v>
          </cell>
          <cell r="V12">
            <v>86</v>
          </cell>
          <cell r="W12">
            <v>89</v>
          </cell>
          <cell r="X12">
            <v>89</v>
          </cell>
          <cell r="Y12">
            <v>103</v>
          </cell>
          <cell r="Z12">
            <v>103</v>
          </cell>
          <cell r="AA12">
            <v>106</v>
          </cell>
          <cell r="AB12">
            <v>103</v>
          </cell>
          <cell r="AC12">
            <v>103</v>
          </cell>
          <cell r="AD12">
            <v>0</v>
          </cell>
          <cell r="AE12">
            <v>3</v>
          </cell>
          <cell r="AF12">
            <v>-3</v>
          </cell>
          <cell r="AG12">
            <v>0</v>
          </cell>
          <cell r="AH12">
            <v>42000</v>
          </cell>
          <cell r="AI12">
            <v>8064000</v>
          </cell>
          <cell r="AJ12">
            <v>4326000</v>
          </cell>
          <cell r="AK12">
            <v>2482200</v>
          </cell>
          <cell r="AL12">
            <v>2482200</v>
          </cell>
          <cell r="AM12">
            <v>-638400</v>
          </cell>
          <cell r="AN12">
            <v>0</v>
          </cell>
          <cell r="AO12">
            <v>0</v>
          </cell>
          <cell r="AP12">
            <v>-126000</v>
          </cell>
          <cell r="AQ12">
            <v>0</v>
          </cell>
          <cell r="AR12">
            <v>3099600</v>
          </cell>
          <cell r="AS12"/>
          <cell r="AT12">
            <v>-638400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3099600</v>
          </cell>
          <cell r="BA12">
            <v>8064000</v>
          </cell>
        </row>
        <row r="13">
          <cell r="B13" t="str">
            <v>0101123</v>
          </cell>
          <cell r="C13" t="str">
            <v>Santa Maria Secondary</v>
          </cell>
          <cell r="D13" t="str">
            <v>FRE</v>
          </cell>
          <cell r="E13" t="str">
            <v>Torba PEB</v>
          </cell>
          <cell r="F13" t="str">
            <v>V</v>
          </cell>
          <cell r="G13" t="str">
            <v>Government of Vanuatu</v>
          </cell>
          <cell r="H13" t="str">
            <v>Gaua</v>
          </cell>
          <cell r="I13" t="str">
            <v>Torba</v>
          </cell>
          <cell r="J13" t="str">
            <v>0084560001</v>
          </cell>
          <cell r="K13" t="str">
            <v>SANTA MARIA PRIMARY SCHOOL</v>
          </cell>
          <cell r="L13" t="str">
            <v>SS</v>
          </cell>
          <cell r="M13" t="str">
            <v>Yes</v>
          </cell>
          <cell r="N13" t="str">
            <v xml:space="preserve">7 8 9 10 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42000</v>
          </cell>
          <cell r="AI13">
            <v>0</v>
          </cell>
          <cell r="AJ13">
            <v>0</v>
          </cell>
          <cell r="AK13"/>
          <cell r="AL13"/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/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</row>
        <row r="14">
          <cell r="B14" t="str">
            <v>010119</v>
          </cell>
          <cell r="C14" t="str">
            <v>Vaget Primary</v>
          </cell>
          <cell r="D14" t="str">
            <v>ENG</v>
          </cell>
          <cell r="E14" t="str">
            <v>Anglican Church of Melanesia</v>
          </cell>
          <cell r="F14" t="str">
            <v>G</v>
          </cell>
          <cell r="G14" t="str">
            <v>Church (Government Assisted)</v>
          </cell>
          <cell r="H14" t="str">
            <v>Gaua</v>
          </cell>
          <cell r="I14" t="str">
            <v>Torba</v>
          </cell>
          <cell r="J14" t="str">
            <v>0084562001</v>
          </cell>
          <cell r="K14" t="str">
            <v>VAGET PRIMARY SCHOOL</v>
          </cell>
          <cell r="L14" t="str">
            <v>PS</v>
          </cell>
          <cell r="M14" t="str">
            <v>No</v>
          </cell>
          <cell r="N14" t="str">
            <v xml:space="preserve">1 2 3 4 5 6 7 8 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42000</v>
          </cell>
          <cell r="AI14">
            <v>0</v>
          </cell>
          <cell r="AJ14">
            <v>0</v>
          </cell>
          <cell r="AK14">
            <v>0</v>
          </cell>
          <cell r="AL14"/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/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</row>
        <row r="15">
          <cell r="B15" t="str">
            <v>0104106</v>
          </cell>
          <cell r="C15" t="str">
            <v>Collège de Baldwin Lonsdale Memorial (BLMS)</v>
          </cell>
          <cell r="D15" t="str">
            <v>FRE</v>
          </cell>
          <cell r="E15" t="str">
            <v>Torba PEB</v>
          </cell>
          <cell r="F15" t="str">
            <v>V</v>
          </cell>
          <cell r="G15" t="str">
            <v>Government of Vanuatu</v>
          </cell>
          <cell r="H15" t="str">
            <v>Vanua Lava</v>
          </cell>
          <cell r="I15" t="str">
            <v>Torba</v>
          </cell>
          <cell r="J15" t="str">
            <v>0084582001</v>
          </cell>
          <cell r="K15" t="str">
            <v>AREP JUNIOR &amp; SECONDARY SCHOOL</v>
          </cell>
          <cell r="L15" t="str">
            <v>SS</v>
          </cell>
          <cell r="M15" t="str">
            <v>Yes</v>
          </cell>
          <cell r="N15" t="str">
            <v xml:space="preserve">7 8 9 10 </v>
          </cell>
          <cell r="O15">
            <v>86</v>
          </cell>
          <cell r="P15">
            <v>86</v>
          </cell>
          <cell r="Q15">
            <v>86</v>
          </cell>
          <cell r="R15">
            <v>86</v>
          </cell>
          <cell r="S15">
            <v>86</v>
          </cell>
          <cell r="T15">
            <v>16</v>
          </cell>
          <cell r="U15">
            <v>16</v>
          </cell>
          <cell r="V15">
            <v>16</v>
          </cell>
          <cell r="W15">
            <v>16</v>
          </cell>
          <cell r="X15">
            <v>16</v>
          </cell>
          <cell r="Y15">
            <v>70</v>
          </cell>
          <cell r="Z15">
            <v>70</v>
          </cell>
          <cell r="AA15">
            <v>70</v>
          </cell>
          <cell r="AB15">
            <v>70</v>
          </cell>
          <cell r="AC15">
            <v>70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42000</v>
          </cell>
          <cell r="AI15">
            <v>3612000</v>
          </cell>
          <cell r="AJ15">
            <v>2940000</v>
          </cell>
          <cell r="AK15">
            <v>1386000</v>
          </cell>
          <cell r="AL15">
            <v>1386000</v>
          </cell>
          <cell r="AM15">
            <v>168000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672000</v>
          </cell>
          <cell r="AS15"/>
          <cell r="AT15">
            <v>168000</v>
          </cell>
          <cell r="AU15">
            <v>168000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672000</v>
          </cell>
          <cell r="BA15">
            <v>3612000</v>
          </cell>
        </row>
        <row r="16">
          <cell r="B16" t="str">
            <v>010411</v>
          </cell>
          <cell r="C16" t="str">
            <v>Sanlang Primary</v>
          </cell>
          <cell r="D16" t="str">
            <v>ENG</v>
          </cell>
          <cell r="E16" t="str">
            <v>Anglican Church of Melanesia</v>
          </cell>
          <cell r="F16" t="str">
            <v>G</v>
          </cell>
          <cell r="G16" t="str">
            <v>Church (Government Assisted)</v>
          </cell>
          <cell r="H16" t="str">
            <v>Vanua Lava</v>
          </cell>
          <cell r="I16" t="str">
            <v>Torba</v>
          </cell>
          <cell r="J16" t="str">
            <v>0084569001</v>
          </cell>
          <cell r="K16" t="str">
            <v>SANLANG PRIMARY SCHOOL</v>
          </cell>
          <cell r="L16" t="str">
            <v>PS</v>
          </cell>
          <cell r="M16" t="str">
            <v>No</v>
          </cell>
          <cell r="N16" t="str">
            <v xml:space="preserve">1 2 3 4 5 6 7 8 </v>
          </cell>
          <cell r="O16">
            <v>58</v>
          </cell>
          <cell r="P16">
            <v>58</v>
          </cell>
          <cell r="Q16">
            <v>58</v>
          </cell>
          <cell r="R16">
            <v>58</v>
          </cell>
          <cell r="S16">
            <v>58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58</v>
          </cell>
          <cell r="Z16">
            <v>58</v>
          </cell>
          <cell r="AA16">
            <v>58</v>
          </cell>
          <cell r="AB16">
            <v>58</v>
          </cell>
          <cell r="AC16">
            <v>58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42000</v>
          </cell>
          <cell r="AI16">
            <v>2436000</v>
          </cell>
          <cell r="AJ16">
            <v>2436000</v>
          </cell>
          <cell r="AK16">
            <v>693000</v>
          </cell>
          <cell r="AL16">
            <v>693000</v>
          </cell>
          <cell r="AM16">
            <v>1050000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/>
          <cell r="AT16">
            <v>1050000</v>
          </cell>
          <cell r="AU16">
            <v>1050000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2436000</v>
          </cell>
        </row>
        <row r="17">
          <cell r="B17" t="str">
            <v>010490</v>
          </cell>
          <cell r="C17" t="str">
            <v>Baldwin Lonsdale Memorial (BLM) Secondary</v>
          </cell>
          <cell r="D17" t="str">
            <v>ENG</v>
          </cell>
          <cell r="E17" t="str">
            <v>Torba PEB</v>
          </cell>
          <cell r="F17" t="str">
            <v>V</v>
          </cell>
          <cell r="G17" t="str">
            <v>Government of Vanuatu</v>
          </cell>
          <cell r="H17" t="str">
            <v>Vanua Lava</v>
          </cell>
          <cell r="I17" t="str">
            <v>Torba</v>
          </cell>
          <cell r="J17" t="str">
            <v>0084582001</v>
          </cell>
          <cell r="K17" t="str">
            <v>AREP JUNIOR &amp; SECONDARY SCHOOL</v>
          </cell>
          <cell r="L17" t="str">
            <v>SS</v>
          </cell>
          <cell r="M17" t="str">
            <v>Yes</v>
          </cell>
          <cell r="N17" t="str">
            <v xml:space="preserve">7 8 9 10 11 12 13 </v>
          </cell>
          <cell r="O17">
            <v>214</v>
          </cell>
          <cell r="P17">
            <v>214</v>
          </cell>
          <cell r="Q17">
            <v>214</v>
          </cell>
          <cell r="R17">
            <v>214</v>
          </cell>
          <cell r="S17">
            <v>213</v>
          </cell>
          <cell r="T17">
            <v>26</v>
          </cell>
          <cell r="U17">
            <v>25</v>
          </cell>
          <cell r="V17">
            <v>26</v>
          </cell>
          <cell r="W17">
            <v>25</v>
          </cell>
          <cell r="X17">
            <v>25</v>
          </cell>
          <cell r="Y17">
            <v>188</v>
          </cell>
          <cell r="Z17">
            <v>189</v>
          </cell>
          <cell r="AA17">
            <v>188</v>
          </cell>
          <cell r="AB17">
            <v>189</v>
          </cell>
          <cell r="AC17">
            <v>188</v>
          </cell>
          <cell r="AD17">
            <v>1</v>
          </cell>
          <cell r="AE17">
            <v>-1</v>
          </cell>
          <cell r="AF17">
            <v>1</v>
          </cell>
          <cell r="AG17">
            <v>1</v>
          </cell>
          <cell r="AH17">
            <v>42000</v>
          </cell>
          <cell r="AI17">
            <v>8946000</v>
          </cell>
          <cell r="AJ17">
            <v>7896000</v>
          </cell>
          <cell r="AK17">
            <v>2494800</v>
          </cell>
          <cell r="AL17">
            <v>2494800</v>
          </cell>
          <cell r="AM17">
            <v>2906400</v>
          </cell>
          <cell r="AN17">
            <v>42000</v>
          </cell>
          <cell r="AO17">
            <v>-42000</v>
          </cell>
          <cell r="AP17">
            <v>42000</v>
          </cell>
          <cell r="AQ17">
            <v>42000</v>
          </cell>
          <cell r="AR17">
            <v>924000</v>
          </cell>
          <cell r="AS17"/>
          <cell r="AT17">
            <v>2906400</v>
          </cell>
          <cell r="AU17">
            <v>2906400</v>
          </cell>
          <cell r="AV17">
            <v>42000</v>
          </cell>
          <cell r="AW17">
            <v>0</v>
          </cell>
          <cell r="AX17">
            <v>42000</v>
          </cell>
          <cell r="AY17">
            <v>42000</v>
          </cell>
          <cell r="AZ17">
            <v>924000</v>
          </cell>
          <cell r="BA17">
            <v>8946000</v>
          </cell>
        </row>
        <row r="18">
          <cell r="B18" t="str">
            <v>0105126</v>
          </cell>
          <cell r="C18" t="str">
            <v>Telhei Junior Secondary</v>
          </cell>
          <cell r="D18" t="str">
            <v>ENG</v>
          </cell>
          <cell r="E18" t="str">
            <v>Torba PEB</v>
          </cell>
          <cell r="F18" t="str">
            <v>V</v>
          </cell>
          <cell r="G18" t="str">
            <v>Government of Vanuatu</v>
          </cell>
          <cell r="H18" t="str">
            <v>Mota Lava</v>
          </cell>
          <cell r="I18" t="str">
            <v>Torba</v>
          </cell>
          <cell r="J18" t="str">
            <v>0173641001</v>
          </cell>
          <cell r="K18" t="str">
            <v>TELHEI JUNIOR SECONDARY SCHOOL</v>
          </cell>
          <cell r="L18" t="str">
            <v>SS</v>
          </cell>
          <cell r="M18" t="str">
            <v>No</v>
          </cell>
          <cell r="N18" t="str">
            <v xml:space="preserve">7 8 9 10 </v>
          </cell>
          <cell r="O18">
            <v>159</v>
          </cell>
          <cell r="P18">
            <v>154</v>
          </cell>
          <cell r="Q18">
            <v>154</v>
          </cell>
          <cell r="R18">
            <v>154</v>
          </cell>
          <cell r="S18">
            <v>154</v>
          </cell>
          <cell r="T18">
            <v>34</v>
          </cell>
          <cell r="U18">
            <v>35</v>
          </cell>
          <cell r="V18">
            <v>34</v>
          </cell>
          <cell r="W18">
            <v>32</v>
          </cell>
          <cell r="X18">
            <v>32</v>
          </cell>
          <cell r="Y18">
            <v>125</v>
          </cell>
          <cell r="Z18">
            <v>119</v>
          </cell>
          <cell r="AA18">
            <v>120</v>
          </cell>
          <cell r="AB18">
            <v>122</v>
          </cell>
          <cell r="AC18">
            <v>122</v>
          </cell>
          <cell r="AD18">
            <v>-6</v>
          </cell>
          <cell r="AE18">
            <v>-5</v>
          </cell>
          <cell r="AF18">
            <v>-3</v>
          </cell>
          <cell r="AG18">
            <v>0</v>
          </cell>
          <cell r="AH18">
            <v>42000</v>
          </cell>
          <cell r="AI18">
            <v>6468000</v>
          </cell>
          <cell r="AJ18">
            <v>5250000</v>
          </cell>
          <cell r="AK18">
            <v>1776600</v>
          </cell>
          <cell r="AL18">
            <v>1776600</v>
          </cell>
          <cell r="AM18">
            <v>1696800</v>
          </cell>
          <cell r="AN18">
            <v>-252000</v>
          </cell>
          <cell r="AO18">
            <v>-210000</v>
          </cell>
          <cell r="AP18">
            <v>-126000</v>
          </cell>
          <cell r="AQ18">
            <v>0</v>
          </cell>
          <cell r="AR18">
            <v>1218000</v>
          </cell>
          <cell r="AS18"/>
          <cell r="AT18">
            <v>1696800</v>
          </cell>
          <cell r="AU18">
            <v>1696800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1218000</v>
          </cell>
          <cell r="BA18">
            <v>6468000</v>
          </cell>
        </row>
        <row r="19">
          <cell r="B19" t="str">
            <v>010609</v>
          </cell>
          <cell r="C19" t="str">
            <v>Pasalele Primary</v>
          </cell>
          <cell r="D19" t="str">
            <v>ENG</v>
          </cell>
          <cell r="E19" t="str">
            <v>Anglican Church of Melanesia</v>
          </cell>
          <cell r="F19" t="str">
            <v>G</v>
          </cell>
          <cell r="G19" t="str">
            <v>Church (Government Assisted)</v>
          </cell>
          <cell r="H19" t="str">
            <v>Mota</v>
          </cell>
          <cell r="I19" t="str">
            <v>Torba</v>
          </cell>
          <cell r="J19" t="str">
            <v>0084574001</v>
          </cell>
          <cell r="K19" t="str">
            <v>PASLELE PRIMARY SCHOOL</v>
          </cell>
          <cell r="L19" t="str">
            <v>PS</v>
          </cell>
          <cell r="M19" t="str">
            <v>No</v>
          </cell>
          <cell r="N19" t="str">
            <v xml:space="preserve">1 2 3 4 5 6 7 8 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42000</v>
          </cell>
          <cell r="AI19">
            <v>0</v>
          </cell>
          <cell r="AJ19">
            <v>0</v>
          </cell>
          <cell r="AK19">
            <v>0</v>
          </cell>
          <cell r="AL19"/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/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</row>
        <row r="20">
          <cell r="B20" t="str">
            <v>0111109</v>
          </cell>
          <cell r="C20" t="str">
            <v>Robin Memorial Junior Secondary</v>
          </cell>
          <cell r="D20" t="str">
            <v>ENG</v>
          </cell>
          <cell r="E20" t="str">
            <v>Anglican Church of Melanesia</v>
          </cell>
          <cell r="F20" t="str">
            <v>G</v>
          </cell>
          <cell r="G20" t="str">
            <v>Church (Government Assisted)</v>
          </cell>
          <cell r="H20" t="str">
            <v>Loh</v>
          </cell>
          <cell r="I20" t="str">
            <v>Torba</v>
          </cell>
          <cell r="J20" t="str">
            <v>0084578001</v>
          </cell>
          <cell r="K20" t="str">
            <v>ROBIN PRIMARY SCHOOL</v>
          </cell>
          <cell r="L20" t="str">
            <v>SS</v>
          </cell>
          <cell r="M20" t="str">
            <v>No</v>
          </cell>
          <cell r="N20" t="str">
            <v xml:space="preserve">7 8 9 10 </v>
          </cell>
          <cell r="O20">
            <v>102</v>
          </cell>
          <cell r="P20">
            <v>101</v>
          </cell>
          <cell r="Q20">
            <v>101</v>
          </cell>
          <cell r="R20">
            <v>101</v>
          </cell>
          <cell r="S20">
            <v>101</v>
          </cell>
          <cell r="T20">
            <v>67</v>
          </cell>
          <cell r="U20">
            <v>67</v>
          </cell>
          <cell r="V20">
            <v>67</v>
          </cell>
          <cell r="W20">
            <v>67</v>
          </cell>
          <cell r="X20">
            <v>67</v>
          </cell>
          <cell r="Y20">
            <v>35</v>
          </cell>
          <cell r="Z20">
            <v>34</v>
          </cell>
          <cell r="AA20">
            <v>34</v>
          </cell>
          <cell r="AB20">
            <v>34</v>
          </cell>
          <cell r="AC20">
            <v>34</v>
          </cell>
          <cell r="AD20">
            <v>-1</v>
          </cell>
          <cell r="AE20">
            <v>-1</v>
          </cell>
          <cell r="AF20">
            <v>-1</v>
          </cell>
          <cell r="AG20">
            <v>0</v>
          </cell>
          <cell r="AH20">
            <v>42000</v>
          </cell>
          <cell r="AI20">
            <v>4242000</v>
          </cell>
          <cell r="AJ20">
            <v>1470000</v>
          </cell>
          <cell r="AK20">
            <v>1852200</v>
          </cell>
          <cell r="AL20"/>
          <cell r="AM20">
            <v>-382200</v>
          </cell>
          <cell r="AN20">
            <v>-42000</v>
          </cell>
          <cell r="AO20">
            <v>-42000</v>
          </cell>
          <cell r="AP20">
            <v>-424200</v>
          </cell>
          <cell r="AQ20">
            <v>0</v>
          </cell>
          <cell r="AR20">
            <v>2389800</v>
          </cell>
          <cell r="AS20"/>
          <cell r="AT20">
            <v>-382200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2389800</v>
          </cell>
          <cell r="BA20">
            <v>4242000</v>
          </cell>
        </row>
        <row r="21">
          <cell r="B21" t="str">
            <v>022102</v>
          </cell>
          <cell r="C21" t="str">
            <v>Amapelau/Mati Primary</v>
          </cell>
          <cell r="D21" t="str">
            <v>ENG</v>
          </cell>
          <cell r="E21" t="str">
            <v>Seven Day Adventist</v>
          </cell>
          <cell r="F21" t="str">
            <v>G</v>
          </cell>
          <cell r="G21" t="str">
            <v>Church (Government Assisted)</v>
          </cell>
          <cell r="H21" t="str">
            <v>Malo</v>
          </cell>
          <cell r="I21" t="str">
            <v>Sanma</v>
          </cell>
          <cell r="J21" t="str">
            <v>0091201001</v>
          </cell>
          <cell r="K21" t="str">
            <v>AMAPELAO PRIMARY SCHOOL</v>
          </cell>
          <cell r="L21" t="str">
            <v>PS</v>
          </cell>
          <cell r="M21" t="str">
            <v>No</v>
          </cell>
          <cell r="N21" t="str">
            <v xml:space="preserve">1 2 3 4 5 6 7 8 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42000</v>
          </cell>
          <cell r="AI21">
            <v>0</v>
          </cell>
          <cell r="AJ21">
            <v>0</v>
          </cell>
          <cell r="AK21">
            <v>0</v>
          </cell>
          <cell r="AL21"/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/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</row>
        <row r="22">
          <cell r="B22" t="str">
            <v>0220300</v>
          </cell>
          <cell r="C22" t="str">
            <v>Aore Adventist Academy Secondary</v>
          </cell>
          <cell r="D22" t="str">
            <v>ENG</v>
          </cell>
          <cell r="E22" t="str">
            <v>Seven Day Adventist</v>
          </cell>
          <cell r="F22" t="str">
            <v>G</v>
          </cell>
          <cell r="G22" t="str">
            <v>Church (Government Assisted)</v>
          </cell>
          <cell r="H22" t="str">
            <v>Aore</v>
          </cell>
          <cell r="I22" t="str">
            <v>Sanma</v>
          </cell>
          <cell r="J22" t="str">
            <v>0084618001</v>
          </cell>
          <cell r="K22" t="str">
            <v>AORE ADVENTIST ACADEMY</v>
          </cell>
          <cell r="L22" t="str">
            <v>SS</v>
          </cell>
          <cell r="M22" t="str">
            <v>No</v>
          </cell>
          <cell r="N22" t="str">
            <v xml:space="preserve">7 8 9 10 11 12 13 </v>
          </cell>
          <cell r="O22">
            <v>529</v>
          </cell>
          <cell r="P22">
            <v>534</v>
          </cell>
          <cell r="Q22">
            <v>534</v>
          </cell>
          <cell r="R22">
            <v>538</v>
          </cell>
          <cell r="S22">
            <v>536</v>
          </cell>
          <cell r="T22">
            <v>44</v>
          </cell>
          <cell r="U22">
            <v>20</v>
          </cell>
          <cell r="V22">
            <v>44</v>
          </cell>
          <cell r="W22">
            <v>15</v>
          </cell>
          <cell r="X22">
            <v>15</v>
          </cell>
          <cell r="Y22">
            <v>485</v>
          </cell>
          <cell r="Z22">
            <v>514</v>
          </cell>
          <cell r="AA22">
            <v>490</v>
          </cell>
          <cell r="AB22">
            <v>523</v>
          </cell>
          <cell r="AC22">
            <v>521</v>
          </cell>
          <cell r="AD22">
            <v>29</v>
          </cell>
          <cell r="AE22">
            <v>-24</v>
          </cell>
          <cell r="AF22">
            <v>9</v>
          </cell>
          <cell r="AG22">
            <v>-2</v>
          </cell>
          <cell r="AH22">
            <v>42000</v>
          </cell>
          <cell r="AI22">
            <v>22512000</v>
          </cell>
          <cell r="AJ22">
            <v>20370000</v>
          </cell>
          <cell r="AK22">
            <v>5934600</v>
          </cell>
          <cell r="AL22">
            <v>5934600</v>
          </cell>
          <cell r="AM22">
            <v>8500800</v>
          </cell>
          <cell r="AN22">
            <v>1218000</v>
          </cell>
          <cell r="AO22">
            <v>-1008000</v>
          </cell>
          <cell r="AP22">
            <v>378000</v>
          </cell>
          <cell r="AQ22">
            <v>-84000</v>
          </cell>
          <cell r="AR22">
            <v>546000</v>
          </cell>
          <cell r="AS22"/>
          <cell r="AT22">
            <v>8500800</v>
          </cell>
          <cell r="AU22">
            <v>8500800</v>
          </cell>
          <cell r="AV22">
            <v>1218000</v>
          </cell>
          <cell r="AW22">
            <v>0</v>
          </cell>
          <cell r="AX22">
            <v>378000</v>
          </cell>
          <cell r="AY22">
            <v>0</v>
          </cell>
          <cell r="AZ22">
            <v>546000</v>
          </cell>
          <cell r="BA22">
            <v>22512000</v>
          </cell>
        </row>
        <row r="23">
          <cell r="B23" t="str">
            <v>022103</v>
          </cell>
          <cell r="C23" t="str">
            <v>Avunatari Primary</v>
          </cell>
          <cell r="D23" t="str">
            <v>ENG</v>
          </cell>
          <cell r="E23" t="str">
            <v>Sanma PEB</v>
          </cell>
          <cell r="F23" t="str">
            <v>V</v>
          </cell>
          <cell r="G23" t="str">
            <v>Government of Vanuatu</v>
          </cell>
          <cell r="H23" t="str">
            <v>Malo</v>
          </cell>
          <cell r="I23" t="str">
            <v>Sanma</v>
          </cell>
          <cell r="J23" t="str">
            <v>0084591001</v>
          </cell>
          <cell r="K23" t="str">
            <v>AVUNATARI PRIMARY SCHOOL</v>
          </cell>
          <cell r="L23" t="str">
            <v>PS</v>
          </cell>
          <cell r="M23" t="str">
            <v>No</v>
          </cell>
          <cell r="N23" t="str">
            <v xml:space="preserve">1 2 3 4 5 6 7 8 </v>
          </cell>
          <cell r="O23">
            <v>74</v>
          </cell>
          <cell r="P23">
            <v>74</v>
          </cell>
          <cell r="Q23">
            <v>74</v>
          </cell>
          <cell r="R23">
            <v>74</v>
          </cell>
          <cell r="S23">
            <v>74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74</v>
          </cell>
          <cell r="Z23">
            <v>74</v>
          </cell>
          <cell r="AA23">
            <v>74</v>
          </cell>
          <cell r="AB23">
            <v>74</v>
          </cell>
          <cell r="AC23">
            <v>74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42000</v>
          </cell>
          <cell r="AI23">
            <v>3108000</v>
          </cell>
          <cell r="AJ23">
            <v>3108000</v>
          </cell>
          <cell r="AK23">
            <v>844200</v>
          </cell>
          <cell r="AL23">
            <v>844200</v>
          </cell>
          <cell r="AM23">
            <v>1419600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/>
          <cell r="AT23">
            <v>1419600</v>
          </cell>
          <cell r="AU23">
            <v>1419600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3108000</v>
          </cell>
        </row>
        <row r="24">
          <cell r="B24" t="str">
            <v>022205</v>
          </cell>
          <cell r="C24" t="str">
            <v>Banban Primary</v>
          </cell>
          <cell r="D24" t="str">
            <v>ENG</v>
          </cell>
          <cell r="E24" t="str">
            <v>Sanma PEB</v>
          </cell>
          <cell r="F24" t="str">
            <v>V</v>
          </cell>
          <cell r="G24" t="str">
            <v>Government of Vanuatu</v>
          </cell>
          <cell r="H24" t="str">
            <v>Santo</v>
          </cell>
          <cell r="I24" t="str">
            <v>Sanma</v>
          </cell>
          <cell r="J24" t="str">
            <v>0084598001</v>
          </cell>
          <cell r="K24" t="str">
            <v>BANBAN PRIMARY SCHOOL</v>
          </cell>
          <cell r="L24" t="str">
            <v>PS</v>
          </cell>
          <cell r="M24" t="str">
            <v>No</v>
          </cell>
          <cell r="N24" t="str">
            <v xml:space="preserve">1 2 3 4 5 6 7 8 </v>
          </cell>
          <cell r="O24">
            <v>217</v>
          </cell>
          <cell r="P24">
            <v>217</v>
          </cell>
          <cell r="Q24">
            <v>217</v>
          </cell>
          <cell r="R24">
            <v>217</v>
          </cell>
          <cell r="S24">
            <v>217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217</v>
          </cell>
          <cell r="Z24">
            <v>217</v>
          </cell>
          <cell r="AA24">
            <v>217</v>
          </cell>
          <cell r="AB24">
            <v>217</v>
          </cell>
          <cell r="AC24">
            <v>217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42000</v>
          </cell>
          <cell r="AI24">
            <v>9114000</v>
          </cell>
          <cell r="AJ24">
            <v>9114000</v>
          </cell>
          <cell r="AK24">
            <v>2331000</v>
          </cell>
          <cell r="AL24">
            <v>2331000</v>
          </cell>
          <cell r="AM24">
            <v>4452000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/>
          <cell r="AT24">
            <v>4452000</v>
          </cell>
          <cell r="AU24">
            <v>4452000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9114000</v>
          </cell>
        </row>
        <row r="25">
          <cell r="B25" t="str">
            <v>0222301</v>
          </cell>
          <cell r="C25" t="str">
            <v>Bombua Secondary</v>
          </cell>
          <cell r="D25" t="str">
            <v>ENG</v>
          </cell>
          <cell r="E25" t="str">
            <v>Church of Christ</v>
          </cell>
          <cell r="F25" t="str">
            <v>G</v>
          </cell>
          <cell r="G25" t="str">
            <v>Church (Government Assisted)</v>
          </cell>
          <cell r="H25" t="str">
            <v>Santo</v>
          </cell>
          <cell r="I25" t="str">
            <v>Sanma</v>
          </cell>
          <cell r="J25" t="str">
            <v>0186772001</v>
          </cell>
          <cell r="K25" t="str">
            <v>BOMBUA LONDUA JUNIOR SECONDARY SCHOOL</v>
          </cell>
          <cell r="L25" t="str">
            <v>SS</v>
          </cell>
          <cell r="M25" t="str">
            <v>No</v>
          </cell>
          <cell r="N25" t="str">
            <v xml:space="preserve">7 8 9 10 </v>
          </cell>
          <cell r="O25">
            <v>630</v>
          </cell>
          <cell r="P25">
            <v>631</v>
          </cell>
          <cell r="Q25">
            <v>631</v>
          </cell>
          <cell r="R25">
            <v>636</v>
          </cell>
          <cell r="S25">
            <v>635</v>
          </cell>
          <cell r="T25">
            <v>23</v>
          </cell>
          <cell r="U25">
            <v>14</v>
          </cell>
          <cell r="V25">
            <v>23</v>
          </cell>
          <cell r="W25">
            <v>15</v>
          </cell>
          <cell r="X25">
            <v>16</v>
          </cell>
          <cell r="Y25">
            <v>607</v>
          </cell>
          <cell r="Z25">
            <v>617</v>
          </cell>
          <cell r="AA25">
            <v>608</v>
          </cell>
          <cell r="AB25">
            <v>621</v>
          </cell>
          <cell r="AC25">
            <v>619</v>
          </cell>
          <cell r="AD25">
            <v>10</v>
          </cell>
          <cell r="AE25">
            <v>-9</v>
          </cell>
          <cell r="AF25">
            <v>4</v>
          </cell>
          <cell r="AG25">
            <v>2</v>
          </cell>
          <cell r="AH25">
            <v>42000</v>
          </cell>
          <cell r="AI25">
            <v>26670000</v>
          </cell>
          <cell r="AJ25">
            <v>25494000</v>
          </cell>
          <cell r="AK25">
            <v>5203800</v>
          </cell>
          <cell r="AL25">
            <v>5203800</v>
          </cell>
          <cell r="AM25">
            <v>15086400</v>
          </cell>
          <cell r="AN25">
            <v>420000</v>
          </cell>
          <cell r="AO25">
            <v>-378000</v>
          </cell>
          <cell r="AP25">
            <v>168000</v>
          </cell>
          <cell r="AQ25">
            <v>84000</v>
          </cell>
          <cell r="AR25">
            <v>504000</v>
          </cell>
          <cell r="AS25"/>
          <cell r="AT25">
            <v>15086400</v>
          </cell>
          <cell r="AU25">
            <v>15086400</v>
          </cell>
          <cell r="AV25">
            <v>420000</v>
          </cell>
          <cell r="AW25">
            <v>0</v>
          </cell>
          <cell r="AX25">
            <v>168000</v>
          </cell>
          <cell r="AY25">
            <v>84000</v>
          </cell>
          <cell r="AZ25">
            <v>504000</v>
          </cell>
          <cell r="BA25">
            <v>26670000</v>
          </cell>
        </row>
        <row r="26">
          <cell r="B26" t="str">
            <v>0222307</v>
          </cell>
          <cell r="C26" t="str">
            <v>Collège de St. Michel</v>
          </cell>
          <cell r="D26" t="str">
            <v>FRE</v>
          </cell>
          <cell r="E26" t="str">
            <v>Catholic Education Authority</v>
          </cell>
          <cell r="F26" t="str">
            <v>G</v>
          </cell>
          <cell r="G26" t="str">
            <v>Church (Government Assisted)</v>
          </cell>
          <cell r="H26" t="str">
            <v>Santo</v>
          </cell>
          <cell r="I26" t="str">
            <v>Sanma</v>
          </cell>
          <cell r="J26" t="str">
            <v>0084621001</v>
          </cell>
          <cell r="K26" t="str">
            <v>COLLEGE TECHNIQUE ST MICHEL</v>
          </cell>
          <cell r="L26" t="str">
            <v>SS</v>
          </cell>
          <cell r="M26" t="str">
            <v>No</v>
          </cell>
          <cell r="N26" t="str">
            <v xml:space="preserve">7 8 9 10 11 12 </v>
          </cell>
          <cell r="O26">
            <v>519</v>
          </cell>
          <cell r="P26">
            <v>519</v>
          </cell>
          <cell r="Q26">
            <v>577</v>
          </cell>
          <cell r="R26">
            <v>574</v>
          </cell>
          <cell r="S26">
            <v>578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519</v>
          </cell>
          <cell r="Z26">
            <v>519</v>
          </cell>
          <cell r="AA26">
            <v>577</v>
          </cell>
          <cell r="AB26">
            <v>574</v>
          </cell>
          <cell r="AC26">
            <v>578</v>
          </cell>
          <cell r="AD26">
            <v>0</v>
          </cell>
          <cell r="AE26">
            <v>58</v>
          </cell>
          <cell r="AF26">
            <v>-3</v>
          </cell>
          <cell r="AG26">
            <v>1</v>
          </cell>
          <cell r="AH26">
            <v>42000</v>
          </cell>
          <cell r="AI26">
            <v>24276000</v>
          </cell>
          <cell r="AJ26">
            <v>21798000</v>
          </cell>
          <cell r="AK26">
            <v>6249600</v>
          </cell>
          <cell r="AL26">
            <v>6249600</v>
          </cell>
          <cell r="AM26">
            <v>9298800</v>
          </cell>
          <cell r="AN26">
            <v>0</v>
          </cell>
          <cell r="AO26">
            <v>2436000</v>
          </cell>
          <cell r="AP26">
            <v>-126000</v>
          </cell>
          <cell r="AQ26">
            <v>42000</v>
          </cell>
          <cell r="AR26">
            <v>0</v>
          </cell>
          <cell r="AS26"/>
          <cell r="AT26">
            <v>9298800</v>
          </cell>
          <cell r="AU26">
            <v>9298800</v>
          </cell>
          <cell r="AV26">
            <v>0</v>
          </cell>
          <cell r="AW26">
            <v>2436000</v>
          </cell>
          <cell r="AX26">
            <v>0</v>
          </cell>
          <cell r="AY26">
            <v>42000</v>
          </cell>
          <cell r="AZ26">
            <v>0</v>
          </cell>
          <cell r="BA26">
            <v>24276000</v>
          </cell>
        </row>
        <row r="27">
          <cell r="B27" t="str">
            <v>022289</v>
          </cell>
          <cell r="C27" t="str">
            <v>De Quiros(Matantas) Primary</v>
          </cell>
          <cell r="D27" t="str">
            <v>ENG</v>
          </cell>
          <cell r="E27" t="str">
            <v>Sanma PEB</v>
          </cell>
          <cell r="F27" t="str">
            <v>V</v>
          </cell>
          <cell r="G27" t="str">
            <v>Government of Vanuatu</v>
          </cell>
          <cell r="H27" t="str">
            <v>Santo</v>
          </cell>
          <cell r="I27" t="str">
            <v>Sanma</v>
          </cell>
          <cell r="J27" t="str">
            <v>0098423001</v>
          </cell>
          <cell r="K27" t="str">
            <v>DE QUEROS (MATANTAS) PRIMARY SCHOOL</v>
          </cell>
          <cell r="L27" t="str">
            <v>PS</v>
          </cell>
          <cell r="M27" t="str">
            <v>No</v>
          </cell>
          <cell r="N27" t="str">
            <v xml:space="preserve">1 2 3 4 5 6 7 8 </v>
          </cell>
          <cell r="O27">
            <v>80</v>
          </cell>
          <cell r="P27">
            <v>80</v>
          </cell>
          <cell r="Q27">
            <v>80</v>
          </cell>
          <cell r="R27">
            <v>80</v>
          </cell>
          <cell r="S27">
            <v>80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80</v>
          </cell>
          <cell r="Z27">
            <v>80</v>
          </cell>
          <cell r="AA27">
            <v>80</v>
          </cell>
          <cell r="AB27">
            <v>80</v>
          </cell>
          <cell r="AC27">
            <v>80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42000</v>
          </cell>
          <cell r="AI27">
            <v>3360000</v>
          </cell>
          <cell r="AJ27">
            <v>3360000</v>
          </cell>
          <cell r="AK27">
            <v>819000</v>
          </cell>
          <cell r="AL27">
            <v>819000</v>
          </cell>
          <cell r="AM27">
            <v>1722000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/>
          <cell r="AT27">
            <v>1722000</v>
          </cell>
          <cell r="AU27">
            <v>1722000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3360000</v>
          </cell>
        </row>
        <row r="28">
          <cell r="B28" t="str">
            <v>022210</v>
          </cell>
          <cell r="C28" t="str">
            <v>Ebenezer Primary</v>
          </cell>
          <cell r="D28" t="str">
            <v>ENG</v>
          </cell>
          <cell r="E28" t="str">
            <v>Sanma PEB</v>
          </cell>
          <cell r="F28" t="str">
            <v>V</v>
          </cell>
          <cell r="G28" t="str">
            <v>Government of Vanuatu</v>
          </cell>
          <cell r="H28" t="str">
            <v>Santo</v>
          </cell>
          <cell r="I28" t="str">
            <v>Sanma</v>
          </cell>
          <cell r="J28" t="str">
            <v>0084601001</v>
          </cell>
          <cell r="K28" t="str">
            <v>EBENEZER PRIMARY SCHOOL</v>
          </cell>
          <cell r="L28" t="str">
            <v>PS</v>
          </cell>
          <cell r="M28" t="str">
            <v>No</v>
          </cell>
          <cell r="N28" t="str">
            <v xml:space="preserve">1 2 3 4 5 6 7 8 </v>
          </cell>
          <cell r="O28">
            <v>91</v>
          </cell>
          <cell r="P28">
            <v>91</v>
          </cell>
          <cell r="Q28">
            <v>91</v>
          </cell>
          <cell r="R28">
            <v>91</v>
          </cell>
          <cell r="S28">
            <v>91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91</v>
          </cell>
          <cell r="Z28">
            <v>91</v>
          </cell>
          <cell r="AA28">
            <v>91</v>
          </cell>
          <cell r="AB28">
            <v>91</v>
          </cell>
          <cell r="AC28">
            <v>91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42000</v>
          </cell>
          <cell r="AI28">
            <v>3822000</v>
          </cell>
          <cell r="AJ28">
            <v>3822000</v>
          </cell>
          <cell r="AK28">
            <v>995400</v>
          </cell>
          <cell r="AL28">
            <v>995400</v>
          </cell>
          <cell r="AM28">
            <v>1831200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/>
          <cell r="AT28">
            <v>1831200</v>
          </cell>
          <cell r="AU28">
            <v>1831200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3822000</v>
          </cell>
        </row>
        <row r="29">
          <cell r="B29" t="str">
            <v>0222302</v>
          </cell>
          <cell r="C29" t="str">
            <v>Hog Harbour Secondary</v>
          </cell>
          <cell r="D29" t="str">
            <v>ENG</v>
          </cell>
          <cell r="E29" t="str">
            <v>Sanma PEB</v>
          </cell>
          <cell r="F29" t="str">
            <v>V</v>
          </cell>
          <cell r="G29" t="str">
            <v>Government of Vanuatu</v>
          </cell>
          <cell r="H29" t="str">
            <v>Santo</v>
          </cell>
          <cell r="I29" t="str">
            <v>Sanma</v>
          </cell>
          <cell r="J29" t="str">
            <v>0084614001</v>
          </cell>
          <cell r="K29" t="str">
            <v>HOG HARBOUR JUNIOR SECONDARY SCHOOL</v>
          </cell>
          <cell r="L29" t="str">
            <v>SS</v>
          </cell>
          <cell r="M29" t="str">
            <v>No</v>
          </cell>
          <cell r="N29" t="str">
            <v xml:space="preserve">7 8 9 10 11 12 13 </v>
          </cell>
          <cell r="O29">
            <v>300</v>
          </cell>
          <cell r="P29">
            <v>300</v>
          </cell>
          <cell r="Q29">
            <v>300</v>
          </cell>
          <cell r="R29">
            <v>300</v>
          </cell>
          <cell r="S29">
            <v>302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300</v>
          </cell>
          <cell r="Z29">
            <v>300</v>
          </cell>
          <cell r="AA29">
            <v>300</v>
          </cell>
          <cell r="AB29">
            <v>300</v>
          </cell>
          <cell r="AC29">
            <v>302</v>
          </cell>
          <cell r="AD29">
            <v>0</v>
          </cell>
          <cell r="AE29">
            <v>0</v>
          </cell>
          <cell r="AF29">
            <v>0</v>
          </cell>
          <cell r="AG29">
            <v>2</v>
          </cell>
          <cell r="AH29">
            <v>42000</v>
          </cell>
          <cell r="AI29">
            <v>12684000</v>
          </cell>
          <cell r="AJ29">
            <v>12600000</v>
          </cell>
          <cell r="AK29">
            <v>3528000</v>
          </cell>
          <cell r="AL29">
            <v>3528000</v>
          </cell>
          <cell r="AM29">
            <v>5544000</v>
          </cell>
          <cell r="AN29">
            <v>0</v>
          </cell>
          <cell r="AO29">
            <v>0</v>
          </cell>
          <cell r="AP29">
            <v>0</v>
          </cell>
          <cell r="AQ29">
            <v>84000</v>
          </cell>
          <cell r="AR29">
            <v>0</v>
          </cell>
          <cell r="AS29"/>
          <cell r="AT29">
            <v>5544000</v>
          </cell>
          <cell r="AU29">
            <v>5544000</v>
          </cell>
          <cell r="AV29">
            <v>0</v>
          </cell>
          <cell r="AW29">
            <v>0</v>
          </cell>
          <cell r="AX29">
            <v>0</v>
          </cell>
          <cell r="AY29">
            <v>84000</v>
          </cell>
          <cell r="AZ29">
            <v>0</v>
          </cell>
          <cell r="BA29">
            <v>12684000</v>
          </cell>
        </row>
        <row r="30">
          <cell r="B30" t="str">
            <v>020101</v>
          </cell>
          <cell r="C30" t="str">
            <v>Kamewa English Primary</v>
          </cell>
          <cell r="D30" t="str">
            <v>ENG</v>
          </cell>
          <cell r="E30" t="str">
            <v>Sanma PEB</v>
          </cell>
          <cell r="F30" t="str">
            <v>V</v>
          </cell>
          <cell r="G30" t="str">
            <v>Government of Vanuatu</v>
          </cell>
          <cell r="H30" t="str">
            <v>Santo</v>
          </cell>
          <cell r="I30" t="str">
            <v>Sanma</v>
          </cell>
          <cell r="J30" t="str">
            <v>0084640001</v>
          </cell>
          <cell r="K30" t="str">
            <v>KAMEWA PRIMARY SCHOOL</v>
          </cell>
          <cell r="L30" t="str">
            <v>PS</v>
          </cell>
          <cell r="M30" t="str">
            <v>Yes</v>
          </cell>
          <cell r="N30" t="str">
            <v xml:space="preserve">1 2 3 4 5 6 7 8 </v>
          </cell>
          <cell r="O30">
            <v>165</v>
          </cell>
          <cell r="P30">
            <v>165</v>
          </cell>
          <cell r="Q30">
            <v>165</v>
          </cell>
          <cell r="R30">
            <v>165</v>
          </cell>
          <cell r="S30">
            <v>165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165</v>
          </cell>
          <cell r="Z30">
            <v>165</v>
          </cell>
          <cell r="AA30">
            <v>165</v>
          </cell>
          <cell r="AB30">
            <v>165</v>
          </cell>
          <cell r="AC30">
            <v>165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42000</v>
          </cell>
          <cell r="AI30">
            <v>6930000</v>
          </cell>
          <cell r="AJ30">
            <v>6930000</v>
          </cell>
          <cell r="AK30">
            <v>1726200</v>
          </cell>
          <cell r="AL30">
            <v>1726200</v>
          </cell>
          <cell r="AM30">
            <v>3477600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/>
          <cell r="AT30">
            <v>3477600</v>
          </cell>
          <cell r="AU30">
            <v>3477600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6930000</v>
          </cell>
        </row>
        <row r="31">
          <cell r="B31" t="str">
            <v>020102</v>
          </cell>
          <cell r="C31" t="str">
            <v>Kamewa French Primary</v>
          </cell>
          <cell r="D31" t="str">
            <v>FRE</v>
          </cell>
          <cell r="E31" t="str">
            <v>Sanma PEB</v>
          </cell>
          <cell r="F31" t="str">
            <v>V</v>
          </cell>
          <cell r="G31" t="str">
            <v>Government of Vanuatu</v>
          </cell>
          <cell r="H31" t="str">
            <v>Santo</v>
          </cell>
          <cell r="I31" t="str">
            <v>Sanma</v>
          </cell>
          <cell r="J31" t="str">
            <v>0084640001</v>
          </cell>
          <cell r="K31" t="str">
            <v>KAMEWA PRIMARY SCHOOL</v>
          </cell>
          <cell r="L31" t="str">
            <v>PS</v>
          </cell>
          <cell r="M31" t="str">
            <v>Yes</v>
          </cell>
          <cell r="N31" t="str">
            <v xml:space="preserve">1 2 3 4 5 6 7 8 </v>
          </cell>
          <cell r="O31">
            <v>122</v>
          </cell>
          <cell r="P31">
            <v>122</v>
          </cell>
          <cell r="Q31">
            <v>122</v>
          </cell>
          <cell r="R31">
            <v>122</v>
          </cell>
          <cell r="S31">
            <v>122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122</v>
          </cell>
          <cell r="Z31">
            <v>122</v>
          </cell>
          <cell r="AA31">
            <v>122</v>
          </cell>
          <cell r="AB31">
            <v>122</v>
          </cell>
          <cell r="AC31">
            <v>122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42000</v>
          </cell>
          <cell r="AI31">
            <v>5124000</v>
          </cell>
          <cell r="AJ31">
            <v>5124000</v>
          </cell>
          <cell r="AK31">
            <v>1083600</v>
          </cell>
          <cell r="AL31">
            <v>1083600</v>
          </cell>
          <cell r="AM31">
            <v>2956800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/>
          <cell r="AT31">
            <v>2956800</v>
          </cell>
          <cell r="AU31">
            <v>2956800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5124000</v>
          </cell>
        </row>
        <row r="32">
          <cell r="B32" t="str">
            <v>022223</v>
          </cell>
          <cell r="C32" t="str">
            <v>Limarua Primary</v>
          </cell>
          <cell r="D32" t="str">
            <v>ENG</v>
          </cell>
          <cell r="E32" t="str">
            <v>Sanma PEB</v>
          </cell>
          <cell r="F32" t="str">
            <v>V</v>
          </cell>
          <cell r="G32" t="str">
            <v>Government of Vanuatu</v>
          </cell>
          <cell r="H32" t="str">
            <v>Santo</v>
          </cell>
          <cell r="I32" t="str">
            <v>Sanma</v>
          </cell>
          <cell r="J32" t="str">
            <v>0084649001</v>
          </cell>
          <cell r="K32" t="str">
            <v>LIMARUA PRIMARY SCHOOL</v>
          </cell>
          <cell r="L32" t="str">
            <v>PS</v>
          </cell>
          <cell r="M32" t="str">
            <v>No</v>
          </cell>
          <cell r="N32" t="str">
            <v xml:space="preserve">1 2 3 4 5 6 7 8 </v>
          </cell>
          <cell r="O32">
            <v>54</v>
          </cell>
          <cell r="P32">
            <v>54</v>
          </cell>
          <cell r="Q32">
            <v>54</v>
          </cell>
          <cell r="R32">
            <v>54</v>
          </cell>
          <cell r="S32">
            <v>54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54</v>
          </cell>
          <cell r="Z32">
            <v>54</v>
          </cell>
          <cell r="AA32">
            <v>54</v>
          </cell>
          <cell r="AB32">
            <v>54</v>
          </cell>
          <cell r="AC32">
            <v>54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42000</v>
          </cell>
          <cell r="AI32">
            <v>2268000</v>
          </cell>
          <cell r="AJ32">
            <v>2268000</v>
          </cell>
          <cell r="AK32">
            <v>478800</v>
          </cell>
          <cell r="AL32">
            <v>478800</v>
          </cell>
          <cell r="AM32">
            <v>1310400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/>
          <cell r="AT32">
            <v>1310400</v>
          </cell>
          <cell r="AU32">
            <v>1310400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2268000</v>
          </cell>
        </row>
        <row r="33">
          <cell r="B33" t="str">
            <v>020103</v>
          </cell>
          <cell r="C33" t="str">
            <v>Luganville Est Primary</v>
          </cell>
          <cell r="D33" t="str">
            <v>FRE</v>
          </cell>
          <cell r="E33" t="str">
            <v>Sanma PEB</v>
          </cell>
          <cell r="F33" t="str">
            <v>V</v>
          </cell>
          <cell r="G33" t="str">
            <v>Government of Vanuatu</v>
          </cell>
          <cell r="H33" t="str">
            <v>Santo</v>
          </cell>
          <cell r="I33" t="str">
            <v>Sanma</v>
          </cell>
          <cell r="J33" t="str">
            <v>0084608001</v>
          </cell>
          <cell r="K33" t="str">
            <v>LUGANVILLE EAST PRIMARY SCHOOL</v>
          </cell>
          <cell r="L33" t="str">
            <v>PS</v>
          </cell>
          <cell r="M33" t="str">
            <v>No</v>
          </cell>
          <cell r="N33" t="str">
            <v xml:space="preserve">1 2 3 4 5 6 7 8 </v>
          </cell>
          <cell r="O33">
            <v>138</v>
          </cell>
          <cell r="P33">
            <v>138</v>
          </cell>
          <cell r="Q33">
            <v>138</v>
          </cell>
          <cell r="R33">
            <v>138</v>
          </cell>
          <cell r="S33">
            <v>138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138</v>
          </cell>
          <cell r="Z33">
            <v>138</v>
          </cell>
          <cell r="AA33">
            <v>138</v>
          </cell>
          <cell r="AB33">
            <v>138</v>
          </cell>
          <cell r="AC33">
            <v>138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42000</v>
          </cell>
          <cell r="AI33">
            <v>5796000</v>
          </cell>
          <cell r="AJ33">
            <v>5796000</v>
          </cell>
          <cell r="AK33">
            <v>1612800</v>
          </cell>
          <cell r="AL33">
            <v>1612800</v>
          </cell>
          <cell r="AM33">
            <v>2570400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/>
          <cell r="AT33">
            <v>2570400</v>
          </cell>
          <cell r="AU33">
            <v>2570400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5796000</v>
          </cell>
        </row>
        <row r="34">
          <cell r="B34" t="str">
            <v>0201100</v>
          </cell>
          <cell r="C34" t="str">
            <v>Lycée de Luganville</v>
          </cell>
          <cell r="D34" t="str">
            <v>FRE</v>
          </cell>
          <cell r="E34" t="str">
            <v>Sanma PEB</v>
          </cell>
          <cell r="F34" t="str">
            <v>V</v>
          </cell>
          <cell r="G34" t="str">
            <v>Government of Vanuatu</v>
          </cell>
          <cell r="H34" t="str">
            <v>Santo</v>
          </cell>
          <cell r="I34" t="str">
            <v>Sanma</v>
          </cell>
          <cell r="J34" t="str">
            <v>0084611001</v>
          </cell>
          <cell r="K34" t="str">
            <v>LYCEE DE LUGANVILLE</v>
          </cell>
          <cell r="L34" t="str">
            <v>SS</v>
          </cell>
          <cell r="M34" t="str">
            <v>No</v>
          </cell>
          <cell r="N34" t="str">
            <v xml:space="preserve">7 8 9 10 11 12 13 14 </v>
          </cell>
          <cell r="O34">
            <v>584</v>
          </cell>
          <cell r="P34">
            <v>581</v>
          </cell>
          <cell r="Q34">
            <v>650</v>
          </cell>
          <cell r="R34">
            <v>650</v>
          </cell>
          <cell r="S34">
            <v>646</v>
          </cell>
          <cell r="T34">
            <v>3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581</v>
          </cell>
          <cell r="Z34">
            <v>580</v>
          </cell>
          <cell r="AA34">
            <v>649</v>
          </cell>
          <cell r="AB34">
            <v>649</v>
          </cell>
          <cell r="AC34">
            <v>645</v>
          </cell>
          <cell r="AD34">
            <v>-1</v>
          </cell>
          <cell r="AE34">
            <v>68</v>
          </cell>
          <cell r="AF34">
            <v>0</v>
          </cell>
          <cell r="AG34">
            <v>-4</v>
          </cell>
          <cell r="AH34">
            <v>42000</v>
          </cell>
          <cell r="AI34">
            <v>27132000</v>
          </cell>
          <cell r="AJ34">
            <v>24402000</v>
          </cell>
          <cell r="AK34">
            <v>6942600</v>
          </cell>
          <cell r="AL34">
            <v>6942600</v>
          </cell>
          <cell r="AM34">
            <v>10516800</v>
          </cell>
          <cell r="AN34">
            <v>-42000</v>
          </cell>
          <cell r="AO34">
            <v>2856000</v>
          </cell>
          <cell r="AP34">
            <v>0</v>
          </cell>
          <cell r="AQ34">
            <v>-126000</v>
          </cell>
          <cell r="AR34">
            <v>-126000</v>
          </cell>
          <cell r="AS34"/>
          <cell r="AT34">
            <v>10516800</v>
          </cell>
          <cell r="AU34">
            <v>10516800</v>
          </cell>
          <cell r="AV34">
            <v>0</v>
          </cell>
          <cell r="AW34">
            <v>2856000</v>
          </cell>
          <cell r="AX34">
            <v>0</v>
          </cell>
          <cell r="AY34">
            <v>0</v>
          </cell>
          <cell r="AZ34">
            <v>0</v>
          </cell>
          <cell r="BA34">
            <v>27258000</v>
          </cell>
        </row>
        <row r="35">
          <cell r="B35" t="str">
            <v>022232</v>
          </cell>
          <cell r="C35" t="str">
            <v>Mataloi Primary</v>
          </cell>
          <cell r="D35" t="str">
            <v>FRE</v>
          </cell>
          <cell r="E35" t="str">
            <v>Federation de l'enseignement libre protestant (FELP)</v>
          </cell>
          <cell r="F35" t="str">
            <v>G</v>
          </cell>
          <cell r="G35" t="str">
            <v>Church (Government Assisted)</v>
          </cell>
          <cell r="H35" t="str">
            <v>Santo</v>
          </cell>
          <cell r="I35" t="str">
            <v>Sanma</v>
          </cell>
          <cell r="J35" t="str">
            <v>0084672001</v>
          </cell>
          <cell r="K35" t="str">
            <v>MATALOI PRIMARY SCHOOL</v>
          </cell>
          <cell r="L35" t="str">
            <v>PS</v>
          </cell>
          <cell r="M35" t="str">
            <v>No</v>
          </cell>
          <cell r="N35" t="str">
            <v xml:space="preserve">1 2 3 4 5 6 7 8 </v>
          </cell>
          <cell r="O35">
            <v>33</v>
          </cell>
          <cell r="P35">
            <v>33</v>
          </cell>
          <cell r="Q35">
            <v>33</v>
          </cell>
          <cell r="R35">
            <v>33</v>
          </cell>
          <cell r="S35">
            <v>33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33</v>
          </cell>
          <cell r="Z35">
            <v>33</v>
          </cell>
          <cell r="AA35">
            <v>33</v>
          </cell>
          <cell r="AB35">
            <v>33</v>
          </cell>
          <cell r="AC35">
            <v>33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42000</v>
          </cell>
          <cell r="AI35">
            <v>1386000</v>
          </cell>
          <cell r="AJ35">
            <v>1386000</v>
          </cell>
          <cell r="AK35">
            <v>352800</v>
          </cell>
          <cell r="AL35">
            <v>352800</v>
          </cell>
          <cell r="AM35">
            <v>680400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/>
          <cell r="AT35">
            <v>680400</v>
          </cell>
          <cell r="AU35">
            <v>680400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1386000</v>
          </cell>
        </row>
        <row r="36">
          <cell r="B36" t="str">
            <v>0222303</v>
          </cell>
          <cell r="C36" t="str">
            <v>Matevulu College</v>
          </cell>
          <cell r="D36" t="str">
            <v>ENG</v>
          </cell>
          <cell r="E36" t="str">
            <v>Sanma PEB</v>
          </cell>
          <cell r="F36" t="str">
            <v>V</v>
          </cell>
          <cell r="G36" t="str">
            <v>Government of Vanuatu</v>
          </cell>
          <cell r="H36" t="str">
            <v>Santo</v>
          </cell>
          <cell r="I36" t="str">
            <v>Sanma</v>
          </cell>
          <cell r="J36" t="str">
            <v>0084615001</v>
          </cell>
          <cell r="K36" t="str">
            <v>MATEVULU COLLEGE</v>
          </cell>
          <cell r="L36" t="str">
            <v>SS</v>
          </cell>
          <cell r="M36" t="str">
            <v>No</v>
          </cell>
          <cell r="N36" t="str">
            <v xml:space="preserve">7 8 9 10 11 12 13 </v>
          </cell>
          <cell r="O36">
            <v>696</v>
          </cell>
          <cell r="P36">
            <v>699</v>
          </cell>
          <cell r="Q36">
            <v>699</v>
          </cell>
          <cell r="R36">
            <v>695</v>
          </cell>
          <cell r="S36">
            <v>694</v>
          </cell>
          <cell r="T36">
            <v>26</v>
          </cell>
          <cell r="U36">
            <v>14</v>
          </cell>
          <cell r="V36">
            <v>26</v>
          </cell>
          <cell r="W36">
            <v>14</v>
          </cell>
          <cell r="X36">
            <v>13</v>
          </cell>
          <cell r="Y36">
            <v>670</v>
          </cell>
          <cell r="Z36">
            <v>685</v>
          </cell>
          <cell r="AA36">
            <v>673</v>
          </cell>
          <cell r="AB36">
            <v>681</v>
          </cell>
          <cell r="AC36">
            <v>681</v>
          </cell>
          <cell r="AD36">
            <v>15</v>
          </cell>
          <cell r="AE36">
            <v>-12</v>
          </cell>
          <cell r="AF36">
            <v>8</v>
          </cell>
          <cell r="AG36">
            <v>0</v>
          </cell>
          <cell r="AH36">
            <v>42000</v>
          </cell>
          <cell r="AI36">
            <v>29148000</v>
          </cell>
          <cell r="AJ36">
            <v>28140000</v>
          </cell>
          <cell r="AK36">
            <v>8152200</v>
          </cell>
          <cell r="AL36">
            <v>8152200</v>
          </cell>
          <cell r="AM36">
            <v>11835600</v>
          </cell>
          <cell r="AN36">
            <v>630000</v>
          </cell>
          <cell r="AO36">
            <v>-504000</v>
          </cell>
          <cell r="AP36">
            <v>336000</v>
          </cell>
          <cell r="AQ36">
            <v>0</v>
          </cell>
          <cell r="AR36">
            <v>42000</v>
          </cell>
          <cell r="AS36"/>
          <cell r="AT36">
            <v>11835600</v>
          </cell>
          <cell r="AU36">
            <v>11835600</v>
          </cell>
          <cell r="AV36">
            <v>630000</v>
          </cell>
          <cell r="AW36">
            <v>0</v>
          </cell>
          <cell r="AX36">
            <v>336000</v>
          </cell>
          <cell r="AY36">
            <v>0</v>
          </cell>
          <cell r="AZ36">
            <v>42000</v>
          </cell>
          <cell r="BA36">
            <v>29148000</v>
          </cell>
        </row>
        <row r="37">
          <cell r="B37" t="str">
            <v>0222352</v>
          </cell>
          <cell r="C37" t="str">
            <v>Menevula Junior Secondary</v>
          </cell>
          <cell r="D37" t="str">
            <v>ENG</v>
          </cell>
          <cell r="E37" t="str">
            <v>Sanma PEB</v>
          </cell>
          <cell r="F37" t="str">
            <v>V</v>
          </cell>
          <cell r="G37" t="str">
            <v>Government of Vanuatu</v>
          </cell>
          <cell r="H37" t="str">
            <v>Santo</v>
          </cell>
          <cell r="I37" t="str">
            <v>Sanma</v>
          </cell>
          <cell r="J37" t="str">
            <v>0084617001</v>
          </cell>
          <cell r="K37" t="str">
            <v>MENEVULA JUNIOR SECONDARY SCHOOL</v>
          </cell>
          <cell r="L37" t="str">
            <v>SS</v>
          </cell>
          <cell r="M37" t="str">
            <v>No</v>
          </cell>
          <cell r="N37" t="str">
            <v xml:space="preserve">7 8 9 10 </v>
          </cell>
          <cell r="O37">
            <v>125</v>
          </cell>
          <cell r="P37">
            <v>123</v>
          </cell>
          <cell r="Q37">
            <v>123</v>
          </cell>
          <cell r="R37">
            <v>123</v>
          </cell>
          <cell r="S37">
            <v>123</v>
          </cell>
          <cell r="T37">
            <v>22</v>
          </cell>
          <cell r="U37">
            <v>21</v>
          </cell>
          <cell r="V37">
            <v>22</v>
          </cell>
          <cell r="W37">
            <v>18</v>
          </cell>
          <cell r="X37">
            <v>18</v>
          </cell>
          <cell r="Y37">
            <v>103</v>
          </cell>
          <cell r="Z37">
            <v>102</v>
          </cell>
          <cell r="AA37">
            <v>101</v>
          </cell>
          <cell r="AB37">
            <v>105</v>
          </cell>
          <cell r="AC37">
            <v>105</v>
          </cell>
          <cell r="AD37">
            <v>-1</v>
          </cell>
          <cell r="AE37">
            <v>-2</v>
          </cell>
          <cell r="AF37">
            <v>2</v>
          </cell>
          <cell r="AG37">
            <v>0</v>
          </cell>
          <cell r="AH37">
            <v>42000</v>
          </cell>
          <cell r="AI37">
            <v>5166000</v>
          </cell>
          <cell r="AJ37">
            <v>4326000</v>
          </cell>
          <cell r="AK37">
            <v>1587600</v>
          </cell>
          <cell r="AL37">
            <v>1587600</v>
          </cell>
          <cell r="AM37">
            <v>1150800</v>
          </cell>
          <cell r="AN37">
            <v>-42000</v>
          </cell>
          <cell r="AO37">
            <v>-84000</v>
          </cell>
          <cell r="AP37">
            <v>84000</v>
          </cell>
          <cell r="AQ37">
            <v>0</v>
          </cell>
          <cell r="AR37">
            <v>756000</v>
          </cell>
          <cell r="AS37"/>
          <cell r="AT37">
            <v>1150800</v>
          </cell>
          <cell r="AU37">
            <v>1150800</v>
          </cell>
          <cell r="AV37">
            <v>0</v>
          </cell>
          <cell r="AW37">
            <v>0</v>
          </cell>
          <cell r="AX37">
            <v>84000</v>
          </cell>
          <cell r="AY37">
            <v>0</v>
          </cell>
          <cell r="AZ37">
            <v>756000</v>
          </cell>
          <cell r="BA37">
            <v>5166000</v>
          </cell>
        </row>
        <row r="38">
          <cell r="B38" t="str">
            <v>022229</v>
          </cell>
          <cell r="C38" t="str">
            <v>Merei (Mamara) Primary</v>
          </cell>
          <cell r="D38" t="str">
            <v>ENG</v>
          </cell>
          <cell r="E38" t="str">
            <v>Sanma PEB</v>
          </cell>
          <cell r="F38" t="str">
            <v>V</v>
          </cell>
          <cell r="G38" t="str">
            <v>Government of Vanuatu</v>
          </cell>
          <cell r="H38" t="str">
            <v>Santo</v>
          </cell>
          <cell r="I38" t="str">
            <v>Sanma</v>
          </cell>
          <cell r="J38" t="str">
            <v>0084623001</v>
          </cell>
          <cell r="K38" t="str">
            <v>MEREI PRIMARY SCHOOL</v>
          </cell>
          <cell r="L38" t="str">
            <v>PS</v>
          </cell>
          <cell r="M38" t="str">
            <v>No</v>
          </cell>
          <cell r="N38" t="str">
            <v xml:space="preserve">1 2 3 4 5 6 7 8 </v>
          </cell>
          <cell r="O38">
            <v>47</v>
          </cell>
          <cell r="P38">
            <v>47</v>
          </cell>
          <cell r="Q38">
            <v>47</v>
          </cell>
          <cell r="R38">
            <v>47</v>
          </cell>
          <cell r="S38">
            <v>47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47</v>
          </cell>
          <cell r="Z38">
            <v>47</v>
          </cell>
          <cell r="AA38">
            <v>47</v>
          </cell>
          <cell r="AB38">
            <v>47</v>
          </cell>
          <cell r="AC38">
            <v>47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42000</v>
          </cell>
          <cell r="AI38">
            <v>1974000</v>
          </cell>
          <cell r="AJ38">
            <v>1974000</v>
          </cell>
          <cell r="AK38">
            <v>541800</v>
          </cell>
          <cell r="AL38">
            <v>541800</v>
          </cell>
          <cell r="AM38">
            <v>890400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/>
          <cell r="AT38">
            <v>890400</v>
          </cell>
          <cell r="AU38">
            <v>890400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1974000</v>
          </cell>
        </row>
        <row r="39">
          <cell r="B39" t="str">
            <v>0222304</v>
          </cell>
          <cell r="C39" t="str">
            <v>Moli Valivu Secondary</v>
          </cell>
          <cell r="D39" t="str">
            <v>FRE</v>
          </cell>
          <cell r="E39" t="str">
            <v>Federation de l'enseignement libre protestant (FELP)</v>
          </cell>
          <cell r="F39" t="str">
            <v>G</v>
          </cell>
          <cell r="G39" t="str">
            <v>Church (Government Assisted)</v>
          </cell>
          <cell r="H39" t="str">
            <v>Santo</v>
          </cell>
          <cell r="I39" t="str">
            <v>Sanma</v>
          </cell>
          <cell r="J39" t="str">
            <v>0084619001</v>
          </cell>
          <cell r="K39" t="str">
            <v>COLLEGE DE MOLI VALIVU</v>
          </cell>
          <cell r="L39" t="str">
            <v>SS</v>
          </cell>
          <cell r="M39" t="str">
            <v>No</v>
          </cell>
          <cell r="N39" t="str">
            <v xml:space="preserve">7 8 9 10 </v>
          </cell>
          <cell r="O39">
            <v>94</v>
          </cell>
          <cell r="P39">
            <v>94</v>
          </cell>
          <cell r="Q39">
            <v>94</v>
          </cell>
          <cell r="R39">
            <v>94</v>
          </cell>
          <cell r="S39">
            <v>94</v>
          </cell>
          <cell r="T39">
            <v>10</v>
          </cell>
          <cell r="U39">
            <v>9</v>
          </cell>
          <cell r="V39">
            <v>10</v>
          </cell>
          <cell r="W39">
            <v>9</v>
          </cell>
          <cell r="X39">
            <v>9</v>
          </cell>
          <cell r="Y39">
            <v>84</v>
          </cell>
          <cell r="Z39">
            <v>85</v>
          </cell>
          <cell r="AA39">
            <v>84</v>
          </cell>
          <cell r="AB39">
            <v>85</v>
          </cell>
          <cell r="AC39">
            <v>85</v>
          </cell>
          <cell r="AD39">
            <v>1</v>
          </cell>
          <cell r="AE39">
            <v>-1</v>
          </cell>
          <cell r="AF39">
            <v>1</v>
          </cell>
          <cell r="AG39">
            <v>0</v>
          </cell>
          <cell r="AH39">
            <v>42000</v>
          </cell>
          <cell r="AI39">
            <v>3948000</v>
          </cell>
          <cell r="AJ39">
            <v>3528000</v>
          </cell>
          <cell r="AK39">
            <v>630000</v>
          </cell>
          <cell r="AL39">
            <v>630000</v>
          </cell>
          <cell r="AM39">
            <v>2268000</v>
          </cell>
          <cell r="AN39">
            <v>42000</v>
          </cell>
          <cell r="AO39">
            <v>-42000</v>
          </cell>
          <cell r="AP39">
            <v>42000</v>
          </cell>
          <cell r="AQ39">
            <v>0</v>
          </cell>
          <cell r="AR39">
            <v>336000</v>
          </cell>
          <cell r="AS39"/>
          <cell r="AT39">
            <v>2268000</v>
          </cell>
          <cell r="AU39">
            <v>2268000</v>
          </cell>
          <cell r="AV39">
            <v>42000</v>
          </cell>
          <cell r="AW39">
            <v>0</v>
          </cell>
          <cell r="AX39">
            <v>42000</v>
          </cell>
          <cell r="AY39">
            <v>0</v>
          </cell>
          <cell r="AZ39">
            <v>336000</v>
          </cell>
          <cell r="BA39">
            <v>3948000</v>
          </cell>
        </row>
        <row r="40">
          <cell r="B40" t="str">
            <v>0222567</v>
          </cell>
          <cell r="C40" t="str">
            <v>Mwast Jr. Secondary School</v>
          </cell>
          <cell r="D40" t="str">
            <v>ENG</v>
          </cell>
          <cell r="E40" t="str">
            <v>Sanma PEB</v>
          </cell>
          <cell r="F40" t="str">
            <v>V</v>
          </cell>
          <cell r="G40" t="str">
            <v>Government of Vanuatu</v>
          </cell>
          <cell r="H40" t="str">
            <v>Santo</v>
          </cell>
          <cell r="I40" t="str">
            <v>Sanma</v>
          </cell>
          <cell r="J40" t="str">
            <v>0098428001</v>
          </cell>
          <cell r="K40" t="str">
            <v>MWAST PRIMARY SCHOOL</v>
          </cell>
          <cell r="L40" t="str">
            <v>SS</v>
          </cell>
          <cell r="M40" t="str">
            <v>No</v>
          </cell>
          <cell r="N40" t="str">
            <v xml:space="preserve">7 8 9 10 </v>
          </cell>
          <cell r="O40">
            <v>132</v>
          </cell>
          <cell r="P40">
            <v>132</v>
          </cell>
          <cell r="Q40">
            <v>132</v>
          </cell>
          <cell r="R40">
            <v>130</v>
          </cell>
          <cell r="S40">
            <v>130</v>
          </cell>
          <cell r="T40">
            <v>2</v>
          </cell>
          <cell r="U40">
            <v>2</v>
          </cell>
          <cell r="V40">
            <v>2</v>
          </cell>
          <cell r="W40">
            <v>2</v>
          </cell>
          <cell r="X40">
            <v>2</v>
          </cell>
          <cell r="Y40">
            <v>130</v>
          </cell>
          <cell r="Z40">
            <v>130</v>
          </cell>
          <cell r="AA40">
            <v>130</v>
          </cell>
          <cell r="AB40">
            <v>128</v>
          </cell>
          <cell r="AC40">
            <v>128</v>
          </cell>
          <cell r="AD40">
            <v>0</v>
          </cell>
          <cell r="AE40">
            <v>0</v>
          </cell>
          <cell r="AF40">
            <v>-2</v>
          </cell>
          <cell r="AG40">
            <v>0</v>
          </cell>
          <cell r="AH40">
            <v>42000</v>
          </cell>
          <cell r="AI40">
            <v>5460000</v>
          </cell>
          <cell r="AJ40">
            <v>5460000</v>
          </cell>
          <cell r="AK40"/>
          <cell r="AL40"/>
          <cell r="AM40">
            <v>5460000</v>
          </cell>
          <cell r="AN40">
            <v>0</v>
          </cell>
          <cell r="AO40">
            <v>0</v>
          </cell>
          <cell r="AP40">
            <v>-84000</v>
          </cell>
          <cell r="AQ40">
            <v>0</v>
          </cell>
          <cell r="AR40">
            <v>0</v>
          </cell>
          <cell r="AS40"/>
          <cell r="AT40">
            <v>5460000</v>
          </cell>
          <cell r="AU40">
            <v>5460000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5460000</v>
          </cell>
        </row>
        <row r="41">
          <cell r="B41" t="str">
            <v>0221344</v>
          </cell>
          <cell r="C41" t="str">
            <v>Nandiutu English Secondary</v>
          </cell>
          <cell r="D41" t="str">
            <v>ENG</v>
          </cell>
          <cell r="E41" t="str">
            <v>Sanma PEB</v>
          </cell>
          <cell r="F41" t="str">
            <v>V</v>
          </cell>
          <cell r="G41" t="str">
            <v>Government of Vanuatu</v>
          </cell>
          <cell r="H41" t="str">
            <v>Malo</v>
          </cell>
          <cell r="I41" t="str">
            <v>Sanma</v>
          </cell>
          <cell r="J41" t="str">
            <v>0084613001</v>
          </cell>
          <cell r="K41" t="str">
            <v>COLLEGE DE NANDIUTU</v>
          </cell>
          <cell r="L41" t="str">
            <v>SS</v>
          </cell>
          <cell r="M41" t="str">
            <v>No</v>
          </cell>
          <cell r="N41" t="str">
            <v xml:space="preserve">7 8 9 10 </v>
          </cell>
          <cell r="O41">
            <v>158</v>
          </cell>
          <cell r="P41">
            <v>158</v>
          </cell>
          <cell r="Q41">
            <v>158</v>
          </cell>
          <cell r="R41">
            <v>156</v>
          </cell>
          <cell r="S41">
            <v>157</v>
          </cell>
          <cell r="T41">
            <v>6</v>
          </cell>
          <cell r="U41">
            <v>6</v>
          </cell>
          <cell r="V41">
            <v>6</v>
          </cell>
          <cell r="W41">
            <v>6</v>
          </cell>
          <cell r="X41">
            <v>6</v>
          </cell>
          <cell r="Y41">
            <v>152</v>
          </cell>
          <cell r="Z41">
            <v>152</v>
          </cell>
          <cell r="AA41">
            <v>152</v>
          </cell>
          <cell r="AB41">
            <v>150</v>
          </cell>
          <cell r="AC41">
            <v>151</v>
          </cell>
          <cell r="AD41">
            <v>0</v>
          </cell>
          <cell r="AE41">
            <v>0</v>
          </cell>
          <cell r="AF41">
            <v>-2</v>
          </cell>
          <cell r="AG41">
            <v>1</v>
          </cell>
          <cell r="AH41">
            <v>42000</v>
          </cell>
          <cell r="AI41">
            <v>6594000</v>
          </cell>
          <cell r="AJ41">
            <v>6384000</v>
          </cell>
          <cell r="AK41">
            <v>1877400</v>
          </cell>
          <cell r="AL41">
            <v>1877400</v>
          </cell>
          <cell r="AM41">
            <v>2629200</v>
          </cell>
          <cell r="AN41">
            <v>0</v>
          </cell>
          <cell r="AO41">
            <v>0</v>
          </cell>
          <cell r="AP41">
            <v>-84000</v>
          </cell>
          <cell r="AQ41">
            <v>42000</v>
          </cell>
          <cell r="AR41">
            <v>168000</v>
          </cell>
          <cell r="AS41"/>
          <cell r="AT41">
            <v>2629200</v>
          </cell>
          <cell r="AU41">
            <v>2629200</v>
          </cell>
          <cell r="AV41">
            <v>0</v>
          </cell>
          <cell r="AW41">
            <v>0</v>
          </cell>
          <cell r="AX41">
            <v>0</v>
          </cell>
          <cell r="AY41">
            <v>42000</v>
          </cell>
          <cell r="AZ41">
            <v>168000</v>
          </cell>
          <cell r="BA41">
            <v>6594000</v>
          </cell>
        </row>
        <row r="42">
          <cell r="B42" t="str">
            <v>0221305</v>
          </cell>
          <cell r="C42" t="str">
            <v>Nandiutu French Secondary</v>
          </cell>
          <cell r="D42" t="str">
            <v>FRE</v>
          </cell>
          <cell r="E42" t="str">
            <v>Sanma PEB</v>
          </cell>
          <cell r="F42" t="str">
            <v>V</v>
          </cell>
          <cell r="G42" t="str">
            <v>Government of Vanuatu</v>
          </cell>
          <cell r="H42" t="str">
            <v>Malo</v>
          </cell>
          <cell r="I42" t="str">
            <v>Sanma</v>
          </cell>
          <cell r="J42" t="str">
            <v>0084613001</v>
          </cell>
          <cell r="K42" t="str">
            <v>COLLEGE DE NANDIUTU</v>
          </cell>
          <cell r="L42" t="str">
            <v>SS</v>
          </cell>
          <cell r="M42" t="str">
            <v>No</v>
          </cell>
          <cell r="N42" t="str">
            <v xml:space="preserve">7 8 9 10 </v>
          </cell>
          <cell r="O42">
            <v>20</v>
          </cell>
          <cell r="P42">
            <v>20</v>
          </cell>
          <cell r="Q42">
            <v>20</v>
          </cell>
          <cell r="R42">
            <v>20</v>
          </cell>
          <cell r="S42">
            <v>20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19</v>
          </cell>
          <cell r="Z42">
            <v>19</v>
          </cell>
          <cell r="AA42">
            <v>19</v>
          </cell>
          <cell r="AB42">
            <v>19</v>
          </cell>
          <cell r="AC42">
            <v>19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42000</v>
          </cell>
          <cell r="AI42">
            <v>840000</v>
          </cell>
          <cell r="AJ42">
            <v>798000</v>
          </cell>
          <cell r="AK42">
            <v>567000</v>
          </cell>
          <cell r="AL42">
            <v>567000</v>
          </cell>
          <cell r="AM42">
            <v>-336000</v>
          </cell>
          <cell r="AN42">
            <v>0</v>
          </cell>
          <cell r="AO42">
            <v>0</v>
          </cell>
          <cell r="AP42">
            <v>-336000</v>
          </cell>
          <cell r="AQ42">
            <v>0</v>
          </cell>
          <cell r="AR42">
            <v>-294000</v>
          </cell>
          <cell r="AS42"/>
          <cell r="AT42">
            <v>-336000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1134000</v>
          </cell>
        </row>
        <row r="43">
          <cell r="B43" t="str">
            <v>022241</v>
          </cell>
          <cell r="C43" t="str">
            <v>Natawa Primary</v>
          </cell>
          <cell r="D43" t="str">
            <v>ENG</v>
          </cell>
          <cell r="E43" t="str">
            <v>Sanma PEB</v>
          </cell>
          <cell r="F43" t="str">
            <v>V</v>
          </cell>
          <cell r="G43" t="str">
            <v>Government of Vanuatu</v>
          </cell>
          <cell r="H43" t="str">
            <v>Santo</v>
          </cell>
          <cell r="I43" t="str">
            <v>Sanma</v>
          </cell>
          <cell r="J43" t="str">
            <v>0084624001</v>
          </cell>
          <cell r="K43" t="str">
            <v>NATAWA PRIMARY SCHOOL</v>
          </cell>
          <cell r="L43" t="str">
            <v>PS</v>
          </cell>
          <cell r="M43" t="str">
            <v>No</v>
          </cell>
          <cell r="N43" t="str">
            <v xml:space="preserve">1 2 3 4 5 6 7 8 </v>
          </cell>
          <cell r="O43">
            <v>102</v>
          </cell>
          <cell r="P43">
            <v>102</v>
          </cell>
          <cell r="Q43">
            <v>102</v>
          </cell>
          <cell r="R43">
            <v>102</v>
          </cell>
          <cell r="S43">
            <v>102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102</v>
          </cell>
          <cell r="Z43">
            <v>102</v>
          </cell>
          <cell r="AA43">
            <v>102</v>
          </cell>
          <cell r="AB43">
            <v>102</v>
          </cell>
          <cell r="AC43">
            <v>102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42000</v>
          </cell>
          <cell r="AI43">
            <v>4284000</v>
          </cell>
          <cell r="AJ43">
            <v>4284000</v>
          </cell>
          <cell r="AK43">
            <v>1423800</v>
          </cell>
          <cell r="AL43">
            <v>1423800</v>
          </cell>
          <cell r="AM43">
            <v>1436400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/>
          <cell r="AT43">
            <v>1436400</v>
          </cell>
          <cell r="AU43">
            <v>1436400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4284000</v>
          </cell>
        </row>
        <row r="44">
          <cell r="B44" t="str">
            <v>0222513</v>
          </cell>
          <cell r="C44" t="str">
            <v>Navele Secondary</v>
          </cell>
          <cell r="D44" t="str">
            <v>ENG</v>
          </cell>
          <cell r="E44" t="str">
            <v>Anglican Church of Melanesia</v>
          </cell>
          <cell r="F44" t="str">
            <v>G</v>
          </cell>
          <cell r="G44" t="str">
            <v>Church (Government Assisted)</v>
          </cell>
          <cell r="H44" t="str">
            <v>Santo</v>
          </cell>
          <cell r="I44" t="str">
            <v>Sanma</v>
          </cell>
          <cell r="J44" t="str">
            <v>0098399001</v>
          </cell>
          <cell r="K44" t="str">
            <v>NAVELE JUNIOR SECONDARY SCHOOL</v>
          </cell>
          <cell r="L44" t="str">
            <v>SS</v>
          </cell>
          <cell r="M44" t="str">
            <v>No</v>
          </cell>
          <cell r="N44" t="str">
            <v xml:space="preserve">7 8 9 10 </v>
          </cell>
          <cell r="O44">
            <v>74</v>
          </cell>
          <cell r="P44">
            <v>75</v>
          </cell>
          <cell r="Q44">
            <v>75</v>
          </cell>
          <cell r="R44">
            <v>75</v>
          </cell>
          <cell r="S44">
            <v>75</v>
          </cell>
          <cell r="T44">
            <v>0</v>
          </cell>
          <cell r="U44">
            <v>0</v>
          </cell>
          <cell r="V44">
            <v>0</v>
          </cell>
          <cell r="W44">
            <v>2</v>
          </cell>
          <cell r="X44">
            <v>2</v>
          </cell>
          <cell r="Y44">
            <v>74</v>
          </cell>
          <cell r="Z44">
            <v>75</v>
          </cell>
          <cell r="AA44">
            <v>75</v>
          </cell>
          <cell r="AB44">
            <v>73</v>
          </cell>
          <cell r="AC44">
            <v>73</v>
          </cell>
          <cell r="AD44">
            <v>1</v>
          </cell>
          <cell r="AE44">
            <v>0</v>
          </cell>
          <cell r="AF44">
            <v>-2</v>
          </cell>
          <cell r="AG44">
            <v>0</v>
          </cell>
          <cell r="AH44">
            <v>42000</v>
          </cell>
          <cell r="AI44">
            <v>3150000</v>
          </cell>
          <cell r="AJ44">
            <v>3108000</v>
          </cell>
          <cell r="AK44">
            <v>919800</v>
          </cell>
          <cell r="AL44">
            <v>919800</v>
          </cell>
          <cell r="AM44">
            <v>1268400</v>
          </cell>
          <cell r="AN44">
            <v>42000</v>
          </cell>
          <cell r="AO44">
            <v>0</v>
          </cell>
          <cell r="AP44">
            <v>-84000</v>
          </cell>
          <cell r="AQ44">
            <v>0</v>
          </cell>
          <cell r="AR44">
            <v>0</v>
          </cell>
          <cell r="AS44"/>
          <cell r="AT44">
            <v>1268400</v>
          </cell>
          <cell r="AU44">
            <v>1268400</v>
          </cell>
          <cell r="AV44">
            <v>42000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3150000</v>
          </cell>
        </row>
        <row r="45">
          <cell r="B45" t="str">
            <v>022286</v>
          </cell>
          <cell r="C45" t="str">
            <v>Paireve (Nasulesule) Primary</v>
          </cell>
          <cell r="D45" t="str">
            <v>ENG</v>
          </cell>
          <cell r="E45" t="str">
            <v>Sanma PEB</v>
          </cell>
          <cell r="F45" t="str">
            <v>V</v>
          </cell>
          <cell r="G45" t="str">
            <v>Government of Vanuatu</v>
          </cell>
          <cell r="H45" t="str">
            <v>Santo</v>
          </cell>
          <cell r="I45" t="str">
            <v>Sanma</v>
          </cell>
          <cell r="J45" t="str">
            <v>0098430001</v>
          </cell>
          <cell r="K45" t="str">
            <v>PAIREVE PRIMARY SCHOOL</v>
          </cell>
          <cell r="L45" t="str">
            <v>PS</v>
          </cell>
          <cell r="M45" t="str">
            <v>No</v>
          </cell>
          <cell r="N45" t="str">
            <v xml:space="preserve">1 2 3 4 5 6 7 8 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42000</v>
          </cell>
          <cell r="AI45">
            <v>0</v>
          </cell>
          <cell r="AJ45">
            <v>0</v>
          </cell>
          <cell r="AK45">
            <v>0</v>
          </cell>
          <cell r="AL45"/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/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</row>
        <row r="46">
          <cell r="B46" t="str">
            <v>022251</v>
          </cell>
          <cell r="C46" t="str">
            <v>Pialulup Primary</v>
          </cell>
          <cell r="D46" t="str">
            <v>ENG</v>
          </cell>
          <cell r="E46" t="str">
            <v>Sanma PEB</v>
          </cell>
          <cell r="F46" t="str">
            <v>V</v>
          </cell>
          <cell r="G46" t="str">
            <v>Government of Vanuatu</v>
          </cell>
          <cell r="H46" t="str">
            <v>Santo</v>
          </cell>
          <cell r="I46" t="str">
            <v>Sanma</v>
          </cell>
          <cell r="J46" t="str">
            <v>0084628001</v>
          </cell>
          <cell r="K46" t="str">
            <v>PIALULUP PRIMARY SCHOOL</v>
          </cell>
          <cell r="L46" t="str">
            <v>PS</v>
          </cell>
          <cell r="M46" t="str">
            <v>No</v>
          </cell>
          <cell r="N46" t="str">
            <v xml:space="preserve">1 2 3 4 5 6 7 8 </v>
          </cell>
          <cell r="O46">
            <v>39</v>
          </cell>
          <cell r="P46">
            <v>39</v>
          </cell>
          <cell r="Q46">
            <v>39</v>
          </cell>
          <cell r="R46">
            <v>39</v>
          </cell>
          <cell r="S46">
            <v>39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39</v>
          </cell>
          <cell r="Z46">
            <v>39</v>
          </cell>
          <cell r="AA46">
            <v>39</v>
          </cell>
          <cell r="AB46">
            <v>39</v>
          </cell>
          <cell r="AC46">
            <v>39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42000</v>
          </cell>
          <cell r="AI46">
            <v>1638000</v>
          </cell>
          <cell r="AJ46">
            <v>1638000</v>
          </cell>
          <cell r="AK46">
            <v>415800</v>
          </cell>
          <cell r="AL46"/>
          <cell r="AM46">
            <v>1222200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/>
          <cell r="AT46">
            <v>1222200</v>
          </cell>
          <cell r="AU46">
            <v>1222200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1638000</v>
          </cell>
        </row>
        <row r="47">
          <cell r="B47" t="str">
            <v>0222309</v>
          </cell>
          <cell r="C47" t="str">
            <v>Rowhani Secondary</v>
          </cell>
          <cell r="D47" t="str">
            <v>ENG</v>
          </cell>
          <cell r="E47" t="str">
            <v>Bahai</v>
          </cell>
          <cell r="F47" t="str">
            <v>G</v>
          </cell>
          <cell r="G47" t="str">
            <v>Church (Government Assisted)</v>
          </cell>
          <cell r="H47" t="str">
            <v>Santo</v>
          </cell>
          <cell r="I47" t="str">
            <v>Sanma</v>
          </cell>
          <cell r="J47" t="str">
            <v>0107822001</v>
          </cell>
          <cell r="K47" t="str">
            <v>ROWHANI SCHOOL</v>
          </cell>
          <cell r="L47" t="str">
            <v>SS</v>
          </cell>
          <cell r="M47" t="str">
            <v>Yes</v>
          </cell>
          <cell r="N47" t="str">
            <v xml:space="preserve">7 8 9 10 </v>
          </cell>
          <cell r="O47">
            <v>154</v>
          </cell>
          <cell r="P47">
            <v>154</v>
          </cell>
          <cell r="Q47">
            <v>154</v>
          </cell>
          <cell r="R47">
            <v>154</v>
          </cell>
          <cell r="S47">
            <v>154</v>
          </cell>
          <cell r="T47">
            <v>2</v>
          </cell>
          <cell r="U47">
            <v>2</v>
          </cell>
          <cell r="V47">
            <v>2</v>
          </cell>
          <cell r="W47">
            <v>2</v>
          </cell>
          <cell r="X47">
            <v>2</v>
          </cell>
          <cell r="Y47">
            <v>152</v>
          </cell>
          <cell r="Z47">
            <v>152</v>
          </cell>
          <cell r="AA47">
            <v>152</v>
          </cell>
          <cell r="AB47">
            <v>152</v>
          </cell>
          <cell r="AC47">
            <v>152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42000</v>
          </cell>
          <cell r="AI47">
            <v>6468000</v>
          </cell>
          <cell r="AJ47">
            <v>6384000</v>
          </cell>
          <cell r="AK47">
            <v>1915200</v>
          </cell>
          <cell r="AL47">
            <v>1915200</v>
          </cell>
          <cell r="AM47">
            <v>2553600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84000</v>
          </cell>
          <cell r="AS47"/>
          <cell r="AT47">
            <v>2553600</v>
          </cell>
          <cell r="AU47">
            <v>2553600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84000</v>
          </cell>
          <cell r="BA47">
            <v>6468000</v>
          </cell>
        </row>
        <row r="48">
          <cell r="B48" t="str">
            <v>022264</v>
          </cell>
          <cell r="C48" t="str">
            <v>Saletui Primary</v>
          </cell>
          <cell r="D48" t="str">
            <v>ENG</v>
          </cell>
          <cell r="E48" t="str">
            <v>Sanma PEB</v>
          </cell>
          <cell r="F48" t="str">
            <v>V</v>
          </cell>
          <cell r="G48" t="str">
            <v>Government of Vanuatu</v>
          </cell>
          <cell r="H48" t="str">
            <v>Santo</v>
          </cell>
          <cell r="I48" t="str">
            <v>Sanma</v>
          </cell>
          <cell r="J48" t="str">
            <v>0084654001</v>
          </cell>
          <cell r="K48" t="str">
            <v>SALETUI PRIMARY SCHOOL</v>
          </cell>
          <cell r="L48" t="str">
            <v>PS</v>
          </cell>
          <cell r="M48" t="str">
            <v>No</v>
          </cell>
          <cell r="N48" t="str">
            <v xml:space="preserve">1 2 3 4 5 6 7 8 </v>
          </cell>
          <cell r="O48">
            <v>66</v>
          </cell>
          <cell r="P48">
            <v>66</v>
          </cell>
          <cell r="Q48">
            <v>66</v>
          </cell>
          <cell r="R48">
            <v>66</v>
          </cell>
          <cell r="S48">
            <v>66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66</v>
          </cell>
          <cell r="Z48">
            <v>66</v>
          </cell>
          <cell r="AA48">
            <v>66</v>
          </cell>
          <cell r="AB48">
            <v>66</v>
          </cell>
          <cell r="AC48">
            <v>66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42000</v>
          </cell>
          <cell r="AI48">
            <v>2772000</v>
          </cell>
          <cell r="AJ48">
            <v>2772000</v>
          </cell>
          <cell r="AK48">
            <v>743400</v>
          </cell>
          <cell r="AL48">
            <v>743400</v>
          </cell>
          <cell r="AM48">
            <v>1285200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/>
          <cell r="AT48">
            <v>1285200</v>
          </cell>
          <cell r="AU48">
            <v>1285200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2772000</v>
          </cell>
        </row>
        <row r="49">
          <cell r="B49" t="str">
            <v>0222310</v>
          </cell>
          <cell r="C49" t="str">
            <v>Santo Christian Secondary</v>
          </cell>
          <cell r="D49" t="str">
            <v>ENG</v>
          </cell>
          <cell r="E49" t="str">
            <v>Assemblies of God</v>
          </cell>
          <cell r="F49" t="str">
            <v>G</v>
          </cell>
          <cell r="G49" t="str">
            <v>Church (Government Assisted)</v>
          </cell>
          <cell r="H49" t="str">
            <v>Santo</v>
          </cell>
          <cell r="I49" t="str">
            <v>Sanma</v>
          </cell>
          <cell r="J49"/>
          <cell r="K49"/>
          <cell r="L49" t="str">
            <v>SS</v>
          </cell>
          <cell r="M49" t="str">
            <v>No</v>
          </cell>
          <cell r="N49" t="str">
            <v xml:space="preserve">7 8 9 10 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42000</v>
          </cell>
          <cell r="AI49">
            <v>0</v>
          </cell>
          <cell r="AJ49">
            <v>0</v>
          </cell>
          <cell r="AK49"/>
          <cell r="AL49"/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/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</row>
        <row r="50">
          <cell r="B50" t="str">
            <v>0201102</v>
          </cell>
          <cell r="C50" t="str">
            <v>Santo East Secondary</v>
          </cell>
          <cell r="D50" t="str">
            <v>ENG</v>
          </cell>
          <cell r="E50" t="str">
            <v>Sanma PEB</v>
          </cell>
          <cell r="F50" t="str">
            <v>V</v>
          </cell>
          <cell r="G50" t="str">
            <v>Government of Vanuatu</v>
          </cell>
          <cell r="H50" t="str">
            <v>Santo</v>
          </cell>
          <cell r="I50" t="str">
            <v>Sanma</v>
          </cell>
          <cell r="J50" t="str">
            <v>0084612001</v>
          </cell>
          <cell r="K50" t="str">
            <v>SANTO EAST JUNIOR SECONDARY SCHOOL</v>
          </cell>
          <cell r="L50" t="str">
            <v>SS</v>
          </cell>
          <cell r="M50" t="str">
            <v>No</v>
          </cell>
          <cell r="N50" t="str">
            <v xml:space="preserve">7 8 9 10 11 12 13 </v>
          </cell>
          <cell r="O50">
            <v>1034</v>
          </cell>
          <cell r="P50">
            <v>1038</v>
          </cell>
          <cell r="Q50">
            <v>1038</v>
          </cell>
          <cell r="R50">
            <v>1045</v>
          </cell>
          <cell r="S50">
            <v>1049</v>
          </cell>
          <cell r="T50">
            <v>8</v>
          </cell>
          <cell r="U50">
            <v>9</v>
          </cell>
          <cell r="V50">
            <v>8</v>
          </cell>
          <cell r="W50">
            <v>9</v>
          </cell>
          <cell r="X50">
            <v>9</v>
          </cell>
          <cell r="Y50">
            <v>1026</v>
          </cell>
          <cell r="Z50">
            <v>1029</v>
          </cell>
          <cell r="AA50">
            <v>1030</v>
          </cell>
          <cell r="AB50">
            <v>1036</v>
          </cell>
          <cell r="AC50">
            <v>1040</v>
          </cell>
          <cell r="AD50">
            <v>3</v>
          </cell>
          <cell r="AE50">
            <v>1</v>
          </cell>
          <cell r="AF50">
            <v>7</v>
          </cell>
          <cell r="AG50">
            <v>4</v>
          </cell>
          <cell r="AH50">
            <v>42000</v>
          </cell>
          <cell r="AI50">
            <v>44058000</v>
          </cell>
          <cell r="AJ50">
            <v>43092000</v>
          </cell>
          <cell r="AK50">
            <v>12259800</v>
          </cell>
          <cell r="AL50">
            <v>12259800</v>
          </cell>
          <cell r="AM50">
            <v>18572400</v>
          </cell>
          <cell r="AN50">
            <v>126000</v>
          </cell>
          <cell r="AO50">
            <v>0</v>
          </cell>
          <cell r="AP50">
            <v>294000</v>
          </cell>
          <cell r="AQ50">
            <v>168000</v>
          </cell>
          <cell r="AR50">
            <v>378000</v>
          </cell>
          <cell r="AS50"/>
          <cell r="AT50">
            <v>18572400</v>
          </cell>
          <cell r="AU50">
            <v>18572400</v>
          </cell>
          <cell r="AV50">
            <v>126000</v>
          </cell>
          <cell r="AW50">
            <v>0</v>
          </cell>
          <cell r="AX50">
            <v>294000</v>
          </cell>
          <cell r="AY50">
            <v>168000</v>
          </cell>
          <cell r="AZ50">
            <v>378000</v>
          </cell>
          <cell r="BA50">
            <v>44058000</v>
          </cell>
        </row>
        <row r="51">
          <cell r="B51" t="str">
            <v>020111</v>
          </cell>
          <cell r="C51" t="str">
            <v>Sarakata Primary</v>
          </cell>
          <cell r="D51" t="str">
            <v>ENG</v>
          </cell>
          <cell r="E51" t="str">
            <v>Sanma PEB</v>
          </cell>
          <cell r="F51" t="str">
            <v>V</v>
          </cell>
          <cell r="G51" t="str">
            <v>Government of Vanuatu</v>
          </cell>
          <cell r="H51" t="str">
            <v>Santo</v>
          </cell>
          <cell r="I51" t="str">
            <v>Sanma</v>
          </cell>
          <cell r="J51" t="str">
            <v>0084586001</v>
          </cell>
          <cell r="K51" t="str">
            <v>SARAKATA PRIMARY SCHOOL</v>
          </cell>
          <cell r="L51" t="str">
            <v>PS</v>
          </cell>
          <cell r="M51" t="str">
            <v>No</v>
          </cell>
          <cell r="N51" t="str">
            <v xml:space="preserve">1 2 3 4 5 6 7 8 </v>
          </cell>
          <cell r="O51">
            <v>72</v>
          </cell>
          <cell r="P51">
            <v>72</v>
          </cell>
          <cell r="Q51">
            <v>72</v>
          </cell>
          <cell r="R51">
            <v>72</v>
          </cell>
          <cell r="S51">
            <v>72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72</v>
          </cell>
          <cell r="Z51">
            <v>72</v>
          </cell>
          <cell r="AA51">
            <v>72</v>
          </cell>
          <cell r="AB51">
            <v>72</v>
          </cell>
          <cell r="AC51">
            <v>72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42000</v>
          </cell>
          <cell r="AI51">
            <v>3024000</v>
          </cell>
          <cell r="AJ51">
            <v>3024000</v>
          </cell>
          <cell r="AK51">
            <v>919800</v>
          </cell>
          <cell r="AL51">
            <v>919800</v>
          </cell>
          <cell r="AM51">
            <v>1184400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/>
          <cell r="AT51">
            <v>1184400</v>
          </cell>
          <cell r="AU51">
            <v>1184400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3024000</v>
          </cell>
        </row>
        <row r="52">
          <cell r="B52" t="str">
            <v>022208</v>
          </cell>
          <cell r="C52" t="str">
            <v>St. Jacques Primary</v>
          </cell>
          <cell r="D52" t="str">
            <v>FRE</v>
          </cell>
          <cell r="E52" t="str">
            <v>Sanma PEB</v>
          </cell>
          <cell r="F52" t="str">
            <v>V</v>
          </cell>
          <cell r="G52" t="str">
            <v>Government of Vanuatu</v>
          </cell>
          <cell r="H52" t="str">
            <v>Santo</v>
          </cell>
          <cell r="I52" t="str">
            <v>Sanma</v>
          </cell>
          <cell r="J52" t="str">
            <v>0084599001</v>
          </cell>
          <cell r="K52" t="str">
            <v>ST JACQUES PRIMARY SCHOOL</v>
          </cell>
          <cell r="L52" t="str">
            <v>PS</v>
          </cell>
          <cell r="M52" t="str">
            <v>No</v>
          </cell>
          <cell r="N52" t="str">
            <v xml:space="preserve">1 2 3 4 5 6 7 8 </v>
          </cell>
          <cell r="O52">
            <v>30</v>
          </cell>
          <cell r="P52">
            <v>30</v>
          </cell>
          <cell r="Q52">
            <v>30</v>
          </cell>
          <cell r="R52">
            <v>30</v>
          </cell>
          <cell r="S52">
            <v>30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30</v>
          </cell>
          <cell r="Z52">
            <v>30</v>
          </cell>
          <cell r="AA52">
            <v>30</v>
          </cell>
          <cell r="AB52">
            <v>30</v>
          </cell>
          <cell r="AC52">
            <v>30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42000</v>
          </cell>
          <cell r="AI52">
            <v>1260000</v>
          </cell>
          <cell r="AJ52">
            <v>1260000</v>
          </cell>
          <cell r="AK52">
            <v>289800</v>
          </cell>
          <cell r="AL52">
            <v>289800</v>
          </cell>
          <cell r="AM52">
            <v>680400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/>
          <cell r="AT52">
            <v>680400</v>
          </cell>
          <cell r="AU52">
            <v>680400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1260000</v>
          </cell>
        </row>
        <row r="53">
          <cell r="B53" t="str">
            <v>0222324</v>
          </cell>
          <cell r="C53" t="str">
            <v>Ste. Anne (Port Olry) Secondary</v>
          </cell>
          <cell r="D53" t="str">
            <v>FRE</v>
          </cell>
          <cell r="E53" t="str">
            <v>Catholic Education Authority</v>
          </cell>
          <cell r="F53" t="str">
            <v>G</v>
          </cell>
          <cell r="G53" t="str">
            <v>Church (Government Assisted)</v>
          </cell>
          <cell r="H53" t="str">
            <v>Santo</v>
          </cell>
          <cell r="I53" t="str">
            <v>Sanma</v>
          </cell>
          <cell r="J53" t="str">
            <v>0084620001</v>
          </cell>
          <cell r="K53" t="str">
            <v>COLLEGE DE STE ANNE</v>
          </cell>
          <cell r="L53" t="str">
            <v>SS</v>
          </cell>
          <cell r="M53" t="str">
            <v>No</v>
          </cell>
          <cell r="N53" t="str">
            <v xml:space="preserve">7 8 9 10 11 12 </v>
          </cell>
          <cell r="O53">
            <v>264</v>
          </cell>
          <cell r="P53">
            <v>264</v>
          </cell>
          <cell r="Q53">
            <v>264</v>
          </cell>
          <cell r="R53">
            <v>264</v>
          </cell>
          <cell r="S53">
            <v>264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264</v>
          </cell>
          <cell r="Z53">
            <v>264</v>
          </cell>
          <cell r="AA53">
            <v>264</v>
          </cell>
          <cell r="AB53">
            <v>264</v>
          </cell>
          <cell r="AC53">
            <v>264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42000</v>
          </cell>
          <cell r="AI53">
            <v>11088000</v>
          </cell>
          <cell r="AJ53">
            <v>11088000</v>
          </cell>
          <cell r="AK53">
            <v>3238200</v>
          </cell>
          <cell r="AL53">
            <v>3238200</v>
          </cell>
          <cell r="AM53">
            <v>4611600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/>
          <cell r="AT53">
            <v>4611600</v>
          </cell>
          <cell r="AU53">
            <v>4611600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11088000</v>
          </cell>
        </row>
        <row r="54">
          <cell r="B54" t="str">
            <v>020105</v>
          </cell>
          <cell r="C54" t="str">
            <v>Ste. Therese Luganville Primary</v>
          </cell>
          <cell r="D54" t="str">
            <v>FRE</v>
          </cell>
          <cell r="E54" t="str">
            <v>Catholic Education Authority</v>
          </cell>
          <cell r="F54" t="str">
            <v>G</v>
          </cell>
          <cell r="G54" t="str">
            <v>Church (Government Assisted)</v>
          </cell>
          <cell r="H54" t="str">
            <v>Santo</v>
          </cell>
          <cell r="I54" t="str">
            <v>Sanma</v>
          </cell>
          <cell r="J54" t="str">
            <v>0084655001</v>
          </cell>
          <cell r="K54" t="str">
            <v>ST THERESE PRIMARY SCHOOL</v>
          </cell>
          <cell r="L54" t="str">
            <v>PS</v>
          </cell>
          <cell r="M54" t="str">
            <v>No</v>
          </cell>
          <cell r="N54" t="str">
            <v xml:space="preserve">1 2 3 4 5 6 7 8 </v>
          </cell>
          <cell r="O54">
            <v>214</v>
          </cell>
          <cell r="P54">
            <v>214</v>
          </cell>
          <cell r="Q54">
            <v>214</v>
          </cell>
          <cell r="R54">
            <v>214</v>
          </cell>
          <cell r="S54">
            <v>214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214</v>
          </cell>
          <cell r="Z54">
            <v>214</v>
          </cell>
          <cell r="AA54">
            <v>214</v>
          </cell>
          <cell r="AB54">
            <v>214</v>
          </cell>
          <cell r="AC54">
            <v>214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42000</v>
          </cell>
          <cell r="AI54">
            <v>8988000</v>
          </cell>
          <cell r="AJ54">
            <v>8988000</v>
          </cell>
          <cell r="AK54">
            <v>1978200</v>
          </cell>
          <cell r="AL54">
            <v>1978200</v>
          </cell>
          <cell r="AM54">
            <v>5031600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/>
          <cell r="AT54">
            <v>5031600</v>
          </cell>
          <cell r="AU54">
            <v>5031600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8988000</v>
          </cell>
        </row>
        <row r="55">
          <cell r="B55" t="str">
            <v>0222308</v>
          </cell>
          <cell r="C55" t="str">
            <v>Tata Secondary</v>
          </cell>
          <cell r="D55" t="str">
            <v>ENG</v>
          </cell>
          <cell r="E55" t="str">
            <v>Presbyterian Church of Vanuatu</v>
          </cell>
          <cell r="F55" t="str">
            <v>G</v>
          </cell>
          <cell r="G55" t="str">
            <v>Church (Government Assisted)</v>
          </cell>
          <cell r="H55" t="str">
            <v>Santo</v>
          </cell>
          <cell r="I55" t="str">
            <v>Sanma</v>
          </cell>
          <cell r="J55" t="str">
            <v>0084616001</v>
          </cell>
          <cell r="K55" t="str">
            <v>TATA JUNIOR SECONDARY SCHOOL</v>
          </cell>
          <cell r="L55" t="str">
            <v>SS</v>
          </cell>
          <cell r="M55" t="str">
            <v>No</v>
          </cell>
          <cell r="N55" t="str">
            <v xml:space="preserve">7 8 9 10 </v>
          </cell>
          <cell r="O55">
            <v>488</v>
          </cell>
          <cell r="P55">
            <v>491</v>
          </cell>
          <cell r="Q55">
            <v>491</v>
          </cell>
          <cell r="R55">
            <v>491</v>
          </cell>
          <cell r="S55">
            <v>491</v>
          </cell>
          <cell r="T55">
            <v>24</v>
          </cell>
          <cell r="U55">
            <v>16</v>
          </cell>
          <cell r="V55">
            <v>24</v>
          </cell>
          <cell r="W55">
            <v>16</v>
          </cell>
          <cell r="X55">
            <v>15</v>
          </cell>
          <cell r="Y55">
            <v>464</v>
          </cell>
          <cell r="Z55">
            <v>475</v>
          </cell>
          <cell r="AA55">
            <v>467</v>
          </cell>
          <cell r="AB55">
            <v>475</v>
          </cell>
          <cell r="AC55">
            <v>476</v>
          </cell>
          <cell r="AD55">
            <v>11</v>
          </cell>
          <cell r="AE55">
            <v>-8</v>
          </cell>
          <cell r="AF55">
            <v>8</v>
          </cell>
          <cell r="AG55">
            <v>1</v>
          </cell>
          <cell r="AH55">
            <v>42000</v>
          </cell>
          <cell r="AI55">
            <v>20622000</v>
          </cell>
          <cell r="AJ55">
            <v>19488000</v>
          </cell>
          <cell r="AK55">
            <v>4926600</v>
          </cell>
          <cell r="AL55">
            <v>4926600</v>
          </cell>
          <cell r="AM55">
            <v>9634800</v>
          </cell>
          <cell r="AN55">
            <v>462000</v>
          </cell>
          <cell r="AO55">
            <v>-336000</v>
          </cell>
          <cell r="AP55">
            <v>336000</v>
          </cell>
          <cell r="AQ55">
            <v>42000</v>
          </cell>
          <cell r="AR55">
            <v>294000</v>
          </cell>
          <cell r="AS55"/>
          <cell r="AT55">
            <v>9634800</v>
          </cell>
          <cell r="AU55">
            <v>9634800</v>
          </cell>
          <cell r="AV55">
            <v>462000</v>
          </cell>
          <cell r="AW55">
            <v>0</v>
          </cell>
          <cell r="AX55">
            <v>336000</v>
          </cell>
          <cell r="AY55">
            <v>42000</v>
          </cell>
          <cell r="AZ55">
            <v>294000</v>
          </cell>
          <cell r="BA55">
            <v>20622000</v>
          </cell>
        </row>
        <row r="56">
          <cell r="B56" t="str">
            <v>0222584</v>
          </cell>
          <cell r="C56" t="str">
            <v>Tata Senior Secondary</v>
          </cell>
          <cell r="D56" t="str">
            <v>ENG</v>
          </cell>
          <cell r="E56" t="str">
            <v>Presbyterian Church of Vanuatu</v>
          </cell>
          <cell r="F56" t="str">
            <v>G</v>
          </cell>
          <cell r="G56" t="str">
            <v>Church (Government Assisted)</v>
          </cell>
          <cell r="H56" t="str">
            <v>Santo</v>
          </cell>
          <cell r="I56" t="str">
            <v>Sanma</v>
          </cell>
          <cell r="J56" t="str">
            <v>0084616001</v>
          </cell>
          <cell r="K56" t="str">
            <v>TATA JUNIOR SECONDARY SCHOOL</v>
          </cell>
          <cell r="L56" t="str">
            <v>SS</v>
          </cell>
          <cell r="M56" t="str">
            <v>No</v>
          </cell>
          <cell r="N56"/>
          <cell r="O56">
            <v>164</v>
          </cell>
          <cell r="P56">
            <v>164</v>
          </cell>
          <cell r="Q56">
            <v>171</v>
          </cell>
          <cell r="R56">
            <v>171</v>
          </cell>
          <cell r="S56">
            <v>171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164</v>
          </cell>
          <cell r="Z56">
            <v>164</v>
          </cell>
          <cell r="AA56">
            <v>171</v>
          </cell>
          <cell r="AB56">
            <v>171</v>
          </cell>
          <cell r="AC56">
            <v>171</v>
          </cell>
          <cell r="AD56">
            <v>0</v>
          </cell>
          <cell r="AE56">
            <v>7</v>
          </cell>
          <cell r="AF56">
            <v>0</v>
          </cell>
          <cell r="AG56">
            <v>0</v>
          </cell>
          <cell r="AH56">
            <v>42000</v>
          </cell>
          <cell r="AI56">
            <v>7182000</v>
          </cell>
          <cell r="AJ56">
            <v>6888000</v>
          </cell>
          <cell r="AK56">
            <v>793800</v>
          </cell>
          <cell r="AL56">
            <v>793800</v>
          </cell>
          <cell r="AM56">
            <v>5300400</v>
          </cell>
          <cell r="AN56">
            <v>0</v>
          </cell>
          <cell r="AO56">
            <v>294000</v>
          </cell>
          <cell r="AP56">
            <v>0</v>
          </cell>
          <cell r="AQ56">
            <v>0</v>
          </cell>
          <cell r="AR56">
            <v>0</v>
          </cell>
          <cell r="AS56"/>
          <cell r="AT56">
            <v>5300400</v>
          </cell>
          <cell r="AU56">
            <v>5300400</v>
          </cell>
          <cell r="AV56">
            <v>0</v>
          </cell>
          <cell r="AW56">
            <v>294000</v>
          </cell>
          <cell r="AX56">
            <v>0</v>
          </cell>
          <cell r="AY56">
            <v>0</v>
          </cell>
          <cell r="AZ56">
            <v>0</v>
          </cell>
          <cell r="BA56">
            <v>7182000</v>
          </cell>
        </row>
        <row r="57">
          <cell r="B57" t="str">
            <v>022276</v>
          </cell>
          <cell r="C57" t="str">
            <v>Vunakariakara Primary</v>
          </cell>
          <cell r="D57" t="str">
            <v>FRE</v>
          </cell>
          <cell r="E57" t="str">
            <v>Federation de l'enseignement libre protestant (FELP)</v>
          </cell>
          <cell r="F57" t="str">
            <v>G</v>
          </cell>
          <cell r="G57" t="str">
            <v>Church (Government Assisted)</v>
          </cell>
          <cell r="H57" t="str">
            <v>Santo</v>
          </cell>
          <cell r="I57" t="str">
            <v>Sanma</v>
          </cell>
          <cell r="J57" t="str">
            <v>0098405001</v>
          </cell>
          <cell r="K57" t="str">
            <v>VUNAKARIAKARA PRIMARY SCHOOL</v>
          </cell>
          <cell r="L57" t="str">
            <v>PS</v>
          </cell>
          <cell r="M57" t="str">
            <v>No</v>
          </cell>
          <cell r="N57" t="str">
            <v xml:space="preserve">1 2 3 4 5 6 7 8 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42000</v>
          </cell>
          <cell r="AI57">
            <v>0</v>
          </cell>
          <cell r="AJ57">
            <v>0</v>
          </cell>
          <cell r="AK57">
            <v>0</v>
          </cell>
          <cell r="AL57"/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/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</row>
        <row r="58">
          <cell r="B58" t="str">
            <v>0326351</v>
          </cell>
          <cell r="C58" t="str">
            <v>Apostolic College</v>
          </cell>
          <cell r="D58" t="str">
            <v>ENG</v>
          </cell>
          <cell r="E58" t="str">
            <v>Apostolic Church</v>
          </cell>
          <cell r="F58" t="str">
            <v>G</v>
          </cell>
          <cell r="G58" t="str">
            <v>Church (Government Assisted)</v>
          </cell>
          <cell r="H58" t="str">
            <v>Ambae</v>
          </cell>
          <cell r="I58" t="str">
            <v>Penama</v>
          </cell>
          <cell r="J58" t="str">
            <v>0103607001</v>
          </cell>
          <cell r="K58" t="str">
            <v>APOSTOLIC COLLEGE</v>
          </cell>
          <cell r="L58" t="str">
            <v>SS</v>
          </cell>
          <cell r="M58" t="str">
            <v>No</v>
          </cell>
          <cell r="N58" t="str">
            <v xml:space="preserve">7 8 9 10 </v>
          </cell>
          <cell r="O58">
            <v>120</v>
          </cell>
          <cell r="P58">
            <v>120</v>
          </cell>
          <cell r="Q58">
            <v>120</v>
          </cell>
          <cell r="R58">
            <v>120</v>
          </cell>
          <cell r="S58">
            <v>120</v>
          </cell>
          <cell r="T58">
            <v>16</v>
          </cell>
          <cell r="U58">
            <v>16</v>
          </cell>
          <cell r="V58">
            <v>16</v>
          </cell>
          <cell r="W58">
            <v>16</v>
          </cell>
          <cell r="X58">
            <v>16</v>
          </cell>
          <cell r="Y58">
            <v>104</v>
          </cell>
          <cell r="Z58">
            <v>104</v>
          </cell>
          <cell r="AA58">
            <v>104</v>
          </cell>
          <cell r="AB58">
            <v>104</v>
          </cell>
          <cell r="AC58">
            <v>104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42000</v>
          </cell>
          <cell r="AI58">
            <v>5040000</v>
          </cell>
          <cell r="AJ58">
            <v>4368000</v>
          </cell>
          <cell r="AK58">
            <v>1537200</v>
          </cell>
          <cell r="AL58">
            <v>1537200</v>
          </cell>
          <cell r="AM58">
            <v>1293600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672000</v>
          </cell>
          <cell r="AS58"/>
          <cell r="AT58">
            <v>1293600</v>
          </cell>
          <cell r="AU58">
            <v>1293600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672000</v>
          </cell>
          <cell r="BA58">
            <v>5040000</v>
          </cell>
        </row>
        <row r="59">
          <cell r="B59" t="str">
            <v>0327418</v>
          </cell>
          <cell r="C59" t="str">
            <v>Sulua Junior Secondary</v>
          </cell>
          <cell r="D59" t="str">
            <v>ENG</v>
          </cell>
          <cell r="E59" t="str">
            <v>Anglican Church of Melanesia</v>
          </cell>
          <cell r="F59" t="str">
            <v>G</v>
          </cell>
          <cell r="G59" t="str">
            <v>Church (Government Assisted)</v>
          </cell>
          <cell r="H59" t="str">
            <v>Maewo</v>
          </cell>
          <cell r="I59" t="str">
            <v>Penama</v>
          </cell>
          <cell r="J59" t="str">
            <v>0084864001</v>
          </cell>
          <cell r="K59" t="str">
            <v>SULUA CENTRE SCHOOL</v>
          </cell>
          <cell r="L59" t="str">
            <v>SS</v>
          </cell>
          <cell r="M59" t="str">
            <v>No</v>
          </cell>
          <cell r="N59" t="str">
            <v xml:space="preserve">7 8 9 10 </v>
          </cell>
          <cell r="O59">
            <v>109</v>
          </cell>
          <cell r="P59">
            <v>109</v>
          </cell>
          <cell r="Q59">
            <v>109</v>
          </cell>
          <cell r="R59">
            <v>109</v>
          </cell>
          <cell r="S59">
            <v>109</v>
          </cell>
          <cell r="T59">
            <v>17</v>
          </cell>
          <cell r="U59">
            <v>17</v>
          </cell>
          <cell r="V59">
            <v>17</v>
          </cell>
          <cell r="W59">
            <v>17</v>
          </cell>
          <cell r="X59">
            <v>17</v>
          </cell>
          <cell r="Y59">
            <v>92</v>
          </cell>
          <cell r="Z59">
            <v>92</v>
          </cell>
          <cell r="AA59">
            <v>92</v>
          </cell>
          <cell r="AB59">
            <v>92</v>
          </cell>
          <cell r="AC59">
            <v>92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42000</v>
          </cell>
          <cell r="AI59">
            <v>4578000</v>
          </cell>
          <cell r="AJ59">
            <v>3864000</v>
          </cell>
          <cell r="AK59">
            <v>1033200</v>
          </cell>
          <cell r="AL59">
            <v>1033200</v>
          </cell>
          <cell r="AM59">
            <v>1797600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714000</v>
          </cell>
          <cell r="AS59"/>
          <cell r="AT59">
            <v>1797600</v>
          </cell>
          <cell r="AU59">
            <v>1797600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714000</v>
          </cell>
          <cell r="BA59">
            <v>4578000</v>
          </cell>
        </row>
        <row r="60">
          <cell r="B60" t="str">
            <v>0328352</v>
          </cell>
          <cell r="C60" t="str">
            <v>Atavtabanga Secondary</v>
          </cell>
          <cell r="D60" t="str">
            <v>ENG</v>
          </cell>
          <cell r="E60" t="str">
            <v>Penama PEB</v>
          </cell>
          <cell r="F60" t="str">
            <v>V</v>
          </cell>
          <cell r="G60" t="str">
            <v>Government of Vanuatu</v>
          </cell>
          <cell r="H60" t="str">
            <v>Pentecost</v>
          </cell>
          <cell r="I60" t="str">
            <v>Penama</v>
          </cell>
          <cell r="J60" t="str">
            <v>0084867001</v>
          </cell>
          <cell r="K60" t="str">
            <v>ATAVTABANGA PRIMARY SCHOOL</v>
          </cell>
          <cell r="L60" t="str">
            <v>SS</v>
          </cell>
          <cell r="M60" t="str">
            <v>Yes</v>
          </cell>
          <cell r="N60" t="str">
            <v xml:space="preserve">7 8 9 10 </v>
          </cell>
          <cell r="O60">
            <v>207</v>
          </cell>
          <cell r="P60">
            <v>207</v>
          </cell>
          <cell r="Q60">
            <v>207</v>
          </cell>
          <cell r="R60">
            <v>208</v>
          </cell>
          <cell r="S60">
            <v>198</v>
          </cell>
          <cell r="T60">
            <v>17</v>
          </cell>
          <cell r="U60">
            <v>17</v>
          </cell>
          <cell r="V60">
            <v>17</v>
          </cell>
          <cell r="W60">
            <v>17</v>
          </cell>
          <cell r="X60">
            <v>16</v>
          </cell>
          <cell r="Y60">
            <v>190</v>
          </cell>
          <cell r="Z60">
            <v>190</v>
          </cell>
          <cell r="AA60">
            <v>190</v>
          </cell>
          <cell r="AB60">
            <v>191</v>
          </cell>
          <cell r="AC60">
            <v>182</v>
          </cell>
          <cell r="AD60">
            <v>0</v>
          </cell>
          <cell r="AE60">
            <v>0</v>
          </cell>
          <cell r="AF60">
            <v>1</v>
          </cell>
          <cell r="AG60">
            <v>1</v>
          </cell>
          <cell r="AH60">
            <v>42000</v>
          </cell>
          <cell r="AI60">
            <v>8316000</v>
          </cell>
          <cell r="AJ60">
            <v>7980000</v>
          </cell>
          <cell r="AK60">
            <v>2406600</v>
          </cell>
          <cell r="AL60">
            <v>2406600</v>
          </cell>
          <cell r="AM60">
            <v>3166800</v>
          </cell>
          <cell r="AN60">
            <v>0</v>
          </cell>
          <cell r="AO60">
            <v>0</v>
          </cell>
          <cell r="AP60">
            <v>42000</v>
          </cell>
          <cell r="AQ60">
            <v>42000</v>
          </cell>
          <cell r="AR60">
            <v>252000</v>
          </cell>
          <cell r="AS60"/>
          <cell r="AT60">
            <v>3166800</v>
          </cell>
          <cell r="AU60">
            <v>3166800</v>
          </cell>
          <cell r="AV60">
            <v>0</v>
          </cell>
          <cell r="AW60">
            <v>0</v>
          </cell>
          <cell r="AX60">
            <v>42000</v>
          </cell>
          <cell r="AY60">
            <v>42000</v>
          </cell>
          <cell r="AZ60">
            <v>252000</v>
          </cell>
          <cell r="BA60">
            <v>8316000</v>
          </cell>
        </row>
        <row r="61">
          <cell r="B61" t="str">
            <v>0329301</v>
          </cell>
          <cell r="C61" t="str">
            <v>Lakatoro Secondary</v>
          </cell>
          <cell r="D61" t="str">
            <v>ENG</v>
          </cell>
          <cell r="E61" t="str">
            <v>Malampa PEB</v>
          </cell>
          <cell r="F61" t="str">
            <v>V</v>
          </cell>
          <cell r="G61" t="str">
            <v>Government of Vanuatu</v>
          </cell>
          <cell r="H61" t="str">
            <v>Malekula</v>
          </cell>
          <cell r="I61" t="str">
            <v>Malampa</v>
          </cell>
          <cell r="J61" t="str">
            <v>0084700001</v>
          </cell>
          <cell r="K61" t="str">
            <v>LAKATORO JUNIOR SECONDARY SCHOOL</v>
          </cell>
          <cell r="L61" t="str">
            <v>SS</v>
          </cell>
          <cell r="M61" t="str">
            <v>No</v>
          </cell>
          <cell r="N61" t="str">
            <v xml:space="preserve">7 8 9 10 </v>
          </cell>
          <cell r="O61">
            <v>434</v>
          </cell>
          <cell r="P61">
            <v>434</v>
          </cell>
          <cell r="Q61">
            <v>434</v>
          </cell>
          <cell r="R61">
            <v>432</v>
          </cell>
          <cell r="S61">
            <v>432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434</v>
          </cell>
          <cell r="Z61">
            <v>434</v>
          </cell>
          <cell r="AA61">
            <v>434</v>
          </cell>
          <cell r="AB61">
            <v>432</v>
          </cell>
          <cell r="AC61">
            <v>432</v>
          </cell>
          <cell r="AD61">
            <v>0</v>
          </cell>
          <cell r="AE61">
            <v>0</v>
          </cell>
          <cell r="AF61">
            <v>-2</v>
          </cell>
          <cell r="AG61">
            <v>0</v>
          </cell>
          <cell r="AH61">
            <v>42000</v>
          </cell>
          <cell r="AI61">
            <v>18144000</v>
          </cell>
          <cell r="AJ61">
            <v>18228000</v>
          </cell>
          <cell r="AK61">
            <v>5002200</v>
          </cell>
          <cell r="AL61">
            <v>5002200</v>
          </cell>
          <cell r="AM61">
            <v>8223600</v>
          </cell>
          <cell r="AN61">
            <v>0</v>
          </cell>
          <cell r="AO61">
            <v>0</v>
          </cell>
          <cell r="AP61">
            <v>-84000</v>
          </cell>
          <cell r="AQ61">
            <v>0</v>
          </cell>
          <cell r="AR61">
            <v>-84000</v>
          </cell>
          <cell r="AS61"/>
          <cell r="AT61">
            <v>8223600</v>
          </cell>
          <cell r="AU61">
            <v>8223600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18228000</v>
          </cell>
        </row>
        <row r="62">
          <cell r="B62" t="str">
            <v>0329304</v>
          </cell>
          <cell r="C62" t="str">
            <v>Norsup Secondary</v>
          </cell>
          <cell r="D62" t="str">
            <v>FRE</v>
          </cell>
          <cell r="E62" t="str">
            <v>Malampa PEB</v>
          </cell>
          <cell r="F62" t="str">
            <v>V</v>
          </cell>
          <cell r="G62" t="str">
            <v>Government of Vanuatu</v>
          </cell>
          <cell r="H62" t="str">
            <v>Malekula</v>
          </cell>
          <cell r="I62" t="str">
            <v>Malampa</v>
          </cell>
          <cell r="J62" t="str">
            <v>0084701001</v>
          </cell>
          <cell r="K62" t="str">
            <v>COLLEGE DE NORSUP</v>
          </cell>
          <cell r="L62" t="str">
            <v>SS</v>
          </cell>
          <cell r="M62" t="str">
            <v>No</v>
          </cell>
          <cell r="N62" t="str">
            <v xml:space="preserve">7 8 9 10 11 12 13 </v>
          </cell>
          <cell r="O62">
            <v>427</v>
          </cell>
          <cell r="P62">
            <v>429</v>
          </cell>
          <cell r="Q62">
            <v>429</v>
          </cell>
          <cell r="R62">
            <v>429</v>
          </cell>
          <cell r="S62">
            <v>429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427</v>
          </cell>
          <cell r="Z62">
            <v>429</v>
          </cell>
          <cell r="AA62">
            <v>429</v>
          </cell>
          <cell r="AB62">
            <v>429</v>
          </cell>
          <cell r="AC62">
            <v>429</v>
          </cell>
          <cell r="AD62">
            <v>2</v>
          </cell>
          <cell r="AE62">
            <v>0</v>
          </cell>
          <cell r="AF62">
            <v>0</v>
          </cell>
          <cell r="AG62">
            <v>0</v>
          </cell>
          <cell r="AH62">
            <v>42000</v>
          </cell>
          <cell r="AI62">
            <v>18018000</v>
          </cell>
          <cell r="AJ62">
            <v>17934000</v>
          </cell>
          <cell r="AK62">
            <v>4825800</v>
          </cell>
          <cell r="AL62">
            <v>4825800</v>
          </cell>
          <cell r="AM62">
            <v>8282400</v>
          </cell>
          <cell r="AN62">
            <v>84000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/>
          <cell r="AT62">
            <v>8282400</v>
          </cell>
          <cell r="AU62">
            <v>8282400</v>
          </cell>
          <cell r="AV62">
            <v>84000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18018000</v>
          </cell>
        </row>
        <row r="63">
          <cell r="B63" t="str">
            <v>0329305</v>
          </cell>
          <cell r="C63" t="str">
            <v>Orap Secondary</v>
          </cell>
          <cell r="D63" t="str">
            <v>FRE</v>
          </cell>
          <cell r="E63" t="str">
            <v>Federation de l'enseignement libre protestant (FELP)</v>
          </cell>
          <cell r="F63" t="str">
            <v>G</v>
          </cell>
          <cell r="G63" t="str">
            <v>Church (Government Assisted)</v>
          </cell>
          <cell r="H63" t="str">
            <v>Malekula</v>
          </cell>
          <cell r="I63" t="str">
            <v>Malampa</v>
          </cell>
          <cell r="J63" t="str">
            <v>0084712001</v>
          </cell>
          <cell r="K63" t="str">
            <v>COLLEGE D'ORAP</v>
          </cell>
          <cell r="L63" t="str">
            <v>SS</v>
          </cell>
          <cell r="M63" t="str">
            <v>No</v>
          </cell>
          <cell r="N63" t="str">
            <v xml:space="preserve">7 8 9 10 11 12 </v>
          </cell>
          <cell r="O63">
            <v>150</v>
          </cell>
          <cell r="P63">
            <v>150</v>
          </cell>
          <cell r="Q63">
            <v>150</v>
          </cell>
          <cell r="R63">
            <v>150</v>
          </cell>
          <cell r="S63">
            <v>150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150</v>
          </cell>
          <cell r="Z63">
            <v>150</v>
          </cell>
          <cell r="AA63">
            <v>150</v>
          </cell>
          <cell r="AB63">
            <v>150</v>
          </cell>
          <cell r="AC63">
            <v>150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42000</v>
          </cell>
          <cell r="AI63">
            <v>6300000</v>
          </cell>
          <cell r="AJ63">
            <v>6300000</v>
          </cell>
          <cell r="AK63">
            <v>1738800</v>
          </cell>
          <cell r="AL63">
            <v>1738800</v>
          </cell>
          <cell r="AM63">
            <v>2822400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/>
          <cell r="AT63">
            <v>2822400</v>
          </cell>
          <cell r="AU63">
            <v>2822400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6300000</v>
          </cell>
        </row>
        <row r="64">
          <cell r="B64" t="str">
            <v>0329306</v>
          </cell>
          <cell r="C64" t="str">
            <v>Rensarie Secondary</v>
          </cell>
          <cell r="D64" t="str">
            <v>ENG</v>
          </cell>
          <cell r="E64" t="str">
            <v>Malampa PEB</v>
          </cell>
          <cell r="F64" t="str">
            <v>V</v>
          </cell>
          <cell r="G64" t="str">
            <v>Government of Vanuatu</v>
          </cell>
          <cell r="H64" t="str">
            <v>Malekula</v>
          </cell>
          <cell r="I64" t="str">
            <v>Malampa</v>
          </cell>
          <cell r="J64" t="str">
            <v>0084702001</v>
          </cell>
          <cell r="K64" t="str">
            <v>RENSARIE JUNIOR &amp; SECONDARY SCHOOL</v>
          </cell>
          <cell r="L64" t="str">
            <v>SS</v>
          </cell>
          <cell r="M64" t="str">
            <v>No</v>
          </cell>
          <cell r="N64" t="str">
            <v xml:space="preserve">7 8 9 10 11 12 13 </v>
          </cell>
          <cell r="O64">
            <v>562</v>
          </cell>
          <cell r="P64">
            <v>560</v>
          </cell>
          <cell r="Q64">
            <v>560</v>
          </cell>
          <cell r="R64">
            <v>558</v>
          </cell>
          <cell r="S64">
            <v>560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562</v>
          </cell>
          <cell r="Z64">
            <v>560</v>
          </cell>
          <cell r="AA64">
            <v>560</v>
          </cell>
          <cell r="AB64">
            <v>558</v>
          </cell>
          <cell r="AC64">
            <v>560</v>
          </cell>
          <cell r="AD64">
            <v>-2</v>
          </cell>
          <cell r="AE64">
            <v>0</v>
          </cell>
          <cell r="AF64">
            <v>-2</v>
          </cell>
          <cell r="AG64">
            <v>-2</v>
          </cell>
          <cell r="AH64">
            <v>42000</v>
          </cell>
          <cell r="AI64">
            <v>23520000</v>
          </cell>
          <cell r="AJ64">
            <v>23604000</v>
          </cell>
          <cell r="AK64">
            <v>6665400</v>
          </cell>
          <cell r="AL64">
            <v>6665400</v>
          </cell>
          <cell r="AM64">
            <v>10273200</v>
          </cell>
          <cell r="AN64">
            <v>-84000</v>
          </cell>
          <cell r="AO64">
            <v>0</v>
          </cell>
          <cell r="AP64">
            <v>-168000</v>
          </cell>
          <cell r="AQ64">
            <v>-84000</v>
          </cell>
          <cell r="AR64">
            <v>-84000</v>
          </cell>
          <cell r="AS64"/>
          <cell r="AT64">
            <v>10273200</v>
          </cell>
          <cell r="AU64">
            <v>10273200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23604000</v>
          </cell>
        </row>
        <row r="65">
          <cell r="B65" t="str">
            <v>0443425</v>
          </cell>
          <cell r="C65" t="str">
            <v>Lonmelfaran Secondary</v>
          </cell>
          <cell r="D65" t="str">
            <v>ENG</v>
          </cell>
          <cell r="E65" t="str">
            <v>Ambrym</v>
          </cell>
          <cell r="F65" t="str">
            <v>Malampa</v>
          </cell>
          <cell r="G65" t="str">
            <v>Government of Vanuatu</v>
          </cell>
          <cell r="H65" t="str">
            <v>Ambrym</v>
          </cell>
          <cell r="I65" t="str">
            <v>Malampa</v>
          </cell>
          <cell r="J65" t="str">
            <v>0203739001</v>
          </cell>
          <cell r="K65" t="str">
            <v>LONMELFARAN</v>
          </cell>
          <cell r="L65" t="str">
            <v>SS</v>
          </cell>
          <cell r="M65" t="str">
            <v>No</v>
          </cell>
          <cell r="N65" t="str">
            <v xml:space="preserve">7 8 9 10 </v>
          </cell>
          <cell r="O65">
            <v>160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/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160</v>
          </cell>
          <cell r="Z65">
            <v>160</v>
          </cell>
          <cell r="AA65">
            <v>160</v>
          </cell>
          <cell r="AB65">
            <v>160</v>
          </cell>
          <cell r="AC65">
            <v>160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42000</v>
          </cell>
          <cell r="AI65">
            <v>6720000</v>
          </cell>
          <cell r="AJ65">
            <v>6720000</v>
          </cell>
          <cell r="AK65">
            <v>1310400</v>
          </cell>
          <cell r="AL65">
            <v>1310400</v>
          </cell>
          <cell r="AM65">
            <v>4099200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/>
          <cell r="AT65">
            <v>4099200</v>
          </cell>
          <cell r="AU65">
            <v>4099200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6720000</v>
          </cell>
        </row>
        <row r="66">
          <cell r="B66" t="str">
            <v>0329308</v>
          </cell>
          <cell r="C66" t="str">
            <v>South West Bay Secondary</v>
          </cell>
          <cell r="D66" t="str">
            <v>ENG</v>
          </cell>
          <cell r="E66" t="str">
            <v>Presbyterian Church of Vanuatu</v>
          </cell>
          <cell r="F66" t="str">
            <v>G</v>
          </cell>
          <cell r="G66" t="str">
            <v>Government of Vanuatu</v>
          </cell>
          <cell r="H66" t="str">
            <v>Malekula</v>
          </cell>
          <cell r="I66" t="str">
            <v>Malampa</v>
          </cell>
          <cell r="J66" t="str">
            <v>0084709001</v>
          </cell>
          <cell r="K66" t="str">
            <v>SWB JUNIOR SECONDARY SCHOOL</v>
          </cell>
          <cell r="L66" t="str">
            <v>SS</v>
          </cell>
          <cell r="M66" t="str">
            <v>No</v>
          </cell>
          <cell r="N66" t="str">
            <v xml:space="preserve">7 8 9 10 </v>
          </cell>
          <cell r="O66">
            <v>240</v>
          </cell>
          <cell r="P66">
            <v>240</v>
          </cell>
          <cell r="Q66">
            <v>240</v>
          </cell>
          <cell r="R66">
            <v>240</v>
          </cell>
          <cell r="S66">
            <v>236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240</v>
          </cell>
          <cell r="Z66">
            <v>240</v>
          </cell>
          <cell r="AA66">
            <v>240</v>
          </cell>
          <cell r="AB66">
            <v>240</v>
          </cell>
          <cell r="AC66">
            <v>236</v>
          </cell>
          <cell r="AD66">
            <v>0</v>
          </cell>
          <cell r="AE66">
            <v>0</v>
          </cell>
          <cell r="AF66">
            <v>0</v>
          </cell>
          <cell r="AG66">
            <v>-4</v>
          </cell>
          <cell r="AH66">
            <v>42000</v>
          </cell>
          <cell r="AI66">
            <v>9912000</v>
          </cell>
          <cell r="AJ66">
            <v>10080000</v>
          </cell>
          <cell r="AK66">
            <v>2746800</v>
          </cell>
          <cell r="AL66">
            <v>2746800</v>
          </cell>
          <cell r="AM66">
            <v>4586400</v>
          </cell>
          <cell r="AN66">
            <v>0</v>
          </cell>
          <cell r="AO66">
            <v>0</v>
          </cell>
          <cell r="AP66">
            <v>0</v>
          </cell>
          <cell r="AQ66">
            <v>-168000</v>
          </cell>
          <cell r="AR66">
            <v>-168000</v>
          </cell>
          <cell r="AS66"/>
          <cell r="AT66">
            <v>4586400</v>
          </cell>
          <cell r="AU66">
            <v>4586400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10080000</v>
          </cell>
        </row>
        <row r="67">
          <cell r="B67" t="str">
            <v>0329309</v>
          </cell>
          <cell r="C67" t="str">
            <v>Jean Vidil (Vao) Secondary</v>
          </cell>
          <cell r="D67" t="str">
            <v>FRE</v>
          </cell>
          <cell r="E67" t="str">
            <v>Catholic Education Authority</v>
          </cell>
          <cell r="F67" t="str">
            <v>G</v>
          </cell>
          <cell r="G67" t="str">
            <v>Church (Government Assisted)</v>
          </cell>
          <cell r="H67" t="str">
            <v>Malekula</v>
          </cell>
          <cell r="I67" t="str">
            <v>Malampa</v>
          </cell>
          <cell r="J67" t="str">
            <v>0084714001</v>
          </cell>
          <cell r="K67" t="str">
            <v>COLLEGE DE VAO</v>
          </cell>
          <cell r="L67" t="str">
            <v>SS</v>
          </cell>
          <cell r="M67" t="str">
            <v>No</v>
          </cell>
          <cell r="N67" t="str">
            <v xml:space="preserve">7 8 9 10 </v>
          </cell>
          <cell r="O67">
            <v>124</v>
          </cell>
          <cell r="P67">
            <v>124</v>
          </cell>
          <cell r="Q67">
            <v>124</v>
          </cell>
          <cell r="R67">
            <v>124</v>
          </cell>
          <cell r="S67">
            <v>124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124</v>
          </cell>
          <cell r="Z67">
            <v>124</v>
          </cell>
          <cell r="AA67">
            <v>124</v>
          </cell>
          <cell r="AB67">
            <v>124</v>
          </cell>
          <cell r="AC67">
            <v>124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42000</v>
          </cell>
          <cell r="AI67">
            <v>5208000</v>
          </cell>
          <cell r="AJ67">
            <v>5208000</v>
          </cell>
          <cell r="AK67">
            <v>1360800</v>
          </cell>
          <cell r="AL67">
            <v>1360800</v>
          </cell>
          <cell r="AM67">
            <v>2486400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/>
          <cell r="AT67">
            <v>2486400</v>
          </cell>
          <cell r="AU67">
            <v>2486400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5208000</v>
          </cell>
        </row>
        <row r="68">
          <cell r="B68" t="str">
            <v>0329314</v>
          </cell>
          <cell r="C68" t="str">
            <v>Lamap Secondary</v>
          </cell>
          <cell r="D68" t="str">
            <v>FRE</v>
          </cell>
          <cell r="E68" t="str">
            <v>Catholic Education Authority</v>
          </cell>
          <cell r="F68" t="str">
            <v>G</v>
          </cell>
          <cell r="G68" t="str">
            <v>Church (Government Assisted)</v>
          </cell>
          <cell r="H68" t="str">
            <v>Malekula</v>
          </cell>
          <cell r="I68" t="str">
            <v>Malampa</v>
          </cell>
          <cell r="J68" t="str">
            <v>0084715001</v>
          </cell>
          <cell r="K68" t="str">
            <v>COLLEGE DE LAMAP</v>
          </cell>
          <cell r="L68" t="str">
            <v>SS</v>
          </cell>
          <cell r="M68" t="str">
            <v>No</v>
          </cell>
          <cell r="N68" t="str">
            <v xml:space="preserve">7 8 9 10 </v>
          </cell>
          <cell r="O68">
            <v>152</v>
          </cell>
          <cell r="P68">
            <v>153</v>
          </cell>
          <cell r="Q68">
            <v>153</v>
          </cell>
          <cell r="R68">
            <v>153</v>
          </cell>
          <cell r="S68">
            <v>153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152</v>
          </cell>
          <cell r="Z68">
            <v>153</v>
          </cell>
          <cell r="AA68">
            <v>153</v>
          </cell>
          <cell r="AB68">
            <v>153</v>
          </cell>
          <cell r="AC68">
            <v>153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42000</v>
          </cell>
          <cell r="AI68">
            <v>6426000</v>
          </cell>
          <cell r="AJ68">
            <v>6384000</v>
          </cell>
          <cell r="AK68">
            <v>1612800</v>
          </cell>
          <cell r="AL68">
            <v>1612800</v>
          </cell>
          <cell r="AM68">
            <v>3158400</v>
          </cell>
          <cell r="AN68">
            <v>42000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/>
          <cell r="AT68">
            <v>3158400</v>
          </cell>
          <cell r="AU68">
            <v>3158400</v>
          </cell>
          <cell r="AV68">
            <v>42000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6426000</v>
          </cell>
        </row>
        <row r="69">
          <cell r="B69" t="str">
            <v>0340311</v>
          </cell>
          <cell r="C69" t="str">
            <v>South Malekula (Lonvat) Secondary</v>
          </cell>
          <cell r="D69" t="str">
            <v>ENG</v>
          </cell>
          <cell r="E69" t="str">
            <v>Malampa PEB</v>
          </cell>
          <cell r="F69" t="str">
            <v>V</v>
          </cell>
          <cell r="G69" t="str">
            <v>Government of Vanuatu</v>
          </cell>
          <cell r="H69" t="str">
            <v>Malekula</v>
          </cell>
          <cell r="I69" t="str">
            <v>Malampa</v>
          </cell>
          <cell r="J69" t="str">
            <v>0084711001</v>
          </cell>
          <cell r="K69" t="str">
            <v>LONVAT JUNIOR SECONDARY SCHOOL</v>
          </cell>
          <cell r="L69" t="str">
            <v>SS</v>
          </cell>
          <cell r="M69" t="str">
            <v>No</v>
          </cell>
          <cell r="N69" t="str">
            <v xml:space="preserve">7 8 9 10 </v>
          </cell>
          <cell r="O69">
            <v>186</v>
          </cell>
          <cell r="P69">
            <v>186</v>
          </cell>
          <cell r="Q69">
            <v>186</v>
          </cell>
          <cell r="R69">
            <v>192</v>
          </cell>
          <cell r="S69">
            <v>192</v>
          </cell>
          <cell r="T69">
            <v>2</v>
          </cell>
          <cell r="U69">
            <v>0</v>
          </cell>
          <cell r="V69">
            <v>2</v>
          </cell>
          <cell r="W69">
            <v>0</v>
          </cell>
          <cell r="X69">
            <v>0</v>
          </cell>
          <cell r="Y69">
            <v>184</v>
          </cell>
          <cell r="Z69">
            <v>186</v>
          </cell>
          <cell r="AA69">
            <v>184</v>
          </cell>
          <cell r="AB69">
            <v>192</v>
          </cell>
          <cell r="AC69">
            <v>192</v>
          </cell>
          <cell r="AD69">
            <v>2</v>
          </cell>
          <cell r="AE69">
            <v>-2</v>
          </cell>
          <cell r="AF69">
            <v>6</v>
          </cell>
          <cell r="AG69">
            <v>0</v>
          </cell>
          <cell r="AH69">
            <v>42000</v>
          </cell>
          <cell r="AI69">
            <v>8064000</v>
          </cell>
          <cell r="AJ69">
            <v>7728000</v>
          </cell>
          <cell r="AK69">
            <v>2696400</v>
          </cell>
          <cell r="AL69">
            <v>2696400</v>
          </cell>
          <cell r="AM69">
            <v>2335200</v>
          </cell>
          <cell r="AN69">
            <v>84000</v>
          </cell>
          <cell r="AO69">
            <v>-84000</v>
          </cell>
          <cell r="AP69">
            <v>252000</v>
          </cell>
          <cell r="AQ69">
            <v>-84000</v>
          </cell>
          <cell r="AR69">
            <v>0</v>
          </cell>
          <cell r="AS69"/>
          <cell r="AT69">
            <v>2335200</v>
          </cell>
          <cell r="AU69">
            <v>2335200</v>
          </cell>
          <cell r="AV69">
            <v>84000</v>
          </cell>
          <cell r="AW69">
            <v>0</v>
          </cell>
          <cell r="AX69">
            <v>252000</v>
          </cell>
          <cell r="AY69">
            <v>0</v>
          </cell>
          <cell r="AZ69">
            <v>0</v>
          </cell>
          <cell r="BA69">
            <v>8064000</v>
          </cell>
        </row>
        <row r="70">
          <cell r="B70" t="str">
            <v>0343302</v>
          </cell>
          <cell r="C70" t="str">
            <v>Ranon Secondary</v>
          </cell>
          <cell r="D70" t="str">
            <v>ENG</v>
          </cell>
          <cell r="E70" t="str">
            <v>Malampa PEB</v>
          </cell>
          <cell r="F70" t="str">
            <v>V</v>
          </cell>
          <cell r="G70" t="str">
            <v>Government of Vanuatu</v>
          </cell>
          <cell r="H70" t="str">
            <v>Ambrym</v>
          </cell>
          <cell r="I70" t="str">
            <v>Malampa</v>
          </cell>
          <cell r="J70" t="str">
            <v>0084706001</v>
          </cell>
          <cell r="K70" t="str">
            <v>RANON JUNIOR SECONDARY SCHOOL</v>
          </cell>
          <cell r="L70" t="str">
            <v>SS</v>
          </cell>
          <cell r="M70" t="str">
            <v>No</v>
          </cell>
          <cell r="N70" t="str">
            <v xml:space="preserve">7 8 9 10 </v>
          </cell>
          <cell r="O70">
            <v>118</v>
          </cell>
          <cell r="P70">
            <v>118</v>
          </cell>
          <cell r="Q70">
            <v>118</v>
          </cell>
          <cell r="R70">
            <v>118</v>
          </cell>
          <cell r="S70">
            <v>118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118</v>
          </cell>
          <cell r="Z70">
            <v>118</v>
          </cell>
          <cell r="AA70">
            <v>118</v>
          </cell>
          <cell r="AB70">
            <v>118</v>
          </cell>
          <cell r="AC70">
            <v>118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42000</v>
          </cell>
          <cell r="AI70">
            <v>4956000</v>
          </cell>
          <cell r="AJ70">
            <v>4956000</v>
          </cell>
          <cell r="AK70">
            <v>1209600</v>
          </cell>
          <cell r="AL70">
            <v>1209600</v>
          </cell>
          <cell r="AM70">
            <v>2536800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/>
          <cell r="AT70">
            <v>2536800</v>
          </cell>
          <cell r="AU70">
            <v>2536800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4956000</v>
          </cell>
        </row>
        <row r="71">
          <cell r="B71" t="str">
            <v>0343303</v>
          </cell>
          <cell r="C71" t="str">
            <v>Sessivi Secondary</v>
          </cell>
          <cell r="D71" t="str">
            <v>FRE</v>
          </cell>
          <cell r="E71" t="str">
            <v>Catholic Education Authority</v>
          </cell>
          <cell r="F71" t="str">
            <v>G</v>
          </cell>
          <cell r="G71" t="str">
            <v>Church (Government Assisted)</v>
          </cell>
          <cell r="H71" t="str">
            <v>Ambrym</v>
          </cell>
          <cell r="I71" t="str">
            <v>Malampa</v>
          </cell>
          <cell r="J71" t="str">
            <v>0084716001</v>
          </cell>
          <cell r="K71" t="str">
            <v>COLLEGE DE SESSIVI</v>
          </cell>
          <cell r="L71" t="str">
            <v>SS</v>
          </cell>
          <cell r="M71" t="str">
            <v>No</v>
          </cell>
          <cell r="N71" t="str">
            <v xml:space="preserve">7 8 9 10 </v>
          </cell>
          <cell r="O71">
            <v>128</v>
          </cell>
          <cell r="P71">
            <v>128</v>
          </cell>
          <cell r="Q71">
            <v>128</v>
          </cell>
          <cell r="R71">
            <v>128</v>
          </cell>
          <cell r="S71">
            <v>128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128</v>
          </cell>
          <cell r="Z71">
            <v>128</v>
          </cell>
          <cell r="AA71">
            <v>128</v>
          </cell>
          <cell r="AB71">
            <v>128</v>
          </cell>
          <cell r="AC71">
            <v>128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42000</v>
          </cell>
          <cell r="AI71">
            <v>5376000</v>
          </cell>
          <cell r="AJ71">
            <v>5376000</v>
          </cell>
          <cell r="AK71">
            <v>1764000</v>
          </cell>
          <cell r="AL71">
            <v>1764000</v>
          </cell>
          <cell r="AM71">
            <v>1848000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/>
          <cell r="AT71">
            <v>1848000</v>
          </cell>
          <cell r="AU71">
            <v>1848000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5376000</v>
          </cell>
        </row>
        <row r="72">
          <cell r="B72" t="str">
            <v>0343312</v>
          </cell>
          <cell r="C72" t="str">
            <v>Olal (Tobol) Secondary</v>
          </cell>
          <cell r="D72" t="str">
            <v>FRE</v>
          </cell>
          <cell r="E72" t="str">
            <v>Malampa PEB</v>
          </cell>
          <cell r="F72" t="str">
            <v>V</v>
          </cell>
          <cell r="G72" t="str">
            <v>Government of Vanuatu</v>
          </cell>
          <cell r="H72" t="str">
            <v>Ambrym</v>
          </cell>
          <cell r="I72" t="str">
            <v>Malampa</v>
          </cell>
          <cell r="J72" t="str">
            <v>0084707001</v>
          </cell>
          <cell r="K72" t="str">
            <v>COLLEGE D' OLAL</v>
          </cell>
          <cell r="L72" t="str">
            <v>SS</v>
          </cell>
          <cell r="M72" t="str">
            <v>No</v>
          </cell>
          <cell r="N72" t="str">
            <v xml:space="preserve">7 8 9 10 </v>
          </cell>
          <cell r="O72">
            <v>65</v>
          </cell>
          <cell r="P72">
            <v>65</v>
          </cell>
          <cell r="Q72">
            <v>65</v>
          </cell>
          <cell r="R72">
            <v>65</v>
          </cell>
          <cell r="S72">
            <v>65</v>
          </cell>
          <cell r="T72">
            <v>1</v>
          </cell>
          <cell r="U72">
            <v>0</v>
          </cell>
          <cell r="V72">
            <v>1</v>
          </cell>
          <cell r="W72">
            <v>0</v>
          </cell>
          <cell r="X72">
            <v>0</v>
          </cell>
          <cell r="Y72">
            <v>64</v>
          </cell>
          <cell r="Z72">
            <v>65</v>
          </cell>
          <cell r="AA72">
            <v>64</v>
          </cell>
          <cell r="AB72">
            <v>65</v>
          </cell>
          <cell r="AC72">
            <v>65</v>
          </cell>
          <cell r="AD72">
            <v>1</v>
          </cell>
          <cell r="AE72">
            <v>-1</v>
          </cell>
          <cell r="AF72">
            <v>1</v>
          </cell>
          <cell r="AG72">
            <v>0</v>
          </cell>
          <cell r="AH72">
            <v>42000</v>
          </cell>
          <cell r="AI72">
            <v>2730000</v>
          </cell>
          <cell r="AJ72">
            <v>2688000</v>
          </cell>
          <cell r="AK72">
            <v>844200</v>
          </cell>
          <cell r="AL72">
            <v>844200</v>
          </cell>
          <cell r="AM72">
            <v>999600</v>
          </cell>
          <cell r="AN72">
            <v>42000</v>
          </cell>
          <cell r="AO72">
            <v>-42000</v>
          </cell>
          <cell r="AP72">
            <v>42000</v>
          </cell>
          <cell r="AQ72">
            <v>-42000</v>
          </cell>
          <cell r="AR72">
            <v>-42000</v>
          </cell>
          <cell r="AS72"/>
          <cell r="AT72">
            <v>999600</v>
          </cell>
          <cell r="AU72">
            <v>999600</v>
          </cell>
          <cell r="AV72">
            <v>42000</v>
          </cell>
          <cell r="AW72">
            <v>0</v>
          </cell>
          <cell r="AX72">
            <v>42000</v>
          </cell>
          <cell r="AY72">
            <v>0</v>
          </cell>
          <cell r="AZ72">
            <v>0</v>
          </cell>
          <cell r="BA72">
            <v>2772000</v>
          </cell>
        </row>
        <row r="73">
          <cell r="B73" t="str">
            <v>0344310</v>
          </cell>
          <cell r="C73" t="str">
            <v>Vaum Secondary</v>
          </cell>
          <cell r="D73" t="str">
            <v>ENG</v>
          </cell>
          <cell r="E73" t="str">
            <v>Presbyterian Church of Vanuatu</v>
          </cell>
          <cell r="F73" t="str">
            <v>G</v>
          </cell>
          <cell r="G73" t="str">
            <v>Church (Government Assisted)</v>
          </cell>
          <cell r="H73" t="str">
            <v>Paama</v>
          </cell>
          <cell r="I73" t="str">
            <v>Malampa</v>
          </cell>
          <cell r="J73" t="str">
            <v>0084708001</v>
          </cell>
          <cell r="K73" t="str">
            <v>VAUM JUNIOR SECONDARY SCHOOL</v>
          </cell>
          <cell r="L73" t="str">
            <v>SS</v>
          </cell>
          <cell r="M73" t="str">
            <v>No</v>
          </cell>
          <cell r="N73" t="str">
            <v xml:space="preserve">7 8 9 10 11 12 </v>
          </cell>
          <cell r="O73">
            <v>126</v>
          </cell>
          <cell r="P73">
            <v>126</v>
          </cell>
          <cell r="Q73">
            <v>126</v>
          </cell>
          <cell r="R73">
            <v>126</v>
          </cell>
          <cell r="S73">
            <v>126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126</v>
          </cell>
          <cell r="Z73">
            <v>126</v>
          </cell>
          <cell r="AA73">
            <v>126</v>
          </cell>
          <cell r="AB73">
            <v>126</v>
          </cell>
          <cell r="AC73">
            <v>126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42000</v>
          </cell>
          <cell r="AI73">
            <v>5292000</v>
          </cell>
          <cell r="AJ73">
            <v>5292000</v>
          </cell>
          <cell r="AK73">
            <v>1348200</v>
          </cell>
          <cell r="AL73">
            <v>1348200</v>
          </cell>
          <cell r="AM73">
            <v>2595600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/>
          <cell r="AT73">
            <v>2595600</v>
          </cell>
          <cell r="AU73">
            <v>2595600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5292000</v>
          </cell>
        </row>
        <row r="74">
          <cell r="B74" t="str">
            <v>0344315</v>
          </cell>
          <cell r="C74" t="str">
            <v>Collège de Lehili</v>
          </cell>
          <cell r="D74" t="str">
            <v>FRE</v>
          </cell>
          <cell r="E74" t="str">
            <v>Malampa PEB</v>
          </cell>
          <cell r="F74" t="str">
            <v>V</v>
          </cell>
          <cell r="G74" t="str">
            <v>Government of Vanuatu</v>
          </cell>
          <cell r="H74" t="str">
            <v>Paama</v>
          </cell>
          <cell r="I74" t="str">
            <v>Malampa</v>
          </cell>
          <cell r="J74" t="str">
            <v>0084710001</v>
          </cell>
          <cell r="K74" t="str">
            <v>COLLEGE DE LEHILI</v>
          </cell>
          <cell r="L74" t="str">
            <v>SS</v>
          </cell>
          <cell r="M74" t="str">
            <v>No</v>
          </cell>
          <cell r="N74" t="str">
            <v xml:space="preserve">7 8 9 10 </v>
          </cell>
          <cell r="O74">
            <v>43</v>
          </cell>
          <cell r="P74">
            <v>43</v>
          </cell>
          <cell r="Q74">
            <v>43</v>
          </cell>
          <cell r="R74">
            <v>43</v>
          </cell>
          <cell r="S74">
            <v>43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43</v>
          </cell>
          <cell r="Z74">
            <v>43</v>
          </cell>
          <cell r="AA74">
            <v>43</v>
          </cell>
          <cell r="AB74">
            <v>43</v>
          </cell>
          <cell r="AC74">
            <v>43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42000</v>
          </cell>
          <cell r="AI74">
            <v>1806000</v>
          </cell>
          <cell r="AJ74">
            <v>1806000</v>
          </cell>
          <cell r="AK74">
            <v>617400</v>
          </cell>
          <cell r="AL74">
            <v>617400</v>
          </cell>
          <cell r="AM74">
            <v>571200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/>
          <cell r="AT74">
            <v>571200</v>
          </cell>
          <cell r="AU74">
            <v>571200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1806000</v>
          </cell>
        </row>
        <row r="75">
          <cell r="B75" t="str">
            <v>0426300</v>
          </cell>
          <cell r="C75" t="str">
            <v>Ambaebulu Secondary</v>
          </cell>
          <cell r="D75" t="str">
            <v>ENG</v>
          </cell>
          <cell r="E75" t="str">
            <v>Penama PEB</v>
          </cell>
          <cell r="F75" t="str">
            <v>V</v>
          </cell>
          <cell r="G75" t="str">
            <v>Government of Vanuatu</v>
          </cell>
          <cell r="H75" t="str">
            <v>Ambae</v>
          </cell>
          <cell r="I75" t="str">
            <v>Penama</v>
          </cell>
          <cell r="J75" t="str">
            <v>0084687001</v>
          </cell>
          <cell r="K75" t="str">
            <v>AMBAEBULU JUNIOR SECONDARY SCHOOL</v>
          </cell>
          <cell r="L75" t="str">
            <v>SS</v>
          </cell>
          <cell r="M75" t="str">
            <v>No</v>
          </cell>
          <cell r="N75" t="str">
            <v xml:space="preserve">7 8 9 10 </v>
          </cell>
          <cell r="O75">
            <v>207</v>
          </cell>
          <cell r="P75">
            <v>207</v>
          </cell>
          <cell r="Q75">
            <v>207</v>
          </cell>
          <cell r="R75">
            <v>207</v>
          </cell>
          <cell r="S75">
            <v>207</v>
          </cell>
          <cell r="T75">
            <v>1</v>
          </cell>
          <cell r="U75">
            <v>1</v>
          </cell>
          <cell r="V75">
            <v>1</v>
          </cell>
          <cell r="W75">
            <v>1</v>
          </cell>
          <cell r="X75">
            <v>1</v>
          </cell>
          <cell r="Y75">
            <v>206</v>
          </cell>
          <cell r="Z75">
            <v>206</v>
          </cell>
          <cell r="AA75">
            <v>206</v>
          </cell>
          <cell r="AB75">
            <v>206</v>
          </cell>
          <cell r="AC75">
            <v>206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42000</v>
          </cell>
          <cell r="AI75">
            <v>8694000</v>
          </cell>
          <cell r="AJ75">
            <v>8652000</v>
          </cell>
          <cell r="AK75">
            <v>2280600</v>
          </cell>
          <cell r="AL75">
            <v>2280600</v>
          </cell>
          <cell r="AM75">
            <v>4090800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42000</v>
          </cell>
          <cell r="AS75"/>
          <cell r="AT75">
            <v>4090800</v>
          </cell>
          <cell r="AU75">
            <v>4090800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42000</v>
          </cell>
          <cell r="BA75">
            <v>8694000</v>
          </cell>
        </row>
        <row r="76">
          <cell r="B76" t="str">
            <v>0426301</v>
          </cell>
          <cell r="C76" t="str">
            <v>Londua Secondary</v>
          </cell>
          <cell r="D76" t="str">
            <v>ENG</v>
          </cell>
          <cell r="E76" t="str">
            <v>Church of Christ</v>
          </cell>
          <cell r="F76" t="str">
            <v>G</v>
          </cell>
          <cell r="G76" t="str">
            <v>Church (Government Assisted)</v>
          </cell>
          <cell r="H76" t="str">
            <v>Ambae</v>
          </cell>
          <cell r="I76" t="str">
            <v>Penama</v>
          </cell>
          <cell r="J76" t="str">
            <v>0084697001</v>
          </cell>
          <cell r="K76" t="str">
            <v>LONDUA VOCATIONAL SECONDARY SCHOOL</v>
          </cell>
          <cell r="L76" t="str">
            <v>SS</v>
          </cell>
          <cell r="M76" t="str">
            <v>No</v>
          </cell>
          <cell r="N76" t="str">
            <v xml:space="preserve">7 8 9 10 11 12 </v>
          </cell>
          <cell r="O76">
            <v>164</v>
          </cell>
          <cell r="P76">
            <v>163</v>
          </cell>
          <cell r="Q76">
            <v>163</v>
          </cell>
          <cell r="R76">
            <v>153</v>
          </cell>
          <cell r="S76">
            <v>153</v>
          </cell>
          <cell r="T76">
            <v>11</v>
          </cell>
          <cell r="U76">
            <v>10</v>
          </cell>
          <cell r="V76">
            <v>11</v>
          </cell>
          <cell r="W76">
            <v>8</v>
          </cell>
          <cell r="X76">
            <v>8</v>
          </cell>
          <cell r="Y76">
            <v>153</v>
          </cell>
          <cell r="Z76">
            <v>153</v>
          </cell>
          <cell r="AA76">
            <v>152</v>
          </cell>
          <cell r="AB76">
            <v>145</v>
          </cell>
          <cell r="AC76">
            <v>145</v>
          </cell>
          <cell r="AD76">
            <v>0</v>
          </cell>
          <cell r="AE76">
            <v>-1</v>
          </cell>
          <cell r="AF76">
            <v>-7</v>
          </cell>
          <cell r="AG76">
            <v>0</v>
          </cell>
          <cell r="AH76">
            <v>42000</v>
          </cell>
          <cell r="AI76">
            <v>6426000</v>
          </cell>
          <cell r="AJ76">
            <v>6426000</v>
          </cell>
          <cell r="AK76">
            <v>1839600</v>
          </cell>
          <cell r="AL76">
            <v>1839600</v>
          </cell>
          <cell r="AM76">
            <v>2746800</v>
          </cell>
          <cell r="AN76">
            <v>0</v>
          </cell>
          <cell r="AO76">
            <v>-42000</v>
          </cell>
          <cell r="AP76">
            <v>-294000</v>
          </cell>
          <cell r="AQ76">
            <v>0</v>
          </cell>
          <cell r="AR76">
            <v>0</v>
          </cell>
          <cell r="AS76"/>
          <cell r="AT76">
            <v>2746800</v>
          </cell>
          <cell r="AU76">
            <v>2746800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6426000</v>
          </cell>
        </row>
        <row r="77">
          <cell r="B77" t="str">
            <v>0426302</v>
          </cell>
          <cell r="C77" t="str">
            <v>Navuturiki English Secondary</v>
          </cell>
          <cell r="D77" t="str">
            <v>ENG</v>
          </cell>
          <cell r="E77" t="str">
            <v>Penama PEB</v>
          </cell>
          <cell r="F77" t="str">
            <v>V</v>
          </cell>
          <cell r="G77" t="str">
            <v>Government of Vanuatu</v>
          </cell>
          <cell r="H77" t="str">
            <v>Ambae</v>
          </cell>
          <cell r="I77" t="str">
            <v>Penama</v>
          </cell>
          <cell r="J77" t="str">
            <v>0084696001</v>
          </cell>
          <cell r="K77" t="str">
            <v>NAVUTURIKI JUNIOR SECONDARY SCHOOL</v>
          </cell>
          <cell r="L77" t="str">
            <v>SS</v>
          </cell>
          <cell r="M77" t="str">
            <v>Yes</v>
          </cell>
          <cell r="N77" t="str">
            <v xml:space="preserve">7 8 9 10 </v>
          </cell>
          <cell r="O77">
            <v>65</v>
          </cell>
          <cell r="P77">
            <v>65</v>
          </cell>
          <cell r="Q77">
            <v>65</v>
          </cell>
          <cell r="R77">
            <v>65</v>
          </cell>
          <cell r="S77">
            <v>65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65</v>
          </cell>
          <cell r="Z77">
            <v>65</v>
          </cell>
          <cell r="AA77">
            <v>65</v>
          </cell>
          <cell r="AB77">
            <v>65</v>
          </cell>
          <cell r="AC77">
            <v>65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42000</v>
          </cell>
          <cell r="AI77">
            <v>2730000</v>
          </cell>
          <cell r="AJ77">
            <v>2730000</v>
          </cell>
          <cell r="AK77">
            <v>567000</v>
          </cell>
          <cell r="AL77">
            <v>567000</v>
          </cell>
          <cell r="AM77">
            <v>1596000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/>
          <cell r="AT77">
            <v>1596000</v>
          </cell>
          <cell r="AU77">
            <v>1596000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2730000</v>
          </cell>
        </row>
        <row r="78">
          <cell r="B78" t="str">
            <v>0426303</v>
          </cell>
          <cell r="C78" t="str">
            <v>St. Patrick's College</v>
          </cell>
          <cell r="D78" t="str">
            <v>ENG</v>
          </cell>
          <cell r="E78" t="str">
            <v>Anglican Church of Melanesia</v>
          </cell>
          <cell r="F78" t="str">
            <v>G</v>
          </cell>
          <cell r="G78" t="str">
            <v>Church (Government Assisted)</v>
          </cell>
          <cell r="H78" t="str">
            <v>Ambae</v>
          </cell>
          <cell r="I78" t="str">
            <v>Penama</v>
          </cell>
          <cell r="J78" t="str">
            <v>0084689001</v>
          </cell>
          <cell r="K78" t="str">
            <v>ST PATRICK'S COLLEGE</v>
          </cell>
          <cell r="L78" t="str">
            <v>SS</v>
          </cell>
          <cell r="M78" t="str">
            <v>No</v>
          </cell>
          <cell r="N78" t="str">
            <v xml:space="preserve">7 8 9 10 11 12 13 </v>
          </cell>
          <cell r="O78">
            <v>419</v>
          </cell>
          <cell r="P78">
            <v>413</v>
          </cell>
          <cell r="Q78">
            <v>413</v>
          </cell>
          <cell r="R78">
            <v>395</v>
          </cell>
          <cell r="S78">
            <v>395</v>
          </cell>
          <cell r="T78">
            <v>26</v>
          </cell>
          <cell r="U78">
            <v>26</v>
          </cell>
          <cell r="V78">
            <v>26</v>
          </cell>
          <cell r="W78">
            <v>16</v>
          </cell>
          <cell r="X78">
            <v>16</v>
          </cell>
          <cell r="Y78">
            <v>393</v>
          </cell>
          <cell r="Z78">
            <v>387</v>
          </cell>
          <cell r="AA78">
            <v>387</v>
          </cell>
          <cell r="AB78">
            <v>379</v>
          </cell>
          <cell r="AC78">
            <v>379</v>
          </cell>
          <cell r="AD78">
            <v>-6</v>
          </cell>
          <cell r="AE78">
            <v>0</v>
          </cell>
          <cell r="AF78">
            <v>-14</v>
          </cell>
          <cell r="AG78">
            <v>0</v>
          </cell>
          <cell r="AH78">
            <v>42000</v>
          </cell>
          <cell r="AI78">
            <v>16590000</v>
          </cell>
          <cell r="AJ78">
            <v>16506000</v>
          </cell>
          <cell r="AK78">
            <v>5279400</v>
          </cell>
          <cell r="AL78">
            <v>5279400</v>
          </cell>
          <cell r="AM78">
            <v>5947200</v>
          </cell>
          <cell r="AN78">
            <v>-252000</v>
          </cell>
          <cell r="AO78">
            <v>0</v>
          </cell>
          <cell r="AP78">
            <v>-588000</v>
          </cell>
          <cell r="AQ78">
            <v>0</v>
          </cell>
          <cell r="AR78">
            <v>84000</v>
          </cell>
          <cell r="AS78"/>
          <cell r="AT78">
            <v>5947200</v>
          </cell>
          <cell r="AU78">
            <v>5947200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84000</v>
          </cell>
          <cell r="BA78">
            <v>16590000</v>
          </cell>
        </row>
        <row r="79">
          <cell r="B79" t="str">
            <v>0426304</v>
          </cell>
          <cell r="C79" t="str">
            <v>Tagaga Secondary</v>
          </cell>
          <cell r="D79" t="str">
            <v>FRE</v>
          </cell>
          <cell r="E79" t="str">
            <v>Catholic Education Authority</v>
          </cell>
          <cell r="F79" t="str">
            <v>G</v>
          </cell>
          <cell r="G79" t="str">
            <v>Church (Government Assisted)</v>
          </cell>
          <cell r="H79" t="str">
            <v>Ambae</v>
          </cell>
          <cell r="I79" t="str">
            <v>Penama</v>
          </cell>
          <cell r="J79" t="str">
            <v>0084688001</v>
          </cell>
          <cell r="K79" t="str">
            <v>COLLEGE DE TAGAGA</v>
          </cell>
          <cell r="L79" t="str">
            <v>SS</v>
          </cell>
          <cell r="M79" t="str">
            <v>No</v>
          </cell>
          <cell r="N79" t="str">
            <v xml:space="preserve">7 8 9 10 </v>
          </cell>
          <cell r="O79">
            <v>95</v>
          </cell>
          <cell r="P79">
            <v>95</v>
          </cell>
          <cell r="Q79">
            <v>95</v>
          </cell>
          <cell r="R79">
            <v>95</v>
          </cell>
          <cell r="S79">
            <v>95</v>
          </cell>
          <cell r="T79">
            <v>11</v>
          </cell>
          <cell r="U79">
            <v>10</v>
          </cell>
          <cell r="V79">
            <v>11</v>
          </cell>
          <cell r="W79">
            <v>10</v>
          </cell>
          <cell r="X79">
            <v>10</v>
          </cell>
          <cell r="Y79">
            <v>84</v>
          </cell>
          <cell r="Z79">
            <v>85</v>
          </cell>
          <cell r="AA79">
            <v>84</v>
          </cell>
          <cell r="AB79">
            <v>85</v>
          </cell>
          <cell r="AC79">
            <v>85</v>
          </cell>
          <cell r="AD79">
            <v>1</v>
          </cell>
          <cell r="AE79">
            <v>-1</v>
          </cell>
          <cell r="AF79">
            <v>1</v>
          </cell>
          <cell r="AG79">
            <v>0</v>
          </cell>
          <cell r="AH79">
            <v>42000</v>
          </cell>
          <cell r="AI79">
            <v>3990000</v>
          </cell>
          <cell r="AJ79">
            <v>3528000</v>
          </cell>
          <cell r="AK79">
            <v>1159200</v>
          </cell>
          <cell r="AL79">
            <v>1159200</v>
          </cell>
          <cell r="AM79">
            <v>1209600</v>
          </cell>
          <cell r="AN79">
            <v>42000</v>
          </cell>
          <cell r="AO79">
            <v>-42000</v>
          </cell>
          <cell r="AP79">
            <v>42000</v>
          </cell>
          <cell r="AQ79">
            <v>0</v>
          </cell>
          <cell r="AR79">
            <v>378000</v>
          </cell>
          <cell r="AS79"/>
          <cell r="AT79">
            <v>1209600</v>
          </cell>
          <cell r="AU79">
            <v>1209600</v>
          </cell>
          <cell r="AV79">
            <v>42000</v>
          </cell>
          <cell r="AW79">
            <v>0</v>
          </cell>
          <cell r="AX79">
            <v>42000</v>
          </cell>
          <cell r="AY79">
            <v>0</v>
          </cell>
          <cell r="AZ79">
            <v>378000</v>
          </cell>
          <cell r="BA79">
            <v>3990000</v>
          </cell>
        </row>
        <row r="80">
          <cell r="B80" t="str">
            <v>0426311</v>
          </cell>
          <cell r="C80" t="str">
            <v>Navuturiki French Secondary</v>
          </cell>
          <cell r="D80" t="str">
            <v>FRE</v>
          </cell>
          <cell r="E80" t="str">
            <v>Penama PEB</v>
          </cell>
          <cell r="F80" t="str">
            <v>V</v>
          </cell>
          <cell r="G80" t="str">
            <v>Government of Vanuatu</v>
          </cell>
          <cell r="H80" t="str">
            <v>Ambae</v>
          </cell>
          <cell r="I80" t="str">
            <v>Penama</v>
          </cell>
          <cell r="J80" t="str">
            <v>0084696001</v>
          </cell>
          <cell r="K80" t="str">
            <v>NAVUTURIKI JUNIOR SECONDARY SCHOOL</v>
          </cell>
          <cell r="L80" t="str">
            <v>SS</v>
          </cell>
          <cell r="M80" t="str">
            <v>Yes</v>
          </cell>
          <cell r="N80" t="str">
            <v xml:space="preserve">7 8 9 10 </v>
          </cell>
          <cell r="O80">
            <v>54</v>
          </cell>
          <cell r="P80">
            <v>54</v>
          </cell>
          <cell r="Q80">
            <v>54</v>
          </cell>
          <cell r="R80">
            <v>54</v>
          </cell>
          <cell r="S80">
            <v>54</v>
          </cell>
          <cell r="T80">
            <v>3</v>
          </cell>
          <cell r="U80">
            <v>3</v>
          </cell>
          <cell r="V80">
            <v>3</v>
          </cell>
          <cell r="W80">
            <v>3</v>
          </cell>
          <cell r="X80">
            <v>3</v>
          </cell>
          <cell r="Y80">
            <v>51</v>
          </cell>
          <cell r="Z80">
            <v>51</v>
          </cell>
          <cell r="AA80">
            <v>51</v>
          </cell>
          <cell r="AB80">
            <v>51</v>
          </cell>
          <cell r="AC80">
            <v>51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42000</v>
          </cell>
          <cell r="AI80">
            <v>2268000</v>
          </cell>
          <cell r="AJ80">
            <v>2142000</v>
          </cell>
          <cell r="AK80">
            <v>592200</v>
          </cell>
          <cell r="AL80">
            <v>592200</v>
          </cell>
          <cell r="AM80">
            <v>957600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126000</v>
          </cell>
          <cell r="AS80"/>
          <cell r="AT80">
            <v>957600</v>
          </cell>
          <cell r="AU80">
            <v>957600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126000</v>
          </cell>
          <cell r="BA80">
            <v>2268000</v>
          </cell>
        </row>
        <row r="81">
          <cell r="B81" t="str">
            <v>0427305</v>
          </cell>
          <cell r="C81" t="str">
            <v>Gambule Secondary</v>
          </cell>
          <cell r="D81" t="str">
            <v>ENG</v>
          </cell>
          <cell r="E81" t="str">
            <v>Penama PEB</v>
          </cell>
          <cell r="F81" t="str">
            <v>V</v>
          </cell>
          <cell r="G81" t="str">
            <v>Government of Vanuatu</v>
          </cell>
          <cell r="H81" t="str">
            <v>Maewo</v>
          </cell>
          <cell r="I81" t="str">
            <v>Penama</v>
          </cell>
          <cell r="J81" t="str">
            <v>0084690001</v>
          </cell>
          <cell r="K81" t="str">
            <v>GAMBULE JUNIOR SECONDARY SCHOOL</v>
          </cell>
          <cell r="L81" t="str">
            <v>SS</v>
          </cell>
          <cell r="M81" t="str">
            <v>No</v>
          </cell>
          <cell r="N81" t="str">
            <v xml:space="preserve">7 8 9 10 </v>
          </cell>
          <cell r="O81">
            <v>176</v>
          </cell>
          <cell r="P81">
            <v>176</v>
          </cell>
          <cell r="Q81">
            <v>205</v>
          </cell>
          <cell r="R81">
            <v>205</v>
          </cell>
          <cell r="S81">
            <v>205</v>
          </cell>
          <cell r="T81">
            <v>6</v>
          </cell>
          <cell r="U81">
            <v>6</v>
          </cell>
          <cell r="V81">
            <v>6</v>
          </cell>
          <cell r="W81">
            <v>6</v>
          </cell>
          <cell r="X81">
            <v>5</v>
          </cell>
          <cell r="Y81">
            <v>170</v>
          </cell>
          <cell r="Z81">
            <v>170</v>
          </cell>
          <cell r="AA81">
            <v>199</v>
          </cell>
          <cell r="AB81">
            <v>199</v>
          </cell>
          <cell r="AC81">
            <v>200</v>
          </cell>
          <cell r="AD81">
            <v>0</v>
          </cell>
          <cell r="AE81">
            <v>29</v>
          </cell>
          <cell r="AF81">
            <v>0</v>
          </cell>
          <cell r="AG81">
            <v>1</v>
          </cell>
          <cell r="AH81">
            <v>42000</v>
          </cell>
          <cell r="AI81">
            <v>8610000</v>
          </cell>
          <cell r="AJ81">
            <v>7140000</v>
          </cell>
          <cell r="AK81">
            <v>1776600</v>
          </cell>
          <cell r="AL81">
            <v>1776600</v>
          </cell>
          <cell r="AM81">
            <v>3586800</v>
          </cell>
          <cell r="AN81">
            <v>0</v>
          </cell>
          <cell r="AO81">
            <v>1218000</v>
          </cell>
          <cell r="AP81">
            <v>0</v>
          </cell>
          <cell r="AQ81">
            <v>42000</v>
          </cell>
          <cell r="AR81">
            <v>210000</v>
          </cell>
          <cell r="AS81"/>
          <cell r="AT81">
            <v>3586800</v>
          </cell>
          <cell r="AU81">
            <v>3586800</v>
          </cell>
          <cell r="AV81">
            <v>0</v>
          </cell>
          <cell r="AW81">
            <v>1218000</v>
          </cell>
          <cell r="AX81">
            <v>0</v>
          </cell>
          <cell r="AY81">
            <v>42000</v>
          </cell>
          <cell r="AZ81">
            <v>210000</v>
          </cell>
          <cell r="BA81">
            <v>8610000</v>
          </cell>
        </row>
        <row r="82">
          <cell r="B82" t="str">
            <v>0428306</v>
          </cell>
          <cell r="C82" t="str">
            <v>Lini Memorial College</v>
          </cell>
          <cell r="D82" t="str">
            <v>ENG</v>
          </cell>
          <cell r="E82" t="str">
            <v>Anglican Church of Melanesia</v>
          </cell>
          <cell r="F82" t="str">
            <v>G</v>
          </cell>
          <cell r="G82" t="str">
            <v>Church (Government Assisted)</v>
          </cell>
          <cell r="H82" t="str">
            <v>Pentecost</v>
          </cell>
          <cell r="I82" t="str">
            <v>Penama</v>
          </cell>
          <cell r="J82" t="str">
            <v>0084692001</v>
          </cell>
          <cell r="K82" t="str">
            <v>LINI MEMORIAL COLLEGE</v>
          </cell>
          <cell r="L82" t="str">
            <v>SS</v>
          </cell>
          <cell r="M82" t="str">
            <v>No</v>
          </cell>
          <cell r="N82" t="str">
            <v xml:space="preserve">7 8 9 10 </v>
          </cell>
          <cell r="O82">
            <v>348</v>
          </cell>
          <cell r="P82">
            <v>348</v>
          </cell>
          <cell r="Q82">
            <v>379</v>
          </cell>
          <cell r="R82">
            <v>379</v>
          </cell>
          <cell r="S82">
            <v>379</v>
          </cell>
          <cell r="T82">
            <v>45</v>
          </cell>
          <cell r="U82">
            <v>45</v>
          </cell>
          <cell r="V82">
            <v>45</v>
          </cell>
          <cell r="W82">
            <v>43</v>
          </cell>
          <cell r="X82">
            <v>42</v>
          </cell>
          <cell r="Y82">
            <v>303</v>
          </cell>
          <cell r="Z82">
            <v>303</v>
          </cell>
          <cell r="AA82">
            <v>334</v>
          </cell>
          <cell r="AB82">
            <v>336</v>
          </cell>
          <cell r="AC82">
            <v>337</v>
          </cell>
          <cell r="AD82">
            <v>0</v>
          </cell>
          <cell r="AE82">
            <v>31</v>
          </cell>
          <cell r="AF82">
            <v>2</v>
          </cell>
          <cell r="AG82">
            <v>1</v>
          </cell>
          <cell r="AH82">
            <v>42000</v>
          </cell>
          <cell r="AI82">
            <v>15918000</v>
          </cell>
          <cell r="AJ82">
            <v>12726000</v>
          </cell>
          <cell r="AK82">
            <v>4107600</v>
          </cell>
          <cell r="AL82">
            <v>4107600</v>
          </cell>
          <cell r="AM82">
            <v>4510800</v>
          </cell>
          <cell r="AN82">
            <v>0</v>
          </cell>
          <cell r="AO82">
            <v>1302000</v>
          </cell>
          <cell r="AP82">
            <v>84000</v>
          </cell>
          <cell r="AQ82">
            <v>42000</v>
          </cell>
          <cell r="AR82">
            <v>1764000</v>
          </cell>
          <cell r="AS82"/>
          <cell r="AT82">
            <v>4510800</v>
          </cell>
          <cell r="AU82">
            <v>4510800</v>
          </cell>
          <cell r="AV82">
            <v>0</v>
          </cell>
          <cell r="AW82">
            <v>1302000</v>
          </cell>
          <cell r="AX82">
            <v>84000</v>
          </cell>
          <cell r="AY82">
            <v>42000</v>
          </cell>
          <cell r="AZ82">
            <v>1764000</v>
          </cell>
          <cell r="BA82">
            <v>15918000</v>
          </cell>
        </row>
        <row r="83">
          <cell r="B83" t="str">
            <v>0428307</v>
          </cell>
          <cell r="C83" t="str">
            <v>Melsisi Secondary</v>
          </cell>
          <cell r="D83" t="str">
            <v>FRE</v>
          </cell>
          <cell r="E83" t="str">
            <v>Catholic Education Authority</v>
          </cell>
          <cell r="F83" t="str">
            <v>G</v>
          </cell>
          <cell r="G83" t="str">
            <v>Church (Government Assisted)</v>
          </cell>
          <cell r="H83" t="str">
            <v>Pentecost</v>
          </cell>
          <cell r="I83" t="str">
            <v>Penama</v>
          </cell>
          <cell r="J83" t="str">
            <v>0084694001</v>
          </cell>
          <cell r="K83" t="str">
            <v>COLLEGE DE MELSISI</v>
          </cell>
          <cell r="L83" t="str">
            <v>SS</v>
          </cell>
          <cell r="M83" t="str">
            <v>No</v>
          </cell>
          <cell r="N83" t="str">
            <v xml:space="preserve">7 8 9 10 11 12 </v>
          </cell>
          <cell r="O83">
            <v>388</v>
          </cell>
          <cell r="P83">
            <v>388</v>
          </cell>
          <cell r="Q83">
            <v>388</v>
          </cell>
          <cell r="R83">
            <v>388</v>
          </cell>
          <cell r="S83">
            <v>388</v>
          </cell>
          <cell r="T83">
            <v>23</v>
          </cell>
          <cell r="U83">
            <v>23</v>
          </cell>
          <cell r="V83">
            <v>23</v>
          </cell>
          <cell r="W83">
            <v>23</v>
          </cell>
          <cell r="X83">
            <v>22</v>
          </cell>
          <cell r="Y83">
            <v>365</v>
          </cell>
          <cell r="Z83">
            <v>365</v>
          </cell>
          <cell r="AA83">
            <v>365</v>
          </cell>
          <cell r="AB83">
            <v>365</v>
          </cell>
          <cell r="AC83">
            <v>366</v>
          </cell>
          <cell r="AD83">
            <v>0</v>
          </cell>
          <cell r="AE83">
            <v>0</v>
          </cell>
          <cell r="AF83">
            <v>0</v>
          </cell>
          <cell r="AG83">
            <v>1</v>
          </cell>
          <cell r="AH83">
            <v>42000</v>
          </cell>
          <cell r="AI83">
            <v>16296000</v>
          </cell>
          <cell r="AJ83">
            <v>15330000</v>
          </cell>
          <cell r="AK83">
            <v>4006800</v>
          </cell>
          <cell r="AL83">
            <v>4006800</v>
          </cell>
          <cell r="AM83">
            <v>7316400</v>
          </cell>
          <cell r="AN83">
            <v>0</v>
          </cell>
          <cell r="AO83">
            <v>0</v>
          </cell>
          <cell r="AP83">
            <v>0</v>
          </cell>
          <cell r="AQ83">
            <v>42000</v>
          </cell>
          <cell r="AR83">
            <v>924000</v>
          </cell>
          <cell r="AS83"/>
          <cell r="AT83">
            <v>7316400</v>
          </cell>
          <cell r="AU83">
            <v>7316400</v>
          </cell>
          <cell r="AV83">
            <v>0</v>
          </cell>
          <cell r="AW83">
            <v>0</v>
          </cell>
          <cell r="AX83">
            <v>0</v>
          </cell>
          <cell r="AY83">
            <v>42000</v>
          </cell>
          <cell r="AZ83">
            <v>924000</v>
          </cell>
          <cell r="BA83">
            <v>16296000</v>
          </cell>
        </row>
        <row r="84">
          <cell r="B84" t="str">
            <v>0428308</v>
          </cell>
          <cell r="C84" t="str">
            <v>Ranwadi Church of Christ College</v>
          </cell>
          <cell r="D84" t="str">
            <v>ENG</v>
          </cell>
          <cell r="E84" t="str">
            <v>Church of Christ</v>
          </cell>
          <cell r="F84" t="str">
            <v>G</v>
          </cell>
          <cell r="G84" t="str">
            <v>Church (Government Assisted)</v>
          </cell>
          <cell r="H84" t="str">
            <v>Pentecost</v>
          </cell>
          <cell r="I84" t="str">
            <v>Penama</v>
          </cell>
          <cell r="J84" t="str">
            <v>0084693001</v>
          </cell>
          <cell r="K84" t="str">
            <v>RANWADI HIGH SCHOOL</v>
          </cell>
          <cell r="L84" t="str">
            <v>SS</v>
          </cell>
          <cell r="M84" t="str">
            <v>No</v>
          </cell>
          <cell r="N84" t="str">
            <v xml:space="preserve">7 8 9 10 11 12 13 </v>
          </cell>
          <cell r="O84">
            <v>365</v>
          </cell>
          <cell r="P84">
            <v>366</v>
          </cell>
          <cell r="Q84">
            <v>366</v>
          </cell>
          <cell r="R84">
            <v>365</v>
          </cell>
          <cell r="S84">
            <v>365</v>
          </cell>
          <cell r="T84">
            <v>20</v>
          </cell>
          <cell r="U84">
            <v>20</v>
          </cell>
          <cell r="V84">
            <v>20</v>
          </cell>
          <cell r="W84">
            <v>20</v>
          </cell>
          <cell r="X84">
            <v>19</v>
          </cell>
          <cell r="Y84">
            <v>345</v>
          </cell>
          <cell r="Z84">
            <v>346</v>
          </cell>
          <cell r="AA84">
            <v>346</v>
          </cell>
          <cell r="AB84">
            <v>345</v>
          </cell>
          <cell r="AC84">
            <v>346</v>
          </cell>
          <cell r="AD84">
            <v>1</v>
          </cell>
          <cell r="AE84">
            <v>0</v>
          </cell>
          <cell r="AF84">
            <v>-1</v>
          </cell>
          <cell r="AG84">
            <v>1</v>
          </cell>
          <cell r="AH84">
            <v>42000</v>
          </cell>
          <cell r="AI84">
            <v>15330000</v>
          </cell>
          <cell r="AJ84">
            <v>14490000</v>
          </cell>
          <cell r="AK84">
            <v>4170600</v>
          </cell>
          <cell r="AL84">
            <v>4170600</v>
          </cell>
          <cell r="AM84">
            <v>6148800</v>
          </cell>
          <cell r="AN84">
            <v>42000</v>
          </cell>
          <cell r="AO84">
            <v>0</v>
          </cell>
          <cell r="AP84">
            <v>-42000</v>
          </cell>
          <cell r="AQ84">
            <v>42000</v>
          </cell>
          <cell r="AR84">
            <v>756000</v>
          </cell>
          <cell r="AS84"/>
          <cell r="AT84">
            <v>6148800</v>
          </cell>
          <cell r="AU84">
            <v>6148800</v>
          </cell>
          <cell r="AV84">
            <v>42000</v>
          </cell>
          <cell r="AW84">
            <v>0</v>
          </cell>
          <cell r="AX84">
            <v>0</v>
          </cell>
          <cell r="AY84">
            <v>42000</v>
          </cell>
          <cell r="AZ84">
            <v>756000</v>
          </cell>
          <cell r="BA84">
            <v>15330000</v>
          </cell>
        </row>
        <row r="85">
          <cell r="B85" t="str">
            <v>0428309</v>
          </cell>
          <cell r="C85" t="str">
            <v>Vulumanu Secondary</v>
          </cell>
          <cell r="D85" t="str">
            <v>ENG</v>
          </cell>
          <cell r="E85" t="str">
            <v>Penama PEB</v>
          </cell>
          <cell r="F85" t="str">
            <v>V</v>
          </cell>
          <cell r="G85" t="str">
            <v>Government of Vanuatu</v>
          </cell>
          <cell r="H85" t="str">
            <v>Pentecost</v>
          </cell>
          <cell r="I85" t="str">
            <v>Penama</v>
          </cell>
          <cell r="J85" t="str">
            <v>0163833001</v>
          </cell>
          <cell r="K85" t="str">
            <v>VULUMANU JUNIOR SECONDARY SCHOOL</v>
          </cell>
          <cell r="L85" t="str">
            <v>SS</v>
          </cell>
          <cell r="M85" t="str">
            <v>No</v>
          </cell>
          <cell r="N85" t="str">
            <v xml:space="preserve">7 8 9 10 </v>
          </cell>
          <cell r="O85">
            <v>146</v>
          </cell>
          <cell r="P85">
            <v>138</v>
          </cell>
          <cell r="Q85">
            <v>138</v>
          </cell>
          <cell r="R85">
            <v>139</v>
          </cell>
          <cell r="S85">
            <v>139</v>
          </cell>
          <cell r="T85">
            <v>12</v>
          </cell>
          <cell r="U85">
            <v>12</v>
          </cell>
          <cell r="V85">
            <v>12</v>
          </cell>
          <cell r="W85">
            <v>12</v>
          </cell>
          <cell r="X85">
            <v>12</v>
          </cell>
          <cell r="Y85">
            <v>134</v>
          </cell>
          <cell r="Z85">
            <v>126</v>
          </cell>
          <cell r="AA85">
            <v>126</v>
          </cell>
          <cell r="AB85">
            <v>127</v>
          </cell>
          <cell r="AC85">
            <v>127</v>
          </cell>
          <cell r="AD85">
            <v>-8</v>
          </cell>
          <cell r="AE85">
            <v>-8</v>
          </cell>
          <cell r="AF85">
            <v>1</v>
          </cell>
          <cell r="AG85">
            <v>0</v>
          </cell>
          <cell r="AH85">
            <v>42000</v>
          </cell>
          <cell r="AI85">
            <v>5838000</v>
          </cell>
          <cell r="AJ85">
            <v>5628000</v>
          </cell>
          <cell r="AK85">
            <v>1650600</v>
          </cell>
          <cell r="AL85">
            <v>1650600</v>
          </cell>
          <cell r="AM85">
            <v>2326800</v>
          </cell>
          <cell r="AN85">
            <v>-336000</v>
          </cell>
          <cell r="AO85">
            <v>-336000</v>
          </cell>
          <cell r="AP85">
            <v>-294000</v>
          </cell>
          <cell r="AQ85">
            <v>0</v>
          </cell>
          <cell r="AR85">
            <v>210000</v>
          </cell>
          <cell r="AS85"/>
          <cell r="AT85">
            <v>2326800</v>
          </cell>
          <cell r="AU85">
            <v>2326800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210000</v>
          </cell>
          <cell r="BA85">
            <v>5838000</v>
          </cell>
        </row>
        <row r="86">
          <cell r="B86" t="str">
            <v>0428310</v>
          </cell>
          <cell r="C86" t="str">
            <v>Bwatnapni Secondary</v>
          </cell>
          <cell r="D86" t="str">
            <v>ENG</v>
          </cell>
          <cell r="E86" t="str">
            <v>Anglican Church of Melanesia</v>
          </cell>
          <cell r="F86" t="str">
            <v>G</v>
          </cell>
          <cell r="G86" t="str">
            <v>Church (Government Assisted)</v>
          </cell>
          <cell r="H86" t="str">
            <v>Pentecost</v>
          </cell>
          <cell r="I86" t="str">
            <v>Penama</v>
          </cell>
          <cell r="J86" t="str">
            <v>0084695001</v>
          </cell>
          <cell r="K86" t="str">
            <v>BWATNAPNI JUNIOR SECONDARY SCHOOL</v>
          </cell>
          <cell r="L86" t="str">
            <v>SS</v>
          </cell>
          <cell r="M86" t="str">
            <v>No</v>
          </cell>
          <cell r="N86" t="str">
            <v xml:space="preserve">7 8 9 10 </v>
          </cell>
          <cell r="O86">
            <v>168</v>
          </cell>
          <cell r="P86">
            <v>169</v>
          </cell>
          <cell r="Q86">
            <v>169</v>
          </cell>
          <cell r="R86">
            <v>171</v>
          </cell>
          <cell r="S86">
            <v>171</v>
          </cell>
          <cell r="T86">
            <v>20</v>
          </cell>
          <cell r="U86">
            <v>21</v>
          </cell>
          <cell r="V86">
            <v>20</v>
          </cell>
          <cell r="W86">
            <v>22</v>
          </cell>
          <cell r="X86">
            <v>22</v>
          </cell>
          <cell r="Y86">
            <v>148</v>
          </cell>
          <cell r="Z86">
            <v>148</v>
          </cell>
          <cell r="AA86">
            <v>149</v>
          </cell>
          <cell r="AB86">
            <v>149</v>
          </cell>
          <cell r="AC86">
            <v>149</v>
          </cell>
          <cell r="AD86">
            <v>0</v>
          </cell>
          <cell r="AE86">
            <v>1</v>
          </cell>
          <cell r="AF86">
            <v>1</v>
          </cell>
          <cell r="AG86">
            <v>0</v>
          </cell>
          <cell r="AH86">
            <v>42000</v>
          </cell>
          <cell r="AI86">
            <v>7182000</v>
          </cell>
          <cell r="AJ86">
            <v>6216000</v>
          </cell>
          <cell r="AK86">
            <v>2217600</v>
          </cell>
          <cell r="AL86">
            <v>2217600</v>
          </cell>
          <cell r="AM86">
            <v>1780800</v>
          </cell>
          <cell r="AN86">
            <v>0</v>
          </cell>
          <cell r="AO86">
            <v>0</v>
          </cell>
          <cell r="AP86">
            <v>42000</v>
          </cell>
          <cell r="AQ86">
            <v>0</v>
          </cell>
          <cell r="AR86">
            <v>924000</v>
          </cell>
          <cell r="AS86"/>
          <cell r="AT86">
            <v>1780800</v>
          </cell>
          <cell r="AU86">
            <v>1780800</v>
          </cell>
          <cell r="AV86">
            <v>0</v>
          </cell>
          <cell r="AW86">
            <v>0</v>
          </cell>
          <cell r="AX86">
            <v>42000</v>
          </cell>
          <cell r="AY86">
            <v>0</v>
          </cell>
          <cell r="AZ86">
            <v>924000</v>
          </cell>
          <cell r="BA86">
            <v>7182000</v>
          </cell>
        </row>
        <row r="87">
          <cell r="B87" t="str">
            <v>0429423</v>
          </cell>
          <cell r="C87" t="str">
            <v xml:space="preserve">Aulua Secondary </v>
          </cell>
          <cell r="D87" t="str">
            <v>ENG</v>
          </cell>
          <cell r="E87" t="str">
            <v>Malampa PEB</v>
          </cell>
          <cell r="F87" t="str">
            <v>V</v>
          </cell>
          <cell r="G87" t="str">
            <v>Government of Vanuatu</v>
          </cell>
          <cell r="H87" t="str">
            <v>Malekula</v>
          </cell>
          <cell r="I87" t="str">
            <v>Malampa</v>
          </cell>
          <cell r="J87" t="str">
            <v>0084957001</v>
          </cell>
          <cell r="K87" t="str">
            <v>AULUA PRIMARY SCHOOL</v>
          </cell>
          <cell r="L87" t="str">
            <v>PS</v>
          </cell>
          <cell r="M87" t="str">
            <v>No</v>
          </cell>
          <cell r="N87" t="str">
            <v xml:space="preserve">1 2 3 4 5 6 7 8 </v>
          </cell>
          <cell r="O87">
            <v>150</v>
          </cell>
          <cell r="P87">
            <v>150</v>
          </cell>
          <cell r="Q87">
            <v>150</v>
          </cell>
          <cell r="R87">
            <v>150</v>
          </cell>
          <cell r="S87">
            <v>150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150</v>
          </cell>
          <cell r="Z87">
            <v>150</v>
          </cell>
          <cell r="AA87">
            <v>150</v>
          </cell>
          <cell r="AB87">
            <v>150</v>
          </cell>
          <cell r="AC87">
            <v>150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42000</v>
          </cell>
          <cell r="AI87">
            <v>6300000</v>
          </cell>
          <cell r="AJ87">
            <v>6300000</v>
          </cell>
          <cell r="AK87">
            <v>1902600</v>
          </cell>
          <cell r="AL87">
            <v>1902600</v>
          </cell>
          <cell r="AM87">
            <v>2494800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/>
          <cell r="AT87">
            <v>2494800</v>
          </cell>
          <cell r="AU87">
            <v>2494800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6300000</v>
          </cell>
        </row>
        <row r="88">
          <cell r="B88" t="str">
            <v>0429345</v>
          </cell>
          <cell r="C88" t="str">
            <v>Amelvet Secondary</v>
          </cell>
          <cell r="D88" t="str">
            <v>ENG</v>
          </cell>
          <cell r="E88" t="str">
            <v>Malampa PEB</v>
          </cell>
          <cell r="F88" t="str">
            <v>V</v>
          </cell>
          <cell r="G88" t="str">
            <v>Government of Vanuatu</v>
          </cell>
          <cell r="H88" t="str">
            <v>Malekula</v>
          </cell>
          <cell r="I88" t="str">
            <v>Malampa</v>
          </cell>
          <cell r="J88" t="str">
            <v>0084749001</v>
          </cell>
          <cell r="K88" t="str">
            <v>AMELVET JUNIOR SECONDARY SCHOOL</v>
          </cell>
          <cell r="L88" t="str">
            <v>SS</v>
          </cell>
          <cell r="M88" t="str">
            <v>No</v>
          </cell>
          <cell r="N88" t="str">
            <v xml:space="preserve">7 8 9 10 </v>
          </cell>
          <cell r="O88">
            <v>223</v>
          </cell>
          <cell r="P88">
            <v>221</v>
          </cell>
          <cell r="Q88">
            <v>221</v>
          </cell>
          <cell r="R88">
            <v>221</v>
          </cell>
          <cell r="S88">
            <v>221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223</v>
          </cell>
          <cell r="Z88">
            <v>221</v>
          </cell>
          <cell r="AA88">
            <v>221</v>
          </cell>
          <cell r="AB88">
            <v>221</v>
          </cell>
          <cell r="AC88">
            <v>221</v>
          </cell>
          <cell r="AD88">
            <v>-2</v>
          </cell>
          <cell r="AE88">
            <v>-2</v>
          </cell>
          <cell r="AF88">
            <v>-2</v>
          </cell>
          <cell r="AG88">
            <v>0</v>
          </cell>
          <cell r="AH88">
            <v>42000</v>
          </cell>
          <cell r="AI88">
            <v>9282000</v>
          </cell>
          <cell r="AJ88">
            <v>9366000</v>
          </cell>
          <cell r="AK88">
            <v>2998800</v>
          </cell>
          <cell r="AL88">
            <v>2998800</v>
          </cell>
          <cell r="AM88">
            <v>3368400</v>
          </cell>
          <cell r="AN88">
            <v>-84000</v>
          </cell>
          <cell r="AO88">
            <v>-84000</v>
          </cell>
          <cell r="AP88">
            <v>-84000</v>
          </cell>
          <cell r="AQ88">
            <v>0</v>
          </cell>
          <cell r="AR88">
            <v>-84000</v>
          </cell>
          <cell r="AS88"/>
          <cell r="AT88">
            <v>3368400</v>
          </cell>
          <cell r="AU88">
            <v>3368400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9366000</v>
          </cell>
        </row>
        <row r="89">
          <cell r="B89" t="str">
            <v>0429373</v>
          </cell>
          <cell r="C89" t="str">
            <v>Walarano Secondary</v>
          </cell>
          <cell r="D89" t="str">
            <v>FRE</v>
          </cell>
          <cell r="E89" t="str">
            <v>Catholic Education Authority</v>
          </cell>
          <cell r="F89" t="str">
            <v>G</v>
          </cell>
          <cell r="G89" t="str">
            <v>Church (Government Assisted)</v>
          </cell>
          <cell r="H89" t="str">
            <v>Malekula</v>
          </cell>
          <cell r="I89" t="str">
            <v>Malampa</v>
          </cell>
          <cell r="J89" t="str">
            <v>0103609001</v>
          </cell>
          <cell r="K89" t="str">
            <v>WALARANO JUNIOR, SECONDARY SCHOOL</v>
          </cell>
          <cell r="L89" t="str">
            <v>SS</v>
          </cell>
          <cell r="M89" t="str">
            <v>No</v>
          </cell>
          <cell r="N89" t="str">
            <v xml:space="preserve">7 8 9 10 </v>
          </cell>
          <cell r="O89">
            <v>122</v>
          </cell>
          <cell r="P89">
            <v>121</v>
          </cell>
          <cell r="Q89">
            <v>121</v>
          </cell>
          <cell r="R89">
            <v>121</v>
          </cell>
          <cell r="S89">
            <v>121</v>
          </cell>
          <cell r="T89">
            <v>1</v>
          </cell>
          <cell r="U89">
            <v>0</v>
          </cell>
          <cell r="V89">
            <v>1</v>
          </cell>
          <cell r="W89">
            <v>0</v>
          </cell>
          <cell r="X89">
            <v>0</v>
          </cell>
          <cell r="Y89">
            <v>121</v>
          </cell>
          <cell r="Z89">
            <v>121</v>
          </cell>
          <cell r="AA89">
            <v>120</v>
          </cell>
          <cell r="AB89">
            <v>121</v>
          </cell>
          <cell r="AC89">
            <v>121</v>
          </cell>
          <cell r="AD89">
            <v>0</v>
          </cell>
          <cell r="AE89">
            <v>-1</v>
          </cell>
          <cell r="AF89">
            <v>1</v>
          </cell>
          <cell r="AG89">
            <v>0</v>
          </cell>
          <cell r="AH89">
            <v>42000</v>
          </cell>
          <cell r="AI89">
            <v>5082000</v>
          </cell>
          <cell r="AJ89">
            <v>5082000</v>
          </cell>
          <cell r="AK89">
            <v>1310400</v>
          </cell>
          <cell r="AL89">
            <v>1310400</v>
          </cell>
          <cell r="AM89">
            <v>2461200</v>
          </cell>
          <cell r="AN89">
            <v>0</v>
          </cell>
          <cell r="AO89">
            <v>-42000</v>
          </cell>
          <cell r="AP89">
            <v>42000</v>
          </cell>
          <cell r="AQ89">
            <v>0</v>
          </cell>
          <cell r="AR89">
            <v>-42000</v>
          </cell>
          <cell r="AS89"/>
          <cell r="AT89">
            <v>2461200</v>
          </cell>
          <cell r="AU89">
            <v>2461200</v>
          </cell>
          <cell r="AV89">
            <v>0</v>
          </cell>
          <cell r="AW89">
            <v>0</v>
          </cell>
          <cell r="AX89">
            <v>42000</v>
          </cell>
          <cell r="AY89">
            <v>0</v>
          </cell>
          <cell r="AZ89">
            <v>0</v>
          </cell>
          <cell r="BA89">
            <v>5124000</v>
          </cell>
        </row>
        <row r="90">
          <cell r="B90" t="str">
            <v>0429377</v>
          </cell>
          <cell r="C90" t="str">
            <v>Brenwei Secondary</v>
          </cell>
          <cell r="D90" t="str">
            <v>ENG</v>
          </cell>
          <cell r="E90" t="str">
            <v>Malampa PEB</v>
          </cell>
          <cell r="F90" t="str">
            <v>V</v>
          </cell>
          <cell r="G90" t="str">
            <v>Government of Vanuatu</v>
          </cell>
          <cell r="H90" t="str">
            <v>Malekula</v>
          </cell>
          <cell r="I90" t="str">
            <v>Malampa</v>
          </cell>
          <cell r="J90" t="str">
            <v>0137985001</v>
          </cell>
          <cell r="K90" t="str">
            <v>BRENWEI JUNIOR &amp; SECONDARY SCHOOL</v>
          </cell>
          <cell r="L90" t="str">
            <v>SS</v>
          </cell>
          <cell r="M90" t="str">
            <v>No</v>
          </cell>
          <cell r="N90" t="str">
            <v xml:space="preserve">7 8 9 10 </v>
          </cell>
          <cell r="O90">
            <v>213</v>
          </cell>
          <cell r="P90">
            <v>213</v>
          </cell>
          <cell r="Q90">
            <v>213</v>
          </cell>
          <cell r="R90">
            <v>213</v>
          </cell>
          <cell r="S90">
            <v>211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213</v>
          </cell>
          <cell r="Z90">
            <v>213</v>
          </cell>
          <cell r="AA90">
            <v>213</v>
          </cell>
          <cell r="AB90">
            <v>213</v>
          </cell>
          <cell r="AC90">
            <v>211</v>
          </cell>
          <cell r="AD90">
            <v>0</v>
          </cell>
          <cell r="AE90">
            <v>0</v>
          </cell>
          <cell r="AF90">
            <v>0</v>
          </cell>
          <cell r="AG90">
            <v>-2</v>
          </cell>
          <cell r="AH90">
            <v>42000</v>
          </cell>
          <cell r="AI90">
            <v>8862000</v>
          </cell>
          <cell r="AJ90">
            <v>8946000</v>
          </cell>
          <cell r="AK90">
            <v>2179800</v>
          </cell>
          <cell r="AL90">
            <v>2179800</v>
          </cell>
          <cell r="AM90">
            <v>4586400</v>
          </cell>
          <cell r="AN90">
            <v>0</v>
          </cell>
          <cell r="AO90">
            <v>0</v>
          </cell>
          <cell r="AP90">
            <v>0</v>
          </cell>
          <cell r="AQ90">
            <v>-84000</v>
          </cell>
          <cell r="AR90">
            <v>-84000</v>
          </cell>
          <cell r="AS90"/>
          <cell r="AT90">
            <v>4586400</v>
          </cell>
          <cell r="AU90">
            <v>4586400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8946000</v>
          </cell>
        </row>
        <row r="91">
          <cell r="B91" t="str">
            <v>0429379</v>
          </cell>
          <cell r="C91" t="str">
            <v>Unmet Secondary</v>
          </cell>
          <cell r="D91" t="str">
            <v>FRE</v>
          </cell>
          <cell r="E91" t="str">
            <v>Catholic Education Authority</v>
          </cell>
          <cell r="F91" t="str">
            <v>G</v>
          </cell>
          <cell r="G91" t="str">
            <v>Church (Government Assisted)</v>
          </cell>
          <cell r="H91" t="str">
            <v>Malekula</v>
          </cell>
          <cell r="I91" t="str">
            <v>Malampa</v>
          </cell>
          <cell r="J91" t="str">
            <v>0122123001</v>
          </cell>
          <cell r="K91" t="str">
            <v>UNMET JUNIOR SECONDARY SCHOOL</v>
          </cell>
          <cell r="L91" t="str">
            <v>SS</v>
          </cell>
          <cell r="M91" t="str">
            <v>No</v>
          </cell>
          <cell r="N91" t="str">
            <v xml:space="preserve">7 8 9 10 </v>
          </cell>
          <cell r="O91">
            <v>124</v>
          </cell>
          <cell r="P91">
            <v>124</v>
          </cell>
          <cell r="Q91">
            <v>124</v>
          </cell>
          <cell r="R91">
            <v>123</v>
          </cell>
          <cell r="S91">
            <v>123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124</v>
          </cell>
          <cell r="Z91">
            <v>124</v>
          </cell>
          <cell r="AA91">
            <v>124</v>
          </cell>
          <cell r="AB91">
            <v>123</v>
          </cell>
          <cell r="AC91">
            <v>123</v>
          </cell>
          <cell r="AD91">
            <v>0</v>
          </cell>
          <cell r="AE91">
            <v>0</v>
          </cell>
          <cell r="AF91">
            <v>-1</v>
          </cell>
          <cell r="AG91">
            <v>0</v>
          </cell>
          <cell r="AH91">
            <v>42000</v>
          </cell>
          <cell r="AI91">
            <v>5166000</v>
          </cell>
          <cell r="AJ91">
            <v>5208000</v>
          </cell>
          <cell r="AK91">
            <v>1839600</v>
          </cell>
          <cell r="AL91">
            <v>1839600</v>
          </cell>
          <cell r="AM91">
            <v>1528800</v>
          </cell>
          <cell r="AN91">
            <v>0</v>
          </cell>
          <cell r="AO91">
            <v>0</v>
          </cell>
          <cell r="AP91">
            <v>-42000</v>
          </cell>
          <cell r="AQ91">
            <v>0</v>
          </cell>
          <cell r="AR91">
            <v>-42000</v>
          </cell>
          <cell r="AS91"/>
          <cell r="AT91">
            <v>1528800</v>
          </cell>
          <cell r="AU91">
            <v>1528800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5208000</v>
          </cell>
        </row>
        <row r="92">
          <cell r="B92" t="str">
            <v>0429389</v>
          </cell>
          <cell r="C92" t="str">
            <v>Malua Bay Secondary</v>
          </cell>
          <cell r="D92" t="str">
            <v>ENG</v>
          </cell>
          <cell r="E92" t="str">
            <v>Seven Day Adventist</v>
          </cell>
          <cell r="F92" t="str">
            <v>G</v>
          </cell>
          <cell r="G92" t="str">
            <v>Church (Government Assisted)</v>
          </cell>
          <cell r="H92" t="str">
            <v>Malekula</v>
          </cell>
          <cell r="I92" t="str">
            <v>Malampa</v>
          </cell>
          <cell r="J92" t="str">
            <v>0098418001</v>
          </cell>
          <cell r="K92" t="str">
            <v>MALUA BAY PRIMARY SCHOOL</v>
          </cell>
          <cell r="L92" t="str">
            <v>SS</v>
          </cell>
          <cell r="M92" t="str">
            <v>No</v>
          </cell>
          <cell r="N92" t="str">
            <v xml:space="preserve">7 8 9 10 </v>
          </cell>
          <cell r="O92">
            <v>81</v>
          </cell>
          <cell r="P92">
            <v>79</v>
          </cell>
          <cell r="Q92">
            <v>79</v>
          </cell>
          <cell r="R92">
            <v>81</v>
          </cell>
          <cell r="S92">
            <v>81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81</v>
          </cell>
          <cell r="Z92">
            <v>79</v>
          </cell>
          <cell r="AA92">
            <v>79</v>
          </cell>
          <cell r="AB92">
            <v>81</v>
          </cell>
          <cell r="AC92">
            <v>81</v>
          </cell>
          <cell r="AD92">
            <v>-2</v>
          </cell>
          <cell r="AE92">
            <v>-2</v>
          </cell>
          <cell r="AF92">
            <v>0</v>
          </cell>
          <cell r="AG92">
            <v>0</v>
          </cell>
          <cell r="AH92">
            <v>42000</v>
          </cell>
          <cell r="AI92">
            <v>3402000</v>
          </cell>
          <cell r="AJ92">
            <v>3402000</v>
          </cell>
          <cell r="AK92"/>
          <cell r="AL92"/>
          <cell r="AM92">
            <v>3402000</v>
          </cell>
          <cell r="AN92">
            <v>-84000</v>
          </cell>
          <cell r="AO92">
            <v>-84000</v>
          </cell>
          <cell r="AP92">
            <v>0</v>
          </cell>
          <cell r="AQ92">
            <v>0</v>
          </cell>
          <cell r="AR92">
            <v>0</v>
          </cell>
          <cell r="AS92"/>
          <cell r="AT92">
            <v>3402000</v>
          </cell>
          <cell r="AU92">
            <v>3402000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3402000</v>
          </cell>
        </row>
        <row r="93">
          <cell r="B93" t="str">
            <v>042995</v>
          </cell>
          <cell r="C93" t="str">
            <v>Matanvath Junior Secondary</v>
          </cell>
          <cell r="D93" t="str">
            <v>ENG</v>
          </cell>
          <cell r="E93" t="str">
            <v>Malampa PEB</v>
          </cell>
          <cell r="F93" t="str">
            <v>V</v>
          </cell>
          <cell r="G93" t="str">
            <v>Government of Vanuatu</v>
          </cell>
          <cell r="H93" t="str">
            <v>Malekula</v>
          </cell>
          <cell r="I93" t="str">
            <v>Malampa</v>
          </cell>
          <cell r="J93" t="str">
            <v>0085084001</v>
          </cell>
          <cell r="K93" t="str">
            <v>MATANVAT PRIMARY SCHOOL</v>
          </cell>
          <cell r="L93" t="str">
            <v>SS</v>
          </cell>
          <cell r="M93" t="str">
            <v>No</v>
          </cell>
          <cell r="N93" t="str">
            <v xml:space="preserve">7 8 9 10 </v>
          </cell>
          <cell r="O93">
            <v>105</v>
          </cell>
          <cell r="P93">
            <v>105</v>
          </cell>
          <cell r="Q93">
            <v>105</v>
          </cell>
          <cell r="R93">
            <v>105</v>
          </cell>
          <cell r="S93">
            <v>105</v>
          </cell>
          <cell r="T93">
            <v>0</v>
          </cell>
          <cell r="U93">
            <v>1</v>
          </cell>
          <cell r="V93">
            <v>0</v>
          </cell>
          <cell r="W93">
            <v>1</v>
          </cell>
          <cell r="X93">
            <v>0</v>
          </cell>
          <cell r="Y93">
            <v>105</v>
          </cell>
          <cell r="Z93">
            <v>104</v>
          </cell>
          <cell r="AA93">
            <v>105</v>
          </cell>
          <cell r="AB93">
            <v>104</v>
          </cell>
          <cell r="AC93">
            <v>105</v>
          </cell>
          <cell r="AD93">
            <v>-1</v>
          </cell>
          <cell r="AE93">
            <v>0</v>
          </cell>
          <cell r="AF93">
            <v>-1</v>
          </cell>
          <cell r="AG93">
            <v>1</v>
          </cell>
          <cell r="AH93">
            <v>42000</v>
          </cell>
          <cell r="AI93">
            <v>4410000</v>
          </cell>
          <cell r="AJ93">
            <v>4410000</v>
          </cell>
          <cell r="AK93">
            <v>982800</v>
          </cell>
          <cell r="AL93">
            <v>982800</v>
          </cell>
          <cell r="AM93">
            <v>2444400</v>
          </cell>
          <cell r="AN93">
            <v>-42000</v>
          </cell>
          <cell r="AO93">
            <v>0</v>
          </cell>
          <cell r="AP93">
            <v>-42000</v>
          </cell>
          <cell r="AQ93">
            <v>0</v>
          </cell>
          <cell r="AR93">
            <v>0</v>
          </cell>
          <cell r="AS93"/>
          <cell r="AT93">
            <v>2444400</v>
          </cell>
          <cell r="AU93">
            <v>2444400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4410000</v>
          </cell>
        </row>
        <row r="94">
          <cell r="B94" t="str">
            <v>0438378</v>
          </cell>
          <cell r="C94" t="str">
            <v>Sangalai College</v>
          </cell>
          <cell r="D94" t="str">
            <v>ENG</v>
          </cell>
          <cell r="E94" t="str">
            <v>Malampa PEB</v>
          </cell>
          <cell r="F94" t="str">
            <v>V</v>
          </cell>
          <cell r="G94" t="str">
            <v>Government of Vanuatu</v>
          </cell>
          <cell r="H94" t="str">
            <v>Maskelyns</v>
          </cell>
          <cell r="I94" t="str">
            <v>Malampa</v>
          </cell>
          <cell r="J94" t="str">
            <v>0158309002</v>
          </cell>
          <cell r="K94" t="str">
            <v>SANGALAI JUNIOR SECONDARY SCHOOL</v>
          </cell>
          <cell r="L94" t="str">
            <v>SS</v>
          </cell>
          <cell r="M94" t="str">
            <v>No</v>
          </cell>
          <cell r="N94" t="str">
            <v xml:space="preserve">7 8 9 10 </v>
          </cell>
          <cell r="O94">
            <v>194</v>
          </cell>
          <cell r="P94">
            <v>194</v>
          </cell>
          <cell r="Q94">
            <v>194</v>
          </cell>
          <cell r="R94">
            <v>194</v>
          </cell>
          <cell r="S94">
            <v>194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194</v>
          </cell>
          <cell r="Z94">
            <v>194</v>
          </cell>
          <cell r="AA94">
            <v>194</v>
          </cell>
          <cell r="AB94">
            <v>194</v>
          </cell>
          <cell r="AC94">
            <v>194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42000</v>
          </cell>
          <cell r="AI94">
            <v>8148000</v>
          </cell>
          <cell r="AJ94">
            <v>8148000</v>
          </cell>
          <cell r="AK94">
            <v>1688400</v>
          </cell>
          <cell r="AL94">
            <v>1688400</v>
          </cell>
          <cell r="AM94">
            <v>4771200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/>
          <cell r="AT94">
            <v>4771200</v>
          </cell>
          <cell r="AU94">
            <v>4771200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8148000</v>
          </cell>
        </row>
        <row r="95">
          <cell r="B95" t="str">
            <v>0443374</v>
          </cell>
          <cell r="C95" t="str">
            <v>Maranatha Secondary</v>
          </cell>
          <cell r="D95" t="str">
            <v>ENG</v>
          </cell>
          <cell r="E95" t="str">
            <v>Seven Day Adventist</v>
          </cell>
          <cell r="F95" t="str">
            <v>G</v>
          </cell>
          <cell r="G95" t="str">
            <v>Church (Government Assisted)</v>
          </cell>
          <cell r="H95" t="str">
            <v>Ambrym</v>
          </cell>
          <cell r="I95" t="str">
            <v>Malampa</v>
          </cell>
          <cell r="J95" t="str">
            <v>0098402001</v>
          </cell>
          <cell r="K95" t="str">
            <v>MARANATHA JUNIOR SECONDARY SCHOOL</v>
          </cell>
          <cell r="L95" t="str">
            <v>SS</v>
          </cell>
          <cell r="M95" t="str">
            <v>No</v>
          </cell>
          <cell r="N95" t="str">
            <v xml:space="preserve">7 8 9 10 </v>
          </cell>
          <cell r="O95">
            <v>109</v>
          </cell>
          <cell r="P95">
            <v>109</v>
          </cell>
          <cell r="Q95">
            <v>109</v>
          </cell>
          <cell r="R95">
            <v>109</v>
          </cell>
          <cell r="S95">
            <v>109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109</v>
          </cell>
          <cell r="Z95">
            <v>109</v>
          </cell>
          <cell r="AA95">
            <v>109</v>
          </cell>
          <cell r="AB95">
            <v>109</v>
          </cell>
          <cell r="AC95">
            <v>109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42000</v>
          </cell>
          <cell r="AI95">
            <v>4578000</v>
          </cell>
          <cell r="AJ95">
            <v>4578000</v>
          </cell>
          <cell r="AK95">
            <v>1083600</v>
          </cell>
          <cell r="AL95">
            <v>1083600</v>
          </cell>
          <cell r="AM95">
            <v>2410800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/>
          <cell r="AT95">
            <v>2410800</v>
          </cell>
          <cell r="AU95">
            <v>2410800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4578000</v>
          </cell>
        </row>
        <row r="96">
          <cell r="B96" t="str">
            <v>0443423</v>
          </cell>
          <cell r="C96" t="str">
            <v>Mbossung Secondary</v>
          </cell>
          <cell r="D96" t="str">
            <v>ENG</v>
          </cell>
          <cell r="E96" t="str">
            <v>Malampa PEB</v>
          </cell>
          <cell r="F96" t="str">
            <v>V</v>
          </cell>
          <cell r="G96" t="str">
            <v>Government of Vanuatu</v>
          </cell>
          <cell r="H96" t="str">
            <v>Ambrym</v>
          </cell>
          <cell r="I96" t="str">
            <v>Malampa</v>
          </cell>
          <cell r="J96" t="str">
            <v>0085006001</v>
          </cell>
          <cell r="K96" t="str">
            <v>MBOSSUNG PRIMARY SCHOOL</v>
          </cell>
          <cell r="L96" t="str">
            <v>PS</v>
          </cell>
          <cell r="M96" t="str">
            <v>No</v>
          </cell>
          <cell r="N96" t="str">
            <v xml:space="preserve">1 2 3 4 5 6 7 8 </v>
          </cell>
          <cell r="O96">
            <v>117</v>
          </cell>
          <cell r="P96">
            <v>117</v>
          </cell>
          <cell r="Q96">
            <v>117</v>
          </cell>
          <cell r="R96">
            <v>117</v>
          </cell>
          <cell r="S96">
            <v>117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117</v>
          </cell>
          <cell r="Z96">
            <v>117</v>
          </cell>
          <cell r="AA96">
            <v>117</v>
          </cell>
          <cell r="AB96">
            <v>117</v>
          </cell>
          <cell r="AC96">
            <v>117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42000</v>
          </cell>
          <cell r="AI96">
            <v>4914000</v>
          </cell>
          <cell r="AJ96">
            <v>4914000</v>
          </cell>
          <cell r="AK96">
            <v>1234800</v>
          </cell>
          <cell r="AL96">
            <v>1234800</v>
          </cell>
          <cell r="AM96">
            <v>2444400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/>
          <cell r="AT96">
            <v>2444400</v>
          </cell>
          <cell r="AU96">
            <v>2444400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4914000</v>
          </cell>
        </row>
        <row r="97">
          <cell r="B97" t="str">
            <v>0443424</v>
          </cell>
          <cell r="C97" t="str">
            <v>Wuro Secondary</v>
          </cell>
          <cell r="D97" t="str">
            <v>ENG</v>
          </cell>
          <cell r="E97" t="str">
            <v>Malampa PEB</v>
          </cell>
          <cell r="F97" t="str">
            <v>V</v>
          </cell>
          <cell r="G97" t="str">
            <v>Government of Vanuatu</v>
          </cell>
          <cell r="H97" t="str">
            <v>Ambrym</v>
          </cell>
          <cell r="I97" t="str">
            <v>Malampa</v>
          </cell>
          <cell r="J97" t="str">
            <v>0085073001</v>
          </cell>
          <cell r="K97" t="str">
            <v>WURO PRIMARY SCHOOL</v>
          </cell>
          <cell r="L97" t="str">
            <v>PS</v>
          </cell>
          <cell r="M97" t="str">
            <v>No</v>
          </cell>
          <cell r="N97" t="str">
            <v xml:space="preserve">1 2 3 4 5 6 7 8 </v>
          </cell>
          <cell r="O97">
            <v>128</v>
          </cell>
          <cell r="P97">
            <v>128</v>
          </cell>
          <cell r="Q97">
            <v>128</v>
          </cell>
          <cell r="R97">
            <v>128</v>
          </cell>
          <cell r="S97">
            <v>128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128</v>
          </cell>
          <cell r="Z97">
            <v>128</v>
          </cell>
          <cell r="AA97">
            <v>128</v>
          </cell>
          <cell r="AB97">
            <v>128</v>
          </cell>
          <cell r="AC97">
            <v>128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42000</v>
          </cell>
          <cell r="AI97">
            <v>5376000</v>
          </cell>
          <cell r="AJ97">
            <v>5376000</v>
          </cell>
          <cell r="AK97">
            <v>1587600</v>
          </cell>
          <cell r="AL97">
            <v>1587600</v>
          </cell>
          <cell r="AM97">
            <v>2200800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/>
          <cell r="AT97">
            <v>2200800</v>
          </cell>
          <cell r="AU97">
            <v>2200800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5376000</v>
          </cell>
        </row>
        <row r="98">
          <cell r="B98" t="str">
            <v>050201</v>
          </cell>
          <cell r="C98" t="str">
            <v>Anabrou Primary</v>
          </cell>
          <cell r="D98" t="str">
            <v>FRE</v>
          </cell>
          <cell r="E98" t="str">
            <v>Catholic Education Authority</v>
          </cell>
          <cell r="F98" t="str">
            <v>G</v>
          </cell>
          <cell r="G98" t="str">
            <v>Church (Government Assisted)</v>
          </cell>
          <cell r="H98" t="str">
            <v>Efate</v>
          </cell>
          <cell r="I98" t="str">
            <v>Shefa</v>
          </cell>
          <cell r="J98" t="str">
            <v>0084752001</v>
          </cell>
          <cell r="K98" t="str">
            <v>ECOLE PUBLIQUE ANABROU</v>
          </cell>
          <cell r="L98" t="str">
            <v>PS</v>
          </cell>
          <cell r="M98" t="str">
            <v>No</v>
          </cell>
          <cell r="N98" t="str">
            <v xml:space="preserve">1 2 3 4 5 6 7 8 </v>
          </cell>
          <cell r="O98">
            <v>163</v>
          </cell>
          <cell r="P98">
            <v>163</v>
          </cell>
          <cell r="Q98">
            <v>163</v>
          </cell>
          <cell r="R98">
            <v>163</v>
          </cell>
          <cell r="S98">
            <v>163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163</v>
          </cell>
          <cell r="Z98">
            <v>163</v>
          </cell>
          <cell r="AA98">
            <v>163</v>
          </cell>
          <cell r="AB98">
            <v>163</v>
          </cell>
          <cell r="AC98">
            <v>163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42000</v>
          </cell>
          <cell r="AI98">
            <v>6846000</v>
          </cell>
          <cell r="AJ98">
            <v>6846000</v>
          </cell>
          <cell r="AK98">
            <v>2016000</v>
          </cell>
          <cell r="AL98">
            <v>2016000</v>
          </cell>
          <cell r="AM98">
            <v>2814000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/>
          <cell r="AT98">
            <v>2814000</v>
          </cell>
          <cell r="AU98">
            <v>2814000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6846000</v>
          </cell>
        </row>
        <row r="99">
          <cell r="B99" t="str">
            <v>050206</v>
          </cell>
          <cell r="C99" t="str">
            <v>Freswota English Primary</v>
          </cell>
          <cell r="D99" t="str">
            <v>ENG</v>
          </cell>
          <cell r="E99" t="str">
            <v>Shefa PEB</v>
          </cell>
          <cell r="F99" t="str">
            <v>V</v>
          </cell>
          <cell r="G99" t="str">
            <v>Government of Vanuatu</v>
          </cell>
          <cell r="H99" t="str">
            <v>Efate</v>
          </cell>
          <cell r="I99" t="str">
            <v>Shefa</v>
          </cell>
          <cell r="J99" t="str">
            <v>0084754001</v>
          </cell>
          <cell r="K99" t="str">
            <v>FRESH WOTA PRIMARY SCHOOL</v>
          </cell>
          <cell r="L99" t="str">
            <v>PS</v>
          </cell>
          <cell r="M99" t="str">
            <v>Yes</v>
          </cell>
          <cell r="N99" t="str">
            <v xml:space="preserve">1 2 3 4 5 6 7 8 </v>
          </cell>
          <cell r="O99">
            <v>296</v>
          </cell>
          <cell r="P99">
            <v>296</v>
          </cell>
          <cell r="Q99">
            <v>296</v>
          </cell>
          <cell r="R99">
            <v>296</v>
          </cell>
          <cell r="S99">
            <v>296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296</v>
          </cell>
          <cell r="Z99">
            <v>296</v>
          </cell>
          <cell r="AA99">
            <v>296</v>
          </cell>
          <cell r="AB99">
            <v>296</v>
          </cell>
          <cell r="AC99">
            <v>296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42000</v>
          </cell>
          <cell r="AI99">
            <v>12432000</v>
          </cell>
          <cell r="AJ99">
            <v>12432000</v>
          </cell>
          <cell r="AK99">
            <v>3276000</v>
          </cell>
          <cell r="AL99">
            <v>3276000</v>
          </cell>
          <cell r="AM99">
            <v>5880000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/>
          <cell r="AT99">
            <v>5880000</v>
          </cell>
          <cell r="AU99">
            <v>5880000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12432000</v>
          </cell>
        </row>
        <row r="100">
          <cell r="B100" t="str">
            <v>050207</v>
          </cell>
          <cell r="C100" t="str">
            <v>Freswota French Primary</v>
          </cell>
          <cell r="D100" t="str">
            <v>FRE</v>
          </cell>
          <cell r="E100" t="str">
            <v>Shefa PEB</v>
          </cell>
          <cell r="F100" t="str">
            <v>V</v>
          </cell>
          <cell r="G100" t="str">
            <v>Government of Vanuatu</v>
          </cell>
          <cell r="H100" t="str">
            <v>Efate</v>
          </cell>
          <cell r="I100" t="str">
            <v>Shefa</v>
          </cell>
          <cell r="J100" t="str">
            <v>0084754001</v>
          </cell>
          <cell r="K100" t="str">
            <v>FRESH WOTA PRIMARY SCHOOL</v>
          </cell>
          <cell r="L100" t="str">
            <v>PS</v>
          </cell>
          <cell r="M100" t="str">
            <v>Yes</v>
          </cell>
          <cell r="N100" t="str">
            <v xml:space="preserve">1 2 3 4 5 6 7 8 </v>
          </cell>
          <cell r="O100">
            <v>105</v>
          </cell>
          <cell r="P100">
            <v>105</v>
          </cell>
          <cell r="Q100">
            <v>105</v>
          </cell>
          <cell r="R100">
            <v>105</v>
          </cell>
          <cell r="S100">
            <v>105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105</v>
          </cell>
          <cell r="Z100">
            <v>105</v>
          </cell>
          <cell r="AA100">
            <v>105</v>
          </cell>
          <cell r="AB100">
            <v>105</v>
          </cell>
          <cell r="AC100">
            <v>105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42000</v>
          </cell>
          <cell r="AI100">
            <v>4410000</v>
          </cell>
          <cell r="AJ100">
            <v>4410000</v>
          </cell>
          <cell r="AK100">
            <v>1071000</v>
          </cell>
          <cell r="AL100">
            <v>1071000</v>
          </cell>
          <cell r="AM100">
            <v>2268000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/>
          <cell r="AT100">
            <v>2268000</v>
          </cell>
          <cell r="AU100">
            <v>2268000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4410000</v>
          </cell>
        </row>
        <row r="101">
          <cell r="B101" t="str">
            <v>0502100</v>
          </cell>
          <cell r="C101" t="str">
            <v>Central Secondary</v>
          </cell>
          <cell r="D101" t="str">
            <v>ENG</v>
          </cell>
          <cell r="E101" t="str">
            <v>Shefa PEB</v>
          </cell>
          <cell r="F101" t="str">
            <v>V</v>
          </cell>
          <cell r="G101" t="str">
            <v>Government of Vanuatu</v>
          </cell>
          <cell r="H101" t="str">
            <v>Efate</v>
          </cell>
          <cell r="I101" t="str">
            <v>Shefa</v>
          </cell>
          <cell r="J101" t="str">
            <v>0084717001</v>
          </cell>
          <cell r="K101" t="str">
            <v>CENTRAL JUNIOR SECONDARY SCHOOL</v>
          </cell>
          <cell r="L101" t="str">
            <v>SS</v>
          </cell>
          <cell r="M101" t="str">
            <v>No</v>
          </cell>
          <cell r="N101" t="str">
            <v xml:space="preserve">7 8 9 10 11 12 13 </v>
          </cell>
          <cell r="O101">
            <v>596</v>
          </cell>
          <cell r="P101">
            <v>596</v>
          </cell>
          <cell r="Q101">
            <v>596</v>
          </cell>
          <cell r="R101">
            <v>596</v>
          </cell>
          <cell r="S101">
            <v>596</v>
          </cell>
          <cell r="T101">
            <v>32</v>
          </cell>
          <cell r="U101">
            <v>31</v>
          </cell>
          <cell r="V101">
            <v>32</v>
          </cell>
          <cell r="W101">
            <v>30</v>
          </cell>
          <cell r="X101">
            <v>30</v>
          </cell>
          <cell r="Y101">
            <v>564</v>
          </cell>
          <cell r="Z101">
            <v>565</v>
          </cell>
          <cell r="AA101">
            <v>564</v>
          </cell>
          <cell r="AB101">
            <v>566</v>
          </cell>
          <cell r="AC101">
            <v>566</v>
          </cell>
          <cell r="AD101">
            <v>1</v>
          </cell>
          <cell r="AE101">
            <v>-1</v>
          </cell>
          <cell r="AF101">
            <v>1</v>
          </cell>
          <cell r="AG101">
            <v>0</v>
          </cell>
          <cell r="AH101">
            <v>42000</v>
          </cell>
          <cell r="AI101">
            <v>25032000</v>
          </cell>
          <cell r="AJ101">
            <v>23688000</v>
          </cell>
          <cell r="AK101">
            <v>7081200</v>
          </cell>
          <cell r="AL101">
            <v>7081200</v>
          </cell>
          <cell r="AM101">
            <v>9525600</v>
          </cell>
          <cell r="AN101">
            <v>42000</v>
          </cell>
          <cell r="AO101">
            <v>-42000</v>
          </cell>
          <cell r="AP101">
            <v>42000</v>
          </cell>
          <cell r="AQ101">
            <v>0</v>
          </cell>
          <cell r="AR101">
            <v>1260000</v>
          </cell>
          <cell r="AS101"/>
          <cell r="AT101">
            <v>9525600</v>
          </cell>
          <cell r="AU101">
            <v>9525600</v>
          </cell>
          <cell r="AV101">
            <v>42000</v>
          </cell>
          <cell r="AW101">
            <v>0</v>
          </cell>
          <cell r="AX101">
            <v>42000</v>
          </cell>
          <cell r="AY101">
            <v>0</v>
          </cell>
          <cell r="AZ101">
            <v>1260000</v>
          </cell>
          <cell r="BA101">
            <v>25032000</v>
          </cell>
        </row>
        <row r="102">
          <cell r="B102" t="str">
            <v>0502104</v>
          </cell>
          <cell r="C102" t="str">
            <v>Lycée Louis Antoine de Bougainville</v>
          </cell>
          <cell r="D102" t="str">
            <v>FRE</v>
          </cell>
          <cell r="E102" t="str">
            <v>Shefa PEB</v>
          </cell>
          <cell r="F102" t="str">
            <v>V</v>
          </cell>
          <cell r="G102" t="str">
            <v>Government of Vanuatu</v>
          </cell>
          <cell r="H102" t="str">
            <v>Efate</v>
          </cell>
          <cell r="I102" t="str">
            <v>Shefa</v>
          </cell>
          <cell r="J102" t="str">
            <v>0084718001</v>
          </cell>
          <cell r="K102" t="str">
            <v>LYCEE LOUIS ANTOINE DE BOUGAINVILLE</v>
          </cell>
          <cell r="L102" t="str">
            <v>SS</v>
          </cell>
          <cell r="M102" t="str">
            <v>No</v>
          </cell>
          <cell r="N102" t="str">
            <v xml:space="preserve">7 8 9 10 11 12 13 14 </v>
          </cell>
          <cell r="O102">
            <v>939</v>
          </cell>
          <cell r="P102">
            <v>939</v>
          </cell>
          <cell r="Q102">
            <v>1177</v>
          </cell>
          <cell r="R102">
            <v>1177</v>
          </cell>
          <cell r="S102">
            <v>1178</v>
          </cell>
          <cell r="T102">
            <v>18</v>
          </cell>
          <cell r="U102">
            <v>16</v>
          </cell>
          <cell r="V102">
            <v>16</v>
          </cell>
          <cell r="W102">
            <v>15</v>
          </cell>
          <cell r="X102">
            <v>15</v>
          </cell>
          <cell r="Y102">
            <v>921</v>
          </cell>
          <cell r="Z102">
            <v>923</v>
          </cell>
          <cell r="AA102">
            <v>1161</v>
          </cell>
          <cell r="AB102">
            <v>1162</v>
          </cell>
          <cell r="AC102">
            <v>1163</v>
          </cell>
          <cell r="AD102">
            <v>2</v>
          </cell>
          <cell r="AE102">
            <v>238</v>
          </cell>
          <cell r="AF102">
            <v>1</v>
          </cell>
          <cell r="AG102">
            <v>1</v>
          </cell>
          <cell r="AH102">
            <v>42000</v>
          </cell>
          <cell r="AI102">
            <v>49476000</v>
          </cell>
          <cell r="AJ102">
            <v>38682000</v>
          </cell>
          <cell r="AK102">
            <v>11188800</v>
          </cell>
          <cell r="AL102">
            <v>11188800</v>
          </cell>
          <cell r="AM102">
            <v>16304400</v>
          </cell>
          <cell r="AN102">
            <v>84000</v>
          </cell>
          <cell r="AO102">
            <v>9996000</v>
          </cell>
          <cell r="AP102">
            <v>42000</v>
          </cell>
          <cell r="AQ102">
            <v>42000</v>
          </cell>
          <cell r="AR102">
            <v>630000</v>
          </cell>
          <cell r="AS102"/>
          <cell r="AT102">
            <v>16304400</v>
          </cell>
          <cell r="AU102">
            <v>16304400</v>
          </cell>
          <cell r="AV102">
            <v>84000</v>
          </cell>
          <cell r="AW102">
            <v>9996000</v>
          </cell>
          <cell r="AX102">
            <v>42000</v>
          </cell>
          <cell r="AY102">
            <v>42000</v>
          </cell>
          <cell r="AZ102">
            <v>630000</v>
          </cell>
          <cell r="BA102">
            <v>49476000</v>
          </cell>
        </row>
        <row r="103">
          <cell r="B103" t="str">
            <v>0502105</v>
          </cell>
          <cell r="C103" t="str">
            <v>Malapoa College</v>
          </cell>
          <cell r="D103" t="str">
            <v>ENG</v>
          </cell>
          <cell r="E103" t="str">
            <v>Shefa PEB</v>
          </cell>
          <cell r="F103" t="str">
            <v>V</v>
          </cell>
          <cell r="G103" t="str">
            <v>Government of Vanuatu</v>
          </cell>
          <cell r="H103" t="str">
            <v>Efate</v>
          </cell>
          <cell r="I103" t="str">
            <v>Shefa</v>
          </cell>
          <cell r="J103" t="str">
            <v>0084719001</v>
          </cell>
          <cell r="K103" t="str">
            <v>MALAPOA COLLEGE</v>
          </cell>
          <cell r="L103" t="str">
            <v>SS</v>
          </cell>
          <cell r="M103" t="str">
            <v>No</v>
          </cell>
          <cell r="N103" t="str">
            <v xml:space="preserve">7 8 9 10 11 12 13 </v>
          </cell>
          <cell r="O103">
            <v>1464</v>
          </cell>
          <cell r="P103">
            <v>1462</v>
          </cell>
          <cell r="Q103">
            <v>1462</v>
          </cell>
          <cell r="R103">
            <v>1462</v>
          </cell>
          <cell r="S103">
            <v>1462</v>
          </cell>
          <cell r="T103">
            <v>79</v>
          </cell>
          <cell r="U103">
            <v>27</v>
          </cell>
          <cell r="V103">
            <v>79</v>
          </cell>
          <cell r="W103">
            <v>25</v>
          </cell>
          <cell r="X103">
            <v>25</v>
          </cell>
          <cell r="Y103">
            <v>1385</v>
          </cell>
          <cell r="Z103">
            <v>1435</v>
          </cell>
          <cell r="AA103">
            <v>1383</v>
          </cell>
          <cell r="AB103">
            <v>1437</v>
          </cell>
          <cell r="AC103">
            <v>1437</v>
          </cell>
          <cell r="AD103">
            <v>50</v>
          </cell>
          <cell r="AE103">
            <v>-52</v>
          </cell>
          <cell r="AF103">
            <v>2</v>
          </cell>
          <cell r="AG103">
            <v>0</v>
          </cell>
          <cell r="AH103">
            <v>42000</v>
          </cell>
          <cell r="AI103">
            <v>61404000</v>
          </cell>
          <cell r="AJ103">
            <v>58170000</v>
          </cell>
          <cell r="AK103">
            <v>17312400</v>
          </cell>
          <cell r="AL103">
            <v>17312400</v>
          </cell>
          <cell r="AM103">
            <v>23545200</v>
          </cell>
          <cell r="AN103">
            <v>2100000</v>
          </cell>
          <cell r="AO103">
            <v>-2184000</v>
          </cell>
          <cell r="AP103">
            <v>84000</v>
          </cell>
          <cell r="AQ103">
            <v>0</v>
          </cell>
          <cell r="AR103">
            <v>1050000</v>
          </cell>
          <cell r="AS103"/>
          <cell r="AT103">
            <v>23545200</v>
          </cell>
          <cell r="AU103">
            <v>23545200</v>
          </cell>
          <cell r="AV103">
            <v>2100000</v>
          </cell>
          <cell r="AW103">
            <v>0</v>
          </cell>
          <cell r="AX103">
            <v>84000</v>
          </cell>
          <cell r="AY103">
            <v>0</v>
          </cell>
          <cell r="AZ103">
            <v>1050000</v>
          </cell>
          <cell r="BA103">
            <v>61404000</v>
          </cell>
        </row>
        <row r="104">
          <cell r="B104" t="str">
            <v>0502106</v>
          </cell>
          <cell r="C104" t="str">
            <v>Freedom Secondary</v>
          </cell>
          <cell r="D104" t="str">
            <v>ENG</v>
          </cell>
          <cell r="E104" t="str">
            <v>Freedom Education Authority</v>
          </cell>
          <cell r="F104" t="str">
            <v>G</v>
          </cell>
          <cell r="G104" t="str">
            <v>Church (Government Assisted)</v>
          </cell>
          <cell r="H104" t="str">
            <v>Efate</v>
          </cell>
          <cell r="I104" t="str">
            <v>Shefa</v>
          </cell>
          <cell r="J104" t="str">
            <v>0087895001</v>
          </cell>
          <cell r="K104" t="str">
            <v>NTM PRIMARY SCHOOL</v>
          </cell>
          <cell r="L104" t="str">
            <v>SS</v>
          </cell>
          <cell r="M104" t="str">
            <v>Yes</v>
          </cell>
          <cell r="N104" t="str">
            <v xml:space="preserve">7 8 9 10 11 12 13 </v>
          </cell>
          <cell r="O104">
            <v>81</v>
          </cell>
          <cell r="P104">
            <v>81</v>
          </cell>
          <cell r="Q104">
            <v>81</v>
          </cell>
          <cell r="R104">
            <v>80</v>
          </cell>
          <cell r="S104">
            <v>80</v>
          </cell>
          <cell r="T104">
            <v>11</v>
          </cell>
          <cell r="U104">
            <v>9</v>
          </cell>
          <cell r="V104">
            <v>11</v>
          </cell>
          <cell r="W104">
            <v>9</v>
          </cell>
          <cell r="X104">
            <v>9</v>
          </cell>
          <cell r="Y104">
            <v>70</v>
          </cell>
          <cell r="Z104">
            <v>72</v>
          </cell>
          <cell r="AA104">
            <v>70</v>
          </cell>
          <cell r="AB104">
            <v>71</v>
          </cell>
          <cell r="AC104">
            <v>71</v>
          </cell>
          <cell r="AD104">
            <v>2</v>
          </cell>
          <cell r="AE104">
            <v>-2</v>
          </cell>
          <cell r="AF104">
            <v>1</v>
          </cell>
          <cell r="AG104">
            <v>0</v>
          </cell>
          <cell r="AH104">
            <v>42000</v>
          </cell>
          <cell r="AI104">
            <v>3360000</v>
          </cell>
          <cell r="AJ104">
            <v>2940000</v>
          </cell>
          <cell r="AK104"/>
          <cell r="AL104"/>
          <cell r="AM104">
            <v>2940000</v>
          </cell>
          <cell r="AN104">
            <v>84000</v>
          </cell>
          <cell r="AO104">
            <v>-84000</v>
          </cell>
          <cell r="AP104">
            <v>42000</v>
          </cell>
          <cell r="AQ104">
            <v>0</v>
          </cell>
          <cell r="AR104">
            <v>294000</v>
          </cell>
          <cell r="AS104"/>
          <cell r="AT104">
            <v>2940000</v>
          </cell>
          <cell r="AU104">
            <v>2940000</v>
          </cell>
          <cell r="AV104">
            <v>84000</v>
          </cell>
          <cell r="AW104">
            <v>0</v>
          </cell>
          <cell r="AX104">
            <v>42000</v>
          </cell>
          <cell r="AY104">
            <v>0</v>
          </cell>
          <cell r="AZ104">
            <v>294000</v>
          </cell>
          <cell r="BA104">
            <v>3360000</v>
          </cell>
        </row>
        <row r="105">
          <cell r="B105" t="str">
            <v>0502109</v>
          </cell>
          <cell r="C105" t="str">
            <v>Epauto Adventist Secondary</v>
          </cell>
          <cell r="D105" t="str">
            <v>ENG</v>
          </cell>
          <cell r="E105" t="str">
            <v>Seven Day Adventist</v>
          </cell>
          <cell r="F105" t="str">
            <v>G</v>
          </cell>
          <cell r="G105" t="str">
            <v>Church (Government Assisted)</v>
          </cell>
          <cell r="H105" t="str">
            <v>Efate</v>
          </cell>
          <cell r="I105" t="str">
            <v>Shefa</v>
          </cell>
          <cell r="J105" t="str">
            <v>0084730001</v>
          </cell>
          <cell r="K105" t="str">
            <v>EPAUTO JUNIOR SECONDARY SCHOOL</v>
          </cell>
          <cell r="L105" t="str">
            <v>SS</v>
          </cell>
          <cell r="M105" t="str">
            <v>No</v>
          </cell>
          <cell r="N105" t="str">
            <v xml:space="preserve">7 8 9 10 11 12 13 </v>
          </cell>
          <cell r="O105">
            <v>677</v>
          </cell>
          <cell r="P105">
            <v>680</v>
          </cell>
          <cell r="Q105">
            <v>680</v>
          </cell>
          <cell r="R105">
            <v>683</v>
          </cell>
          <cell r="S105">
            <v>683</v>
          </cell>
          <cell r="T105">
            <v>37</v>
          </cell>
          <cell r="U105">
            <v>32</v>
          </cell>
          <cell r="V105">
            <v>37</v>
          </cell>
          <cell r="W105">
            <v>32</v>
          </cell>
          <cell r="X105">
            <v>29</v>
          </cell>
          <cell r="Y105">
            <v>640</v>
          </cell>
          <cell r="Z105">
            <v>648</v>
          </cell>
          <cell r="AA105">
            <v>643</v>
          </cell>
          <cell r="AB105">
            <v>651</v>
          </cell>
          <cell r="AC105">
            <v>654</v>
          </cell>
          <cell r="AD105">
            <v>8</v>
          </cell>
          <cell r="AE105">
            <v>-5</v>
          </cell>
          <cell r="AF105">
            <v>3</v>
          </cell>
          <cell r="AG105">
            <v>3</v>
          </cell>
          <cell r="AH105">
            <v>42000</v>
          </cell>
          <cell r="AI105">
            <v>28686000</v>
          </cell>
          <cell r="AJ105">
            <v>26880000</v>
          </cell>
          <cell r="AK105">
            <v>6665400</v>
          </cell>
          <cell r="AL105">
            <v>6665400</v>
          </cell>
          <cell r="AM105">
            <v>13549200</v>
          </cell>
          <cell r="AN105">
            <v>336000</v>
          </cell>
          <cell r="AO105">
            <v>-210000</v>
          </cell>
          <cell r="AP105">
            <v>126000</v>
          </cell>
          <cell r="AQ105">
            <v>126000</v>
          </cell>
          <cell r="AR105">
            <v>1218000</v>
          </cell>
          <cell r="AS105"/>
          <cell r="AT105">
            <v>13549200</v>
          </cell>
          <cell r="AU105">
            <v>13549200</v>
          </cell>
          <cell r="AV105">
            <v>336000</v>
          </cell>
          <cell r="AW105">
            <v>0</v>
          </cell>
          <cell r="AX105">
            <v>126000</v>
          </cell>
          <cell r="AY105">
            <v>126000</v>
          </cell>
          <cell r="AZ105">
            <v>1218000</v>
          </cell>
          <cell r="BA105">
            <v>28686000</v>
          </cell>
        </row>
        <row r="106">
          <cell r="B106" t="str">
            <v>0502113</v>
          </cell>
          <cell r="C106" t="str">
            <v>Ifira Secondary</v>
          </cell>
          <cell r="D106" t="str">
            <v>ENG</v>
          </cell>
          <cell r="E106" t="str">
            <v>Shefa PEB</v>
          </cell>
          <cell r="F106" t="str">
            <v>V</v>
          </cell>
          <cell r="G106" t="str">
            <v>Government of Vanuatu</v>
          </cell>
          <cell r="H106" t="str">
            <v>Efate</v>
          </cell>
          <cell r="I106" t="str">
            <v>Shefa</v>
          </cell>
          <cell r="J106" t="str">
            <v>0084723001</v>
          </cell>
          <cell r="K106" t="str">
            <v>IFIRA JUNIOR SECONDARY SCHOOL</v>
          </cell>
          <cell r="L106" t="str">
            <v>SS</v>
          </cell>
          <cell r="M106" t="str">
            <v>Yes</v>
          </cell>
          <cell r="N106" t="str">
            <v xml:space="preserve">7 8 9 10 </v>
          </cell>
          <cell r="O106">
            <v>82</v>
          </cell>
          <cell r="P106">
            <v>82</v>
          </cell>
          <cell r="Q106">
            <v>82</v>
          </cell>
          <cell r="R106">
            <v>82</v>
          </cell>
          <cell r="S106">
            <v>82</v>
          </cell>
          <cell r="T106">
            <v>6</v>
          </cell>
          <cell r="U106">
            <v>6</v>
          </cell>
          <cell r="V106">
            <v>6</v>
          </cell>
          <cell r="W106">
            <v>6</v>
          </cell>
          <cell r="X106">
            <v>6</v>
          </cell>
          <cell r="Y106">
            <v>76</v>
          </cell>
          <cell r="Z106">
            <v>76</v>
          </cell>
          <cell r="AA106">
            <v>76</v>
          </cell>
          <cell r="AB106">
            <v>76</v>
          </cell>
          <cell r="AC106">
            <v>76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42000</v>
          </cell>
          <cell r="AI106">
            <v>3444000</v>
          </cell>
          <cell r="AJ106">
            <v>3192000</v>
          </cell>
          <cell r="AK106">
            <v>945000</v>
          </cell>
          <cell r="AL106">
            <v>945000</v>
          </cell>
          <cell r="AM106">
            <v>1302000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252000</v>
          </cell>
          <cell r="AS106"/>
          <cell r="AT106">
            <v>1302000</v>
          </cell>
          <cell r="AU106">
            <v>1302000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252000</v>
          </cell>
          <cell r="BA106">
            <v>3444000</v>
          </cell>
        </row>
        <row r="107">
          <cell r="B107" t="str">
            <v>0502114</v>
          </cell>
          <cell r="C107" t="str">
            <v>Vila North Secondary</v>
          </cell>
          <cell r="D107" t="str">
            <v>ENG</v>
          </cell>
          <cell r="E107" t="str">
            <v>Shefa PEB</v>
          </cell>
          <cell r="F107" t="str">
            <v>V</v>
          </cell>
          <cell r="G107" t="str">
            <v>Government of Vanuatu</v>
          </cell>
          <cell r="H107" t="str">
            <v>Efate</v>
          </cell>
          <cell r="I107" t="str">
            <v>Shefa</v>
          </cell>
          <cell r="J107" t="str">
            <v>0084756001</v>
          </cell>
          <cell r="K107" t="str">
            <v>VILA NORTH SCHOOL</v>
          </cell>
          <cell r="L107" t="str">
            <v>SS</v>
          </cell>
          <cell r="M107" t="str">
            <v>Yes</v>
          </cell>
          <cell r="N107" t="str">
            <v xml:space="preserve">7 8 9 10 </v>
          </cell>
          <cell r="O107">
            <v>413</v>
          </cell>
          <cell r="P107">
            <v>422</v>
          </cell>
          <cell r="Q107">
            <v>422</v>
          </cell>
          <cell r="R107">
            <v>422</v>
          </cell>
          <cell r="S107">
            <v>422</v>
          </cell>
          <cell r="T107">
            <v>13</v>
          </cell>
          <cell r="U107">
            <v>10</v>
          </cell>
          <cell r="V107">
            <v>13</v>
          </cell>
          <cell r="W107">
            <v>9</v>
          </cell>
          <cell r="X107">
            <v>9</v>
          </cell>
          <cell r="Y107">
            <v>400</v>
          </cell>
          <cell r="Z107">
            <v>412</v>
          </cell>
          <cell r="AA107">
            <v>409</v>
          </cell>
          <cell r="AB107">
            <v>413</v>
          </cell>
          <cell r="AC107">
            <v>413</v>
          </cell>
          <cell r="AD107">
            <v>12</v>
          </cell>
          <cell r="AE107">
            <v>-3</v>
          </cell>
          <cell r="AF107">
            <v>1</v>
          </cell>
          <cell r="AG107">
            <v>0</v>
          </cell>
          <cell r="AH107">
            <v>42000</v>
          </cell>
          <cell r="AI107">
            <v>17724000</v>
          </cell>
          <cell r="AJ107">
            <v>16800000</v>
          </cell>
          <cell r="AK107">
            <v>5052600</v>
          </cell>
          <cell r="AL107">
            <v>5052600</v>
          </cell>
          <cell r="AM107">
            <v>6694800</v>
          </cell>
          <cell r="AN107">
            <v>504000</v>
          </cell>
          <cell r="AO107">
            <v>-126000</v>
          </cell>
          <cell r="AP107">
            <v>42000</v>
          </cell>
          <cell r="AQ107">
            <v>0</v>
          </cell>
          <cell r="AR107">
            <v>378000</v>
          </cell>
          <cell r="AS107"/>
          <cell r="AT107">
            <v>6694800</v>
          </cell>
          <cell r="AU107">
            <v>6694800</v>
          </cell>
          <cell r="AV107">
            <v>504000</v>
          </cell>
          <cell r="AW107">
            <v>0</v>
          </cell>
          <cell r="AX107">
            <v>42000</v>
          </cell>
          <cell r="AY107">
            <v>0</v>
          </cell>
          <cell r="AZ107">
            <v>378000</v>
          </cell>
          <cell r="BA107">
            <v>17724000</v>
          </cell>
        </row>
        <row r="108">
          <cell r="B108" t="str">
            <v>0502115</v>
          </cell>
          <cell r="C108" t="str">
            <v>Ecole Centre Ville Secondary</v>
          </cell>
          <cell r="D108" t="str">
            <v>FRE</v>
          </cell>
          <cell r="E108" t="str">
            <v>Shefa PEB</v>
          </cell>
          <cell r="F108" t="str">
            <v>V</v>
          </cell>
          <cell r="G108" t="str">
            <v>Government of Vanuatu</v>
          </cell>
          <cell r="H108" t="str">
            <v>Efate</v>
          </cell>
          <cell r="I108" t="str">
            <v>Shefa</v>
          </cell>
          <cell r="J108" t="str">
            <v>0084811001</v>
          </cell>
          <cell r="K108" t="str">
            <v>ECOLE PUBLIQUE CENTRE VILLE</v>
          </cell>
          <cell r="L108" t="str">
            <v>SS</v>
          </cell>
          <cell r="M108" t="str">
            <v>Yes</v>
          </cell>
          <cell r="N108" t="str">
            <v xml:space="preserve">7 8 9 10 </v>
          </cell>
          <cell r="O108">
            <v>337</v>
          </cell>
          <cell r="P108">
            <v>339</v>
          </cell>
          <cell r="Q108">
            <v>339</v>
          </cell>
          <cell r="R108">
            <v>339</v>
          </cell>
          <cell r="S108">
            <v>339</v>
          </cell>
          <cell r="T108">
            <v>0</v>
          </cell>
          <cell r="U108">
            <v>1</v>
          </cell>
          <cell r="V108">
            <v>0</v>
          </cell>
          <cell r="W108">
            <v>1</v>
          </cell>
          <cell r="X108">
            <v>1</v>
          </cell>
          <cell r="Y108">
            <v>337</v>
          </cell>
          <cell r="Z108">
            <v>338</v>
          </cell>
          <cell r="AA108">
            <v>339</v>
          </cell>
          <cell r="AB108">
            <v>338</v>
          </cell>
          <cell r="AC108">
            <v>338</v>
          </cell>
          <cell r="AD108">
            <v>1</v>
          </cell>
          <cell r="AE108">
            <v>1</v>
          </cell>
          <cell r="AF108">
            <v>-1</v>
          </cell>
          <cell r="AG108">
            <v>0</v>
          </cell>
          <cell r="AH108">
            <v>42000</v>
          </cell>
          <cell r="AI108">
            <v>14238000</v>
          </cell>
          <cell r="AJ108">
            <v>14154000</v>
          </cell>
          <cell r="AK108">
            <v>3780000</v>
          </cell>
          <cell r="AL108">
            <v>3780000</v>
          </cell>
          <cell r="AM108">
            <v>6594000</v>
          </cell>
          <cell r="AN108">
            <v>42000</v>
          </cell>
          <cell r="AO108">
            <v>0</v>
          </cell>
          <cell r="AP108">
            <v>-42000</v>
          </cell>
          <cell r="AQ108">
            <v>0</v>
          </cell>
          <cell r="AR108">
            <v>42000</v>
          </cell>
          <cell r="AS108"/>
          <cell r="AT108">
            <v>6594000</v>
          </cell>
          <cell r="AU108">
            <v>6594000</v>
          </cell>
          <cell r="AV108">
            <v>42000</v>
          </cell>
          <cell r="AW108">
            <v>0</v>
          </cell>
          <cell r="AX108">
            <v>0</v>
          </cell>
          <cell r="AY108">
            <v>0</v>
          </cell>
          <cell r="AZ108">
            <v>42000</v>
          </cell>
          <cell r="BA108">
            <v>14238000</v>
          </cell>
        </row>
        <row r="109">
          <cell r="B109" t="str">
            <v>050217</v>
          </cell>
          <cell r="C109" t="str">
            <v>Vila East Primary</v>
          </cell>
          <cell r="D109" t="str">
            <v>ENG</v>
          </cell>
          <cell r="E109" t="str">
            <v>Shefa PEB</v>
          </cell>
          <cell r="F109" t="str">
            <v>V</v>
          </cell>
          <cell r="G109" t="str">
            <v>Government of Vanuatu</v>
          </cell>
          <cell r="H109" t="str">
            <v>Efate</v>
          </cell>
          <cell r="I109" t="str">
            <v>Shefa</v>
          </cell>
          <cell r="J109" t="str">
            <v>0084755001</v>
          </cell>
          <cell r="K109" t="str">
            <v>VILA EAST PRIMARY SCHOOL</v>
          </cell>
          <cell r="L109" t="str">
            <v>PS</v>
          </cell>
          <cell r="M109" t="str">
            <v>No</v>
          </cell>
          <cell r="N109" t="str">
            <v xml:space="preserve">1 2 3 4 5 6 7 8 </v>
          </cell>
          <cell r="O109">
            <v>212</v>
          </cell>
          <cell r="P109">
            <v>212</v>
          </cell>
          <cell r="Q109">
            <v>212</v>
          </cell>
          <cell r="R109">
            <v>212</v>
          </cell>
          <cell r="S109">
            <v>212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212</v>
          </cell>
          <cell r="Z109">
            <v>212</v>
          </cell>
          <cell r="AA109">
            <v>212</v>
          </cell>
          <cell r="AB109">
            <v>212</v>
          </cell>
          <cell r="AC109">
            <v>212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42000</v>
          </cell>
          <cell r="AI109">
            <v>8904000</v>
          </cell>
          <cell r="AJ109">
            <v>8904000</v>
          </cell>
          <cell r="AK109"/>
          <cell r="AL109"/>
          <cell r="AM109">
            <v>8904000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/>
          <cell r="AT109">
            <v>8904000</v>
          </cell>
          <cell r="AU109">
            <v>8904000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8904000</v>
          </cell>
        </row>
        <row r="110">
          <cell r="B110" t="str">
            <v>050221</v>
          </cell>
          <cell r="C110" t="str">
            <v>Kawenu Primary</v>
          </cell>
          <cell r="D110" t="str">
            <v>ENG</v>
          </cell>
          <cell r="E110" t="str">
            <v>Shefa PEB</v>
          </cell>
          <cell r="F110" t="str">
            <v>V</v>
          </cell>
          <cell r="G110" t="str">
            <v>Government of Vanuatu</v>
          </cell>
          <cell r="H110" t="str">
            <v>Efate</v>
          </cell>
          <cell r="I110" t="str">
            <v>Shefa</v>
          </cell>
          <cell r="J110" t="str">
            <v>0084814001</v>
          </cell>
          <cell r="K110" t="str">
            <v>KAWENU PRIMARY SCHOOL</v>
          </cell>
          <cell r="L110" t="str">
            <v>PS</v>
          </cell>
          <cell r="M110" t="str">
            <v>No</v>
          </cell>
          <cell r="N110" t="str">
            <v xml:space="preserve">1 2 3 4 5 6 7 8 </v>
          </cell>
          <cell r="O110">
            <v>160</v>
          </cell>
          <cell r="P110">
            <v>160</v>
          </cell>
          <cell r="Q110">
            <v>160</v>
          </cell>
          <cell r="R110">
            <v>160</v>
          </cell>
          <cell r="S110">
            <v>160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160</v>
          </cell>
          <cell r="Z110">
            <v>160</v>
          </cell>
          <cell r="AA110">
            <v>160</v>
          </cell>
          <cell r="AB110">
            <v>160</v>
          </cell>
          <cell r="AC110">
            <v>160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42000</v>
          </cell>
          <cell r="AI110">
            <v>6720000</v>
          </cell>
          <cell r="AJ110">
            <v>6720000</v>
          </cell>
          <cell r="AK110">
            <v>1083600</v>
          </cell>
          <cell r="AL110">
            <v>1083600</v>
          </cell>
          <cell r="AM110">
            <v>4552800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/>
          <cell r="AT110">
            <v>4552800</v>
          </cell>
          <cell r="AU110">
            <v>4552800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6720000</v>
          </cell>
        </row>
        <row r="111">
          <cell r="B111" t="str">
            <v>054601</v>
          </cell>
          <cell r="C111" t="str">
            <v>Akama Primary</v>
          </cell>
          <cell r="D111" t="str">
            <v>ENG</v>
          </cell>
          <cell r="E111" t="str">
            <v>Shefa PEB</v>
          </cell>
          <cell r="F111" t="str">
            <v>V</v>
          </cell>
          <cell r="G111" t="str">
            <v>Government of Vanuatu</v>
          </cell>
          <cell r="H111" t="str">
            <v>Epi</v>
          </cell>
          <cell r="I111" t="str">
            <v>Shefa</v>
          </cell>
          <cell r="J111" t="str">
            <v>0084788001</v>
          </cell>
          <cell r="K111" t="str">
            <v>AKAMA PRIMARY SCHOOL</v>
          </cell>
          <cell r="L111" t="str">
            <v>PS</v>
          </cell>
          <cell r="M111" t="str">
            <v>No</v>
          </cell>
          <cell r="N111" t="str">
            <v xml:space="preserve">1 2 3 4 5 6 7 8 </v>
          </cell>
          <cell r="O111">
            <v>120</v>
          </cell>
          <cell r="P111">
            <v>120</v>
          </cell>
          <cell r="Q111">
            <v>120</v>
          </cell>
          <cell r="R111">
            <v>120</v>
          </cell>
          <cell r="S111">
            <v>120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120</v>
          </cell>
          <cell r="Z111">
            <v>120</v>
          </cell>
          <cell r="AA111">
            <v>120</v>
          </cell>
          <cell r="AB111">
            <v>120</v>
          </cell>
          <cell r="AC111">
            <v>120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42000</v>
          </cell>
          <cell r="AI111">
            <v>5040000</v>
          </cell>
          <cell r="AJ111">
            <v>5040000</v>
          </cell>
          <cell r="AK111">
            <v>1146600</v>
          </cell>
          <cell r="AL111">
            <v>1146600</v>
          </cell>
          <cell r="AM111">
            <v>2746800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/>
          <cell r="AT111">
            <v>2746800</v>
          </cell>
          <cell r="AU111">
            <v>2746800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5040000</v>
          </cell>
        </row>
        <row r="112">
          <cell r="B112" t="str">
            <v>054607</v>
          </cell>
          <cell r="C112" t="str">
            <v>Bonkovio Primary</v>
          </cell>
          <cell r="D112" t="str">
            <v>FRE</v>
          </cell>
          <cell r="E112" t="str">
            <v>Shefa PEB</v>
          </cell>
          <cell r="F112" t="str">
            <v>V</v>
          </cell>
          <cell r="G112" t="str">
            <v>Government of Vanuatu</v>
          </cell>
          <cell r="H112" t="str">
            <v>Epi</v>
          </cell>
          <cell r="I112" t="str">
            <v>Shefa</v>
          </cell>
          <cell r="J112" t="str">
            <v>0084761001</v>
          </cell>
          <cell r="K112" t="str">
            <v>ECOLE PUBLIQUE BONKOVIO</v>
          </cell>
          <cell r="L112" t="str">
            <v>PS</v>
          </cell>
          <cell r="M112" t="str">
            <v>No</v>
          </cell>
          <cell r="N112" t="str">
            <v xml:space="preserve">1 2 3 4 5 6 7 8 </v>
          </cell>
          <cell r="O112">
            <v>48</v>
          </cell>
          <cell r="P112">
            <v>48</v>
          </cell>
          <cell r="Q112">
            <v>48</v>
          </cell>
          <cell r="R112">
            <v>48</v>
          </cell>
          <cell r="S112">
            <v>48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48</v>
          </cell>
          <cell r="Z112">
            <v>48</v>
          </cell>
          <cell r="AA112">
            <v>48</v>
          </cell>
          <cell r="AB112">
            <v>48</v>
          </cell>
          <cell r="AC112">
            <v>48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42000</v>
          </cell>
          <cell r="AI112">
            <v>2016000</v>
          </cell>
          <cell r="AJ112">
            <v>2016000</v>
          </cell>
          <cell r="AK112">
            <v>529200</v>
          </cell>
          <cell r="AL112">
            <v>529200</v>
          </cell>
          <cell r="AM112">
            <v>957600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/>
          <cell r="AT112">
            <v>957600</v>
          </cell>
          <cell r="AU112">
            <v>957600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2016000</v>
          </cell>
        </row>
        <row r="113">
          <cell r="B113" t="str">
            <v>0546305</v>
          </cell>
          <cell r="C113" t="str">
            <v>Burumba Secondary</v>
          </cell>
          <cell r="D113" t="str">
            <v>FRE</v>
          </cell>
          <cell r="E113" t="str">
            <v>Shefa PEB</v>
          </cell>
          <cell r="F113" t="str">
            <v>V</v>
          </cell>
          <cell r="G113" t="str">
            <v>Government of Vanuatu</v>
          </cell>
          <cell r="H113" t="str">
            <v>Epi</v>
          </cell>
          <cell r="I113" t="str">
            <v>Shefa</v>
          </cell>
          <cell r="J113" t="str">
            <v>0084762001</v>
          </cell>
          <cell r="K113" t="str">
            <v>ECOLE PUBLIQUE BURUMBA</v>
          </cell>
          <cell r="L113" t="str">
            <v>SS</v>
          </cell>
          <cell r="M113" t="str">
            <v>Yes</v>
          </cell>
          <cell r="N113" t="str">
            <v xml:space="preserve">7 8 9 10 </v>
          </cell>
          <cell r="O113">
            <v>148</v>
          </cell>
          <cell r="P113">
            <v>148</v>
          </cell>
          <cell r="Q113">
            <v>148</v>
          </cell>
          <cell r="R113">
            <v>148</v>
          </cell>
          <cell r="S113">
            <v>148</v>
          </cell>
          <cell r="T113">
            <v>15</v>
          </cell>
          <cell r="U113">
            <v>15</v>
          </cell>
          <cell r="V113">
            <v>15</v>
          </cell>
          <cell r="W113">
            <v>15</v>
          </cell>
          <cell r="X113">
            <v>15</v>
          </cell>
          <cell r="Y113">
            <v>133</v>
          </cell>
          <cell r="Z113">
            <v>133</v>
          </cell>
          <cell r="AA113">
            <v>133</v>
          </cell>
          <cell r="AB113">
            <v>133</v>
          </cell>
          <cell r="AC113">
            <v>133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42000</v>
          </cell>
          <cell r="AI113">
            <v>6216000</v>
          </cell>
          <cell r="AJ113">
            <v>5586000</v>
          </cell>
          <cell r="AK113">
            <v>1713600</v>
          </cell>
          <cell r="AL113">
            <v>1713600</v>
          </cell>
          <cell r="AM113">
            <v>2158800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630000</v>
          </cell>
          <cell r="AS113"/>
          <cell r="AT113">
            <v>2158800</v>
          </cell>
          <cell r="AU113">
            <v>2158800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630000</v>
          </cell>
          <cell r="BA113">
            <v>6216000</v>
          </cell>
        </row>
        <row r="114">
          <cell r="B114" t="str">
            <v>0546306</v>
          </cell>
          <cell r="C114" t="str">
            <v>Epi High School Secondary</v>
          </cell>
          <cell r="D114" t="str">
            <v>ENG</v>
          </cell>
          <cell r="E114" t="str">
            <v>Shefa PEB</v>
          </cell>
          <cell r="F114" t="str">
            <v>V</v>
          </cell>
          <cell r="G114" t="str">
            <v>Government of Vanuatu</v>
          </cell>
          <cell r="H114" t="str">
            <v>Epi</v>
          </cell>
          <cell r="I114" t="str">
            <v>Shefa</v>
          </cell>
          <cell r="J114" t="str">
            <v>0084732001</v>
          </cell>
          <cell r="K114" t="str">
            <v>EPI HIGH SCHOOL</v>
          </cell>
          <cell r="L114" t="str">
            <v>SS</v>
          </cell>
          <cell r="M114" t="str">
            <v>No</v>
          </cell>
          <cell r="N114" t="str">
            <v xml:space="preserve">7 8 9 10 11 12 13 </v>
          </cell>
          <cell r="O114">
            <v>275</v>
          </cell>
          <cell r="P114">
            <v>274</v>
          </cell>
          <cell r="Q114">
            <v>274</v>
          </cell>
          <cell r="R114">
            <v>275</v>
          </cell>
          <cell r="S114">
            <v>275</v>
          </cell>
          <cell r="T114">
            <v>27</v>
          </cell>
          <cell r="U114">
            <v>26</v>
          </cell>
          <cell r="V114">
            <v>27</v>
          </cell>
          <cell r="W114">
            <v>26</v>
          </cell>
          <cell r="X114">
            <v>26</v>
          </cell>
          <cell r="Y114">
            <v>248</v>
          </cell>
          <cell r="Z114">
            <v>248</v>
          </cell>
          <cell r="AA114">
            <v>247</v>
          </cell>
          <cell r="AB114">
            <v>249</v>
          </cell>
          <cell r="AC114">
            <v>249</v>
          </cell>
          <cell r="AD114">
            <v>0</v>
          </cell>
          <cell r="AE114">
            <v>-1</v>
          </cell>
          <cell r="AF114">
            <v>1</v>
          </cell>
          <cell r="AG114">
            <v>0</v>
          </cell>
          <cell r="AH114">
            <v>42000</v>
          </cell>
          <cell r="AI114">
            <v>11550000</v>
          </cell>
          <cell r="AJ114">
            <v>10416000</v>
          </cell>
          <cell r="AK114">
            <v>2608200</v>
          </cell>
          <cell r="AL114">
            <v>2608200</v>
          </cell>
          <cell r="AM114">
            <v>5199600</v>
          </cell>
          <cell r="AN114">
            <v>0</v>
          </cell>
          <cell r="AO114">
            <v>-42000</v>
          </cell>
          <cell r="AP114">
            <v>42000</v>
          </cell>
          <cell r="AQ114">
            <v>0</v>
          </cell>
          <cell r="AR114">
            <v>1092000</v>
          </cell>
          <cell r="AS114"/>
          <cell r="AT114">
            <v>5199600</v>
          </cell>
          <cell r="AU114">
            <v>5199600</v>
          </cell>
          <cell r="AV114">
            <v>0</v>
          </cell>
          <cell r="AW114">
            <v>0</v>
          </cell>
          <cell r="AX114">
            <v>42000</v>
          </cell>
          <cell r="AY114">
            <v>0</v>
          </cell>
          <cell r="AZ114">
            <v>1092000</v>
          </cell>
          <cell r="BA114">
            <v>11550000</v>
          </cell>
        </row>
        <row r="115">
          <cell r="B115" t="str">
            <v>0546307</v>
          </cell>
          <cell r="C115" t="str">
            <v>Port Quimie Secondary</v>
          </cell>
          <cell r="D115" t="str">
            <v>ENG</v>
          </cell>
          <cell r="E115" t="str">
            <v>Seven Day Adventist</v>
          </cell>
          <cell r="F115" t="str">
            <v>G</v>
          </cell>
          <cell r="G115" t="str">
            <v>Church (Government Assisted)</v>
          </cell>
          <cell r="H115" t="str">
            <v>Epi</v>
          </cell>
          <cell r="I115" t="str">
            <v>Shefa</v>
          </cell>
          <cell r="J115" t="str">
            <v>0084746001</v>
          </cell>
          <cell r="K115" t="str">
            <v>PORT QUIME JUNIOR SECONDARY SCHOOL</v>
          </cell>
          <cell r="L115" t="str">
            <v>SS</v>
          </cell>
          <cell r="M115" t="str">
            <v>No</v>
          </cell>
          <cell r="N115" t="str">
            <v xml:space="preserve">7 8 9 10 </v>
          </cell>
          <cell r="O115">
            <v>131</v>
          </cell>
          <cell r="P115">
            <v>131</v>
          </cell>
          <cell r="Q115">
            <v>131</v>
          </cell>
          <cell r="R115">
            <v>130</v>
          </cell>
          <cell r="S115">
            <v>130</v>
          </cell>
          <cell r="T115">
            <v>29</v>
          </cell>
          <cell r="U115">
            <v>28</v>
          </cell>
          <cell r="V115">
            <v>29</v>
          </cell>
          <cell r="W115">
            <v>25</v>
          </cell>
          <cell r="X115">
            <v>25</v>
          </cell>
          <cell r="Y115">
            <v>102</v>
          </cell>
          <cell r="Z115">
            <v>103</v>
          </cell>
          <cell r="AA115">
            <v>102</v>
          </cell>
          <cell r="AB115">
            <v>105</v>
          </cell>
          <cell r="AC115">
            <v>105</v>
          </cell>
          <cell r="AD115">
            <v>1</v>
          </cell>
          <cell r="AE115">
            <v>-1</v>
          </cell>
          <cell r="AF115">
            <v>2</v>
          </cell>
          <cell r="AG115">
            <v>0</v>
          </cell>
          <cell r="AH115">
            <v>42000</v>
          </cell>
          <cell r="AI115">
            <v>5460000</v>
          </cell>
          <cell r="AJ115">
            <v>4284000</v>
          </cell>
          <cell r="AK115">
            <v>1776600</v>
          </cell>
          <cell r="AL115">
            <v>1776600</v>
          </cell>
          <cell r="AM115">
            <v>730800</v>
          </cell>
          <cell r="AN115">
            <v>42000</v>
          </cell>
          <cell r="AO115">
            <v>-42000</v>
          </cell>
          <cell r="AP115">
            <v>84000</v>
          </cell>
          <cell r="AQ115">
            <v>0</v>
          </cell>
          <cell r="AR115">
            <v>1050000</v>
          </cell>
          <cell r="AS115"/>
          <cell r="AT115">
            <v>730800</v>
          </cell>
          <cell r="AU115">
            <v>730800</v>
          </cell>
          <cell r="AV115">
            <v>42000</v>
          </cell>
          <cell r="AW115">
            <v>0</v>
          </cell>
          <cell r="AX115">
            <v>84000</v>
          </cell>
          <cell r="AY115">
            <v>0</v>
          </cell>
          <cell r="AZ115">
            <v>1050000</v>
          </cell>
          <cell r="BA115">
            <v>5460000</v>
          </cell>
        </row>
        <row r="116">
          <cell r="B116" t="str">
            <v>054642</v>
          </cell>
          <cell r="C116" t="str">
            <v>Nikaura Primary</v>
          </cell>
          <cell r="D116" t="str">
            <v>ENG</v>
          </cell>
          <cell r="E116" t="str">
            <v>Shefa PEB</v>
          </cell>
          <cell r="F116" t="str">
            <v>V</v>
          </cell>
          <cell r="G116" t="str">
            <v>Government of Vanuatu</v>
          </cell>
          <cell r="H116" t="str">
            <v>Epi</v>
          </cell>
          <cell r="I116" t="str">
            <v>Shefa</v>
          </cell>
          <cell r="J116" t="str">
            <v>0084791001</v>
          </cell>
          <cell r="K116" t="str">
            <v>NIKAURA PRIMARY SCHOOL</v>
          </cell>
          <cell r="L116" t="str">
            <v>PS</v>
          </cell>
          <cell r="M116" t="str">
            <v>No</v>
          </cell>
          <cell r="N116" t="str">
            <v xml:space="preserve">1 2 3 4 5 6 7 8 </v>
          </cell>
          <cell r="O116">
            <v>44</v>
          </cell>
          <cell r="P116">
            <v>44</v>
          </cell>
          <cell r="Q116">
            <v>44</v>
          </cell>
          <cell r="R116">
            <v>44</v>
          </cell>
          <cell r="S116">
            <v>44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44</v>
          </cell>
          <cell r="Z116">
            <v>44</v>
          </cell>
          <cell r="AA116">
            <v>44</v>
          </cell>
          <cell r="AB116">
            <v>44</v>
          </cell>
          <cell r="AC116">
            <v>44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42000</v>
          </cell>
          <cell r="AI116">
            <v>1848000</v>
          </cell>
          <cell r="AJ116">
            <v>1848000</v>
          </cell>
          <cell r="AK116">
            <v>541800</v>
          </cell>
          <cell r="AL116">
            <v>541800</v>
          </cell>
          <cell r="AM116">
            <v>764400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/>
          <cell r="AT116">
            <v>764400</v>
          </cell>
          <cell r="AU116">
            <v>764400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1848000</v>
          </cell>
        </row>
        <row r="117">
          <cell r="B117" t="str">
            <v>054663</v>
          </cell>
          <cell r="C117" t="str">
            <v>Yevali Primary</v>
          </cell>
          <cell r="D117" t="str">
            <v>ENG</v>
          </cell>
          <cell r="E117" t="str">
            <v>Shefa PEB</v>
          </cell>
          <cell r="F117" t="str">
            <v>V</v>
          </cell>
          <cell r="G117" t="str">
            <v>Government of Vanuatu</v>
          </cell>
          <cell r="H117" t="str">
            <v>Epi</v>
          </cell>
          <cell r="I117" t="str">
            <v>Shefa</v>
          </cell>
          <cell r="J117" t="str">
            <v>0084770001</v>
          </cell>
          <cell r="K117" t="str">
            <v>YEVALI PRIMARY SCHOOL</v>
          </cell>
          <cell r="L117" t="str">
            <v>PS</v>
          </cell>
          <cell r="M117" t="str">
            <v>No</v>
          </cell>
          <cell r="N117" t="str">
            <v xml:space="preserve">1 2 3 4 5 6 7 8 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42000</v>
          </cell>
          <cell r="AI117">
            <v>0</v>
          </cell>
          <cell r="AJ117">
            <v>0</v>
          </cell>
          <cell r="AK117"/>
          <cell r="AL117"/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/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</row>
        <row r="118">
          <cell r="B118" t="str">
            <v>054824</v>
          </cell>
          <cell r="C118" t="str">
            <v>Itakoma Primary</v>
          </cell>
          <cell r="D118" t="str">
            <v>FRE</v>
          </cell>
          <cell r="E118" t="str">
            <v>Shefa PEB</v>
          </cell>
          <cell r="F118" t="str">
            <v>V</v>
          </cell>
          <cell r="G118" t="str">
            <v>Government of Vanuatu</v>
          </cell>
          <cell r="H118" t="str">
            <v>Tongoa</v>
          </cell>
          <cell r="I118" t="str">
            <v>Shefa</v>
          </cell>
          <cell r="J118" t="str">
            <v>0084773001</v>
          </cell>
          <cell r="K118" t="str">
            <v>ECOLE PUBLIQUE ITAKOMA</v>
          </cell>
          <cell r="L118" t="str">
            <v>PS</v>
          </cell>
          <cell r="M118" t="str">
            <v>No</v>
          </cell>
          <cell r="N118" t="str">
            <v xml:space="preserve">1 2 3 4 5 6 7 8 </v>
          </cell>
          <cell r="O118">
            <v>23</v>
          </cell>
          <cell r="P118">
            <v>23</v>
          </cell>
          <cell r="Q118">
            <v>23</v>
          </cell>
          <cell r="R118">
            <v>23</v>
          </cell>
          <cell r="S118">
            <v>23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23</v>
          </cell>
          <cell r="Z118">
            <v>23</v>
          </cell>
          <cell r="AA118">
            <v>23</v>
          </cell>
          <cell r="AB118">
            <v>23</v>
          </cell>
          <cell r="AC118">
            <v>23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42000</v>
          </cell>
          <cell r="AI118">
            <v>966000</v>
          </cell>
          <cell r="AJ118">
            <v>966000</v>
          </cell>
          <cell r="AK118">
            <v>252000</v>
          </cell>
          <cell r="AL118">
            <v>252000</v>
          </cell>
          <cell r="AM118">
            <v>462000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/>
          <cell r="AT118">
            <v>462000</v>
          </cell>
          <cell r="AU118">
            <v>462000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966000</v>
          </cell>
        </row>
        <row r="119">
          <cell r="B119" t="str">
            <v>0548308</v>
          </cell>
          <cell r="C119" t="str">
            <v>Napangasale Secondary</v>
          </cell>
          <cell r="D119" t="str">
            <v>ENG</v>
          </cell>
          <cell r="E119" t="str">
            <v>Presbyterian Church of Vanuatu</v>
          </cell>
          <cell r="F119" t="str">
            <v>G</v>
          </cell>
          <cell r="G119" t="str">
            <v>Church (Government Assisted)</v>
          </cell>
          <cell r="H119" t="str">
            <v>Tongoa</v>
          </cell>
          <cell r="I119" t="str">
            <v>Shefa</v>
          </cell>
          <cell r="J119" t="str">
            <v>0084733001</v>
          </cell>
          <cell r="K119" t="str">
            <v>NAPANGASALE JUNIOR SECONDARY SCHOOL</v>
          </cell>
          <cell r="L119" t="str">
            <v>SS</v>
          </cell>
          <cell r="M119" t="str">
            <v>No</v>
          </cell>
          <cell r="N119" t="str">
            <v xml:space="preserve">7 8 9 10 </v>
          </cell>
          <cell r="O119">
            <v>72</v>
          </cell>
          <cell r="P119">
            <v>70</v>
          </cell>
          <cell r="Q119">
            <v>70</v>
          </cell>
          <cell r="R119">
            <v>71</v>
          </cell>
          <cell r="S119">
            <v>71</v>
          </cell>
          <cell r="T119">
            <v>48</v>
          </cell>
          <cell r="U119">
            <v>45</v>
          </cell>
          <cell r="V119">
            <v>48</v>
          </cell>
          <cell r="W119">
            <v>41</v>
          </cell>
          <cell r="X119">
            <v>41</v>
          </cell>
          <cell r="Y119">
            <v>24</v>
          </cell>
          <cell r="Z119">
            <v>25</v>
          </cell>
          <cell r="AA119">
            <v>22</v>
          </cell>
          <cell r="AB119">
            <v>30</v>
          </cell>
          <cell r="AC119">
            <v>30</v>
          </cell>
          <cell r="AD119">
            <v>1</v>
          </cell>
          <cell r="AE119">
            <v>-3</v>
          </cell>
          <cell r="AF119">
            <v>5</v>
          </cell>
          <cell r="AG119">
            <v>0</v>
          </cell>
          <cell r="AH119">
            <v>42000</v>
          </cell>
          <cell r="AI119">
            <v>2982000</v>
          </cell>
          <cell r="AJ119">
            <v>1008000</v>
          </cell>
          <cell r="AK119">
            <v>504000</v>
          </cell>
          <cell r="AL119"/>
          <cell r="AM119">
            <v>504000</v>
          </cell>
          <cell r="AN119">
            <v>42000</v>
          </cell>
          <cell r="AO119">
            <v>-126000</v>
          </cell>
          <cell r="AP119">
            <v>210000</v>
          </cell>
          <cell r="AQ119">
            <v>0</v>
          </cell>
          <cell r="AR119">
            <v>1722000</v>
          </cell>
          <cell r="AS119"/>
          <cell r="AT119">
            <v>504000</v>
          </cell>
          <cell r="AU119">
            <v>504000</v>
          </cell>
          <cell r="AV119">
            <v>42000</v>
          </cell>
          <cell r="AW119">
            <v>0</v>
          </cell>
          <cell r="AX119">
            <v>210000</v>
          </cell>
          <cell r="AY119">
            <v>0</v>
          </cell>
          <cell r="AZ119">
            <v>1722000</v>
          </cell>
          <cell r="BA119">
            <v>2982000</v>
          </cell>
        </row>
        <row r="120">
          <cell r="B120" t="str">
            <v>0548474</v>
          </cell>
          <cell r="C120" t="str">
            <v>Nawaraone Jr. Secondary</v>
          </cell>
          <cell r="D120" t="str">
            <v>ENG</v>
          </cell>
          <cell r="E120" t="str">
            <v>Shefa PEB</v>
          </cell>
          <cell r="F120" t="str">
            <v>V</v>
          </cell>
          <cell r="G120" t="str">
            <v>Government of Vanuatu</v>
          </cell>
          <cell r="H120" t="str">
            <v>Tongoa</v>
          </cell>
          <cell r="I120" t="str">
            <v>Shefa</v>
          </cell>
          <cell r="J120" t="str">
            <v>0084776001</v>
          </cell>
          <cell r="K120" t="str">
            <v>NAWORAONE PRIMARY SCHOOL</v>
          </cell>
          <cell r="L120" t="str">
            <v>SS</v>
          </cell>
          <cell r="M120" t="str">
            <v>Yes</v>
          </cell>
          <cell r="N120" t="str">
            <v xml:space="preserve">7 8 9 10 </v>
          </cell>
          <cell r="O120">
            <v>71</v>
          </cell>
          <cell r="P120">
            <v>71</v>
          </cell>
          <cell r="Q120">
            <v>71</v>
          </cell>
          <cell r="R120">
            <v>71</v>
          </cell>
          <cell r="S120">
            <v>71</v>
          </cell>
          <cell r="T120">
            <v>38</v>
          </cell>
          <cell r="U120">
            <v>36</v>
          </cell>
          <cell r="V120">
            <v>38</v>
          </cell>
          <cell r="W120">
            <v>36</v>
          </cell>
          <cell r="X120">
            <v>36</v>
          </cell>
          <cell r="Y120">
            <v>33</v>
          </cell>
          <cell r="Z120">
            <v>35</v>
          </cell>
          <cell r="AA120">
            <v>33</v>
          </cell>
          <cell r="AB120">
            <v>35</v>
          </cell>
          <cell r="AC120">
            <v>35</v>
          </cell>
          <cell r="AD120">
            <v>2</v>
          </cell>
          <cell r="AE120">
            <v>-2</v>
          </cell>
          <cell r="AF120">
            <v>2</v>
          </cell>
          <cell r="AG120">
            <v>0</v>
          </cell>
          <cell r="AH120">
            <v>42000</v>
          </cell>
          <cell r="AI120">
            <v>2982000</v>
          </cell>
          <cell r="AJ120">
            <v>1386000</v>
          </cell>
          <cell r="AK120">
            <v>63000</v>
          </cell>
          <cell r="AL120">
            <v>63000</v>
          </cell>
          <cell r="AM120">
            <v>1260000</v>
          </cell>
          <cell r="AN120">
            <v>84000</v>
          </cell>
          <cell r="AO120">
            <v>-84000</v>
          </cell>
          <cell r="AP120">
            <v>84000</v>
          </cell>
          <cell r="AQ120">
            <v>0</v>
          </cell>
          <cell r="AR120">
            <v>1428000</v>
          </cell>
          <cell r="AS120"/>
          <cell r="AT120">
            <v>1260000</v>
          </cell>
          <cell r="AU120">
            <v>1260000</v>
          </cell>
          <cell r="AV120">
            <v>84000</v>
          </cell>
          <cell r="AW120">
            <v>0</v>
          </cell>
          <cell r="AX120">
            <v>84000</v>
          </cell>
          <cell r="AY120">
            <v>0</v>
          </cell>
          <cell r="AZ120">
            <v>1428000</v>
          </cell>
          <cell r="BA120">
            <v>2982000</v>
          </cell>
        </row>
        <row r="121">
          <cell r="B121" t="str">
            <v>0551311</v>
          </cell>
          <cell r="C121" t="str">
            <v>Nofo Secondary</v>
          </cell>
          <cell r="D121" t="str">
            <v>ENG</v>
          </cell>
          <cell r="E121" t="str">
            <v>Shefa PEB</v>
          </cell>
          <cell r="F121" t="str">
            <v>V</v>
          </cell>
          <cell r="G121" t="str">
            <v>Government of Vanuatu</v>
          </cell>
          <cell r="H121" t="str">
            <v>Emae</v>
          </cell>
          <cell r="I121" t="str">
            <v>Shefa</v>
          </cell>
          <cell r="J121" t="str">
            <v>0084724001</v>
          </cell>
          <cell r="K121" t="str">
            <v>NOFO SECONDARY SCHOOL</v>
          </cell>
          <cell r="L121" t="str">
            <v>SS</v>
          </cell>
          <cell r="M121" t="str">
            <v>No</v>
          </cell>
          <cell r="N121" t="str">
            <v xml:space="preserve">7 8 9 10 </v>
          </cell>
          <cell r="O121">
            <v>155</v>
          </cell>
          <cell r="P121">
            <v>154</v>
          </cell>
          <cell r="Q121">
            <v>154</v>
          </cell>
          <cell r="R121">
            <v>154</v>
          </cell>
          <cell r="S121">
            <v>154</v>
          </cell>
          <cell r="T121">
            <v>8</v>
          </cell>
          <cell r="U121">
            <v>8</v>
          </cell>
          <cell r="V121">
            <v>8</v>
          </cell>
          <cell r="W121">
            <v>8</v>
          </cell>
          <cell r="X121">
            <v>8</v>
          </cell>
          <cell r="Y121">
            <v>147</v>
          </cell>
          <cell r="Z121">
            <v>146</v>
          </cell>
          <cell r="AA121">
            <v>146</v>
          </cell>
          <cell r="AB121">
            <v>146</v>
          </cell>
          <cell r="AC121">
            <v>146</v>
          </cell>
          <cell r="AD121">
            <v>-1</v>
          </cell>
          <cell r="AE121">
            <v>-1</v>
          </cell>
          <cell r="AF121">
            <v>-1</v>
          </cell>
          <cell r="AG121">
            <v>0</v>
          </cell>
          <cell r="AH121">
            <v>42000</v>
          </cell>
          <cell r="AI121">
            <v>6468000</v>
          </cell>
          <cell r="AJ121">
            <v>6174000</v>
          </cell>
          <cell r="AK121">
            <v>1575000</v>
          </cell>
          <cell r="AL121">
            <v>1575000</v>
          </cell>
          <cell r="AM121">
            <v>3024000</v>
          </cell>
          <cell r="AN121">
            <v>-42000</v>
          </cell>
          <cell r="AO121">
            <v>-42000</v>
          </cell>
          <cell r="AP121">
            <v>-42000</v>
          </cell>
          <cell r="AQ121">
            <v>0</v>
          </cell>
          <cell r="AR121">
            <v>294000</v>
          </cell>
          <cell r="AS121"/>
          <cell r="AT121">
            <v>3024000</v>
          </cell>
          <cell r="AU121">
            <v>3024000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294000</v>
          </cell>
          <cell r="BA121">
            <v>6468000</v>
          </cell>
        </row>
        <row r="122">
          <cell r="B122" t="str">
            <v>055410</v>
          </cell>
          <cell r="C122" t="str">
            <v>Ekipe Primary</v>
          </cell>
          <cell r="D122" t="str">
            <v>ENG</v>
          </cell>
          <cell r="E122" t="str">
            <v>Shefa PEB</v>
          </cell>
          <cell r="F122" t="str">
            <v>V</v>
          </cell>
          <cell r="G122" t="str">
            <v>Government of Vanuatu</v>
          </cell>
          <cell r="H122" t="str">
            <v>Efate</v>
          </cell>
          <cell r="I122" t="str">
            <v>Shefa</v>
          </cell>
          <cell r="J122" t="str">
            <v>0084812001</v>
          </cell>
          <cell r="K122" t="str">
            <v>EKIPE PRIMARY SCHOOL</v>
          </cell>
          <cell r="L122" t="str">
            <v>PS</v>
          </cell>
          <cell r="M122" t="str">
            <v>No</v>
          </cell>
          <cell r="N122" t="str">
            <v xml:space="preserve">1 2 3 4 5 6 7 8 </v>
          </cell>
          <cell r="O122">
            <v>74</v>
          </cell>
          <cell r="P122">
            <v>74</v>
          </cell>
          <cell r="Q122">
            <v>74</v>
          </cell>
          <cell r="R122">
            <v>74</v>
          </cell>
          <cell r="S122">
            <v>74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74</v>
          </cell>
          <cell r="Z122">
            <v>74</v>
          </cell>
          <cell r="AA122">
            <v>74</v>
          </cell>
          <cell r="AB122">
            <v>74</v>
          </cell>
          <cell r="AC122">
            <v>74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42000</v>
          </cell>
          <cell r="AI122">
            <v>3108000</v>
          </cell>
          <cell r="AJ122">
            <v>3108000</v>
          </cell>
          <cell r="AK122">
            <v>768600</v>
          </cell>
          <cell r="AL122">
            <v>768600</v>
          </cell>
          <cell r="AM122">
            <v>1570800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/>
          <cell r="AT122">
            <v>1570800</v>
          </cell>
          <cell r="AU122">
            <v>1570800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3108000</v>
          </cell>
        </row>
        <row r="123">
          <cell r="B123" t="str">
            <v>055414</v>
          </cell>
          <cell r="C123" t="str">
            <v>Eratap Primary</v>
          </cell>
          <cell r="D123" t="str">
            <v>ENG</v>
          </cell>
          <cell r="E123" t="str">
            <v>Shefa PEB</v>
          </cell>
          <cell r="F123" t="str">
            <v>V</v>
          </cell>
          <cell r="G123" t="str">
            <v>Government of Vanuatu</v>
          </cell>
          <cell r="H123" t="str">
            <v>Efate</v>
          </cell>
          <cell r="I123" t="str">
            <v>Shefa</v>
          </cell>
          <cell r="J123" t="str">
            <v>0084796001</v>
          </cell>
          <cell r="K123" t="str">
            <v>ERATAP PRIMARY SCHOOL</v>
          </cell>
          <cell r="L123" t="str">
            <v>PS</v>
          </cell>
          <cell r="M123" t="str">
            <v>No</v>
          </cell>
          <cell r="N123" t="str">
            <v xml:space="preserve">1 2 3 4 5 6 7 8 </v>
          </cell>
          <cell r="O123">
            <v>155</v>
          </cell>
          <cell r="P123">
            <v>155</v>
          </cell>
          <cell r="Q123">
            <v>155</v>
          </cell>
          <cell r="R123">
            <v>155</v>
          </cell>
          <cell r="S123">
            <v>155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155</v>
          </cell>
          <cell r="Z123">
            <v>155</v>
          </cell>
          <cell r="AA123">
            <v>155</v>
          </cell>
          <cell r="AB123">
            <v>155</v>
          </cell>
          <cell r="AC123">
            <v>155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42000</v>
          </cell>
          <cell r="AI123">
            <v>6510000</v>
          </cell>
          <cell r="AJ123">
            <v>6510000</v>
          </cell>
          <cell r="AK123">
            <v>2469600</v>
          </cell>
          <cell r="AL123">
            <v>2469600</v>
          </cell>
          <cell r="AM123">
            <v>1570800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/>
          <cell r="AT123">
            <v>1570800</v>
          </cell>
          <cell r="AU123">
            <v>1570800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6510000</v>
          </cell>
        </row>
        <row r="124">
          <cell r="B124" t="str">
            <v>055416</v>
          </cell>
          <cell r="C124" t="str">
            <v>Erakor French Primary</v>
          </cell>
          <cell r="D124" t="str">
            <v>FRE</v>
          </cell>
          <cell r="E124" t="str">
            <v>Shefa PEB</v>
          </cell>
          <cell r="F124" t="str">
            <v>V</v>
          </cell>
          <cell r="G124" t="str">
            <v>Government of Vanuatu</v>
          </cell>
          <cell r="H124" t="str">
            <v>Efate</v>
          </cell>
          <cell r="I124" t="str">
            <v>Shefa</v>
          </cell>
          <cell r="J124" t="str">
            <v>0084813001</v>
          </cell>
          <cell r="K124" t="str">
            <v>ERAKOR PRIMARY SCHOOL</v>
          </cell>
          <cell r="L124" t="str">
            <v>PS</v>
          </cell>
          <cell r="M124" t="str">
            <v>Yes</v>
          </cell>
          <cell r="N124" t="str">
            <v xml:space="preserve">1 2 3 4 5 6 7 8 </v>
          </cell>
          <cell r="O124">
            <v>87</v>
          </cell>
          <cell r="P124">
            <v>87</v>
          </cell>
          <cell r="Q124">
            <v>87</v>
          </cell>
          <cell r="R124">
            <v>87</v>
          </cell>
          <cell r="S124">
            <v>87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87</v>
          </cell>
          <cell r="Z124">
            <v>87</v>
          </cell>
          <cell r="AA124">
            <v>87</v>
          </cell>
          <cell r="AB124">
            <v>87</v>
          </cell>
          <cell r="AC124">
            <v>87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42000</v>
          </cell>
          <cell r="AI124">
            <v>3654000</v>
          </cell>
          <cell r="AJ124">
            <v>3654000</v>
          </cell>
          <cell r="AK124">
            <v>856800</v>
          </cell>
          <cell r="AL124">
            <v>856800</v>
          </cell>
          <cell r="AM124">
            <v>1940400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/>
          <cell r="AT124">
            <v>1940400</v>
          </cell>
          <cell r="AU124">
            <v>1940400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3654000</v>
          </cell>
        </row>
        <row r="125">
          <cell r="B125" t="str">
            <v>055418</v>
          </cell>
          <cell r="C125" t="str">
            <v>Eton Primary</v>
          </cell>
          <cell r="D125" t="str">
            <v>ENG</v>
          </cell>
          <cell r="E125" t="str">
            <v>Shefa PEB</v>
          </cell>
          <cell r="F125" t="str">
            <v>V</v>
          </cell>
          <cell r="G125" t="str">
            <v>Government of Vanuatu</v>
          </cell>
          <cell r="H125" t="str">
            <v>Efate</v>
          </cell>
          <cell r="I125" t="str">
            <v>Shefa</v>
          </cell>
          <cell r="J125" t="str">
            <v>0084797001</v>
          </cell>
          <cell r="K125" t="str">
            <v>ETON PRIMARY SCHOOL</v>
          </cell>
          <cell r="L125" t="str">
            <v>PS</v>
          </cell>
          <cell r="M125" t="str">
            <v>No</v>
          </cell>
          <cell r="N125" t="str">
            <v xml:space="preserve">1 2 3 4 5 6 7 8 </v>
          </cell>
          <cell r="O125">
            <v>125</v>
          </cell>
          <cell r="P125">
            <v>125</v>
          </cell>
          <cell r="Q125">
            <v>125</v>
          </cell>
          <cell r="R125">
            <v>125</v>
          </cell>
          <cell r="S125">
            <v>125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125</v>
          </cell>
          <cell r="Z125">
            <v>125</v>
          </cell>
          <cell r="AA125">
            <v>125</v>
          </cell>
          <cell r="AB125">
            <v>125</v>
          </cell>
          <cell r="AC125">
            <v>125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42000</v>
          </cell>
          <cell r="AI125">
            <v>5250000</v>
          </cell>
          <cell r="AJ125">
            <v>5250000</v>
          </cell>
          <cell r="AK125">
            <v>1537200</v>
          </cell>
          <cell r="AL125">
            <v>1537200</v>
          </cell>
          <cell r="AM125">
            <v>2175600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/>
          <cell r="AT125">
            <v>2175600</v>
          </cell>
          <cell r="AU125">
            <v>2175600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5250000</v>
          </cell>
        </row>
        <row r="126">
          <cell r="B126" t="str">
            <v>0554300</v>
          </cell>
          <cell r="C126" t="str">
            <v>Lycée de Montmartre</v>
          </cell>
          <cell r="D126" t="str">
            <v>FRE</v>
          </cell>
          <cell r="E126" t="str">
            <v>Catholic Education Authority</v>
          </cell>
          <cell r="F126" t="str">
            <v>G</v>
          </cell>
          <cell r="G126" t="str">
            <v>Church (Government Assisted)</v>
          </cell>
          <cell r="H126" t="str">
            <v>Efate</v>
          </cell>
          <cell r="I126" t="str">
            <v>Shefa</v>
          </cell>
          <cell r="J126" t="str">
            <v>0086701001</v>
          </cell>
          <cell r="K126" t="str">
            <v>LYCEE DE MONTMARTRE</v>
          </cell>
          <cell r="L126" t="str">
            <v>SS</v>
          </cell>
          <cell r="M126" t="str">
            <v>No</v>
          </cell>
          <cell r="N126" t="str">
            <v xml:space="preserve">7 8 9 10 11 12 13 14 </v>
          </cell>
          <cell r="O126">
            <v>619</v>
          </cell>
          <cell r="P126">
            <v>622</v>
          </cell>
          <cell r="Q126">
            <v>695</v>
          </cell>
          <cell r="R126">
            <v>694</v>
          </cell>
          <cell r="S126">
            <v>694</v>
          </cell>
          <cell r="T126">
            <v>29</v>
          </cell>
          <cell r="U126">
            <v>8</v>
          </cell>
          <cell r="V126">
            <v>8</v>
          </cell>
          <cell r="W126">
            <v>7</v>
          </cell>
          <cell r="X126">
            <v>7</v>
          </cell>
          <cell r="Y126">
            <v>590</v>
          </cell>
          <cell r="Z126">
            <v>614</v>
          </cell>
          <cell r="AA126">
            <v>687</v>
          </cell>
          <cell r="AB126">
            <v>687</v>
          </cell>
          <cell r="AC126">
            <v>687</v>
          </cell>
          <cell r="AD126">
            <v>24</v>
          </cell>
          <cell r="AE126">
            <v>73</v>
          </cell>
          <cell r="AF126">
            <v>0</v>
          </cell>
          <cell r="AG126">
            <v>0</v>
          </cell>
          <cell r="AH126">
            <v>42000</v>
          </cell>
          <cell r="AI126">
            <v>29148000</v>
          </cell>
          <cell r="AJ126">
            <v>24780000</v>
          </cell>
          <cell r="AK126">
            <v>7774200</v>
          </cell>
          <cell r="AL126">
            <v>7774200</v>
          </cell>
          <cell r="AM126">
            <v>9231600</v>
          </cell>
          <cell r="AN126">
            <v>1008000</v>
          </cell>
          <cell r="AO126">
            <v>3066000</v>
          </cell>
          <cell r="AP126">
            <v>0</v>
          </cell>
          <cell r="AQ126">
            <v>0</v>
          </cell>
          <cell r="AR126">
            <v>294000</v>
          </cell>
          <cell r="AS126"/>
          <cell r="AT126">
            <v>9231600</v>
          </cell>
          <cell r="AU126">
            <v>9231600</v>
          </cell>
          <cell r="AV126">
            <v>1008000</v>
          </cell>
          <cell r="AW126">
            <v>3066000</v>
          </cell>
          <cell r="AX126">
            <v>0</v>
          </cell>
          <cell r="AY126">
            <v>0</v>
          </cell>
          <cell r="AZ126">
            <v>294000</v>
          </cell>
          <cell r="BA126">
            <v>29148000</v>
          </cell>
        </row>
        <row r="127">
          <cell r="B127" t="str">
            <v>0554301</v>
          </cell>
          <cell r="C127" t="str">
            <v>Onesua Presbyterian College</v>
          </cell>
          <cell r="D127" t="str">
            <v>ENG</v>
          </cell>
          <cell r="E127" t="str">
            <v>Presbyterian Church of Vanuatu</v>
          </cell>
          <cell r="F127" t="str">
            <v>G</v>
          </cell>
          <cell r="G127" t="str">
            <v>Church (Government Assisted)</v>
          </cell>
          <cell r="H127" t="str">
            <v>Efate</v>
          </cell>
          <cell r="I127" t="str">
            <v>Shefa</v>
          </cell>
          <cell r="J127" t="str">
            <v>0084729001</v>
          </cell>
          <cell r="K127" t="str">
            <v>ONESUA PRESBYTERIAN COLLEGE</v>
          </cell>
          <cell r="L127" t="str">
            <v>SS</v>
          </cell>
          <cell r="M127" t="str">
            <v>No</v>
          </cell>
          <cell r="N127" t="str">
            <v xml:space="preserve">7 8 9 10 11 12 13 </v>
          </cell>
          <cell r="O127">
            <v>467</v>
          </cell>
          <cell r="P127">
            <v>467</v>
          </cell>
          <cell r="Q127">
            <v>467</v>
          </cell>
          <cell r="R127">
            <v>466</v>
          </cell>
          <cell r="S127">
            <v>466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467</v>
          </cell>
          <cell r="Z127">
            <v>467</v>
          </cell>
          <cell r="AA127">
            <v>467</v>
          </cell>
          <cell r="AB127">
            <v>466</v>
          </cell>
          <cell r="AC127">
            <v>466</v>
          </cell>
          <cell r="AD127">
            <v>0</v>
          </cell>
          <cell r="AE127">
            <v>0</v>
          </cell>
          <cell r="AF127">
            <v>-1</v>
          </cell>
          <cell r="AG127">
            <v>0</v>
          </cell>
          <cell r="AH127">
            <v>42000</v>
          </cell>
          <cell r="AI127">
            <v>19572000</v>
          </cell>
          <cell r="AJ127">
            <v>19614000</v>
          </cell>
          <cell r="AK127">
            <v>6539400</v>
          </cell>
          <cell r="AL127"/>
          <cell r="AM127">
            <v>13074600</v>
          </cell>
          <cell r="AN127">
            <v>0</v>
          </cell>
          <cell r="AO127">
            <v>0</v>
          </cell>
          <cell r="AP127">
            <v>-42000</v>
          </cell>
          <cell r="AQ127">
            <v>0</v>
          </cell>
          <cell r="AR127">
            <v>-42000</v>
          </cell>
          <cell r="AS127"/>
          <cell r="AT127">
            <v>13074600</v>
          </cell>
          <cell r="AU127">
            <v>13074600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19614000</v>
          </cell>
        </row>
        <row r="128">
          <cell r="B128" t="str">
            <v>0554303</v>
          </cell>
          <cell r="C128" t="str">
            <v>Ulei Secondary</v>
          </cell>
          <cell r="D128" t="str">
            <v>ENG</v>
          </cell>
          <cell r="E128" t="str">
            <v>Shefa PEB</v>
          </cell>
          <cell r="F128" t="str">
            <v>V</v>
          </cell>
          <cell r="G128" t="str">
            <v>Government of Vanuatu</v>
          </cell>
          <cell r="H128" t="str">
            <v>Efate</v>
          </cell>
          <cell r="I128" t="str">
            <v>Shefa</v>
          </cell>
          <cell r="J128" t="str">
            <v>0084722001</v>
          </cell>
          <cell r="K128" t="str">
            <v>ULEI JUNIOR SECONDARY SCHOOL</v>
          </cell>
          <cell r="L128" t="str">
            <v>SS</v>
          </cell>
          <cell r="M128" t="str">
            <v>No</v>
          </cell>
          <cell r="N128" t="str">
            <v xml:space="preserve">7 8 9 10 </v>
          </cell>
          <cell r="O128">
            <v>256</v>
          </cell>
          <cell r="P128">
            <v>260</v>
          </cell>
          <cell r="Q128">
            <v>321</v>
          </cell>
          <cell r="R128">
            <v>325</v>
          </cell>
          <cell r="S128">
            <v>325</v>
          </cell>
          <cell r="T128">
            <v>15</v>
          </cell>
          <cell r="U128">
            <v>14</v>
          </cell>
          <cell r="V128">
            <v>14</v>
          </cell>
          <cell r="W128">
            <v>14</v>
          </cell>
          <cell r="X128">
            <v>14</v>
          </cell>
          <cell r="Y128">
            <v>241</v>
          </cell>
          <cell r="Z128">
            <v>246</v>
          </cell>
          <cell r="AA128">
            <v>307</v>
          </cell>
          <cell r="AB128">
            <v>311</v>
          </cell>
          <cell r="AC128">
            <v>311</v>
          </cell>
          <cell r="AD128">
            <v>5</v>
          </cell>
          <cell r="AE128">
            <v>61</v>
          </cell>
          <cell r="AF128">
            <v>4</v>
          </cell>
          <cell r="AG128">
            <v>0</v>
          </cell>
          <cell r="AH128">
            <v>42000</v>
          </cell>
          <cell r="AI128">
            <v>13650000</v>
          </cell>
          <cell r="AJ128">
            <v>10122000</v>
          </cell>
          <cell r="AK128">
            <v>3326400</v>
          </cell>
          <cell r="AL128">
            <v>3326400</v>
          </cell>
          <cell r="AM128">
            <v>3469200</v>
          </cell>
          <cell r="AN128">
            <v>210000</v>
          </cell>
          <cell r="AO128">
            <v>2562000</v>
          </cell>
          <cell r="AP128">
            <v>168000</v>
          </cell>
          <cell r="AQ128">
            <v>0</v>
          </cell>
          <cell r="AR128">
            <v>588000</v>
          </cell>
          <cell r="AS128"/>
          <cell r="AT128">
            <v>3469200</v>
          </cell>
          <cell r="AU128">
            <v>3469200</v>
          </cell>
          <cell r="AV128">
            <v>210000</v>
          </cell>
          <cell r="AW128">
            <v>2562000</v>
          </cell>
          <cell r="AX128">
            <v>168000</v>
          </cell>
          <cell r="AY128">
            <v>0</v>
          </cell>
          <cell r="AZ128">
            <v>588000</v>
          </cell>
          <cell r="BA128">
            <v>13650000</v>
          </cell>
        </row>
        <row r="129">
          <cell r="B129" t="str">
            <v>055435</v>
          </cell>
          <cell r="C129" t="str">
            <v>Mangarongo Primary</v>
          </cell>
          <cell r="D129" t="str">
            <v>ENG</v>
          </cell>
          <cell r="E129" t="str">
            <v>Shefa PEB</v>
          </cell>
          <cell r="F129" t="str">
            <v>V</v>
          </cell>
          <cell r="G129" t="str">
            <v>Government of Vanuatu</v>
          </cell>
          <cell r="H129" t="str">
            <v>Emao</v>
          </cell>
          <cell r="I129" t="str">
            <v>Shefa</v>
          </cell>
          <cell r="J129" t="str">
            <v>0084799001</v>
          </cell>
          <cell r="K129" t="str">
            <v>MANGARONGO PRIMARY SCHOOL</v>
          </cell>
          <cell r="L129" t="str">
            <v>PS</v>
          </cell>
          <cell r="M129" t="str">
            <v>No</v>
          </cell>
          <cell r="N129" t="str">
            <v xml:space="preserve">1 2 3 4 5 6 7 8 </v>
          </cell>
          <cell r="O129">
            <v>56</v>
          </cell>
          <cell r="P129">
            <v>56</v>
          </cell>
          <cell r="Q129">
            <v>56</v>
          </cell>
          <cell r="R129">
            <v>56</v>
          </cell>
          <cell r="S129">
            <v>56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56</v>
          </cell>
          <cell r="Z129">
            <v>56</v>
          </cell>
          <cell r="AA129">
            <v>56</v>
          </cell>
          <cell r="AB129">
            <v>56</v>
          </cell>
          <cell r="AC129">
            <v>56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42000</v>
          </cell>
          <cell r="AI129">
            <v>2352000</v>
          </cell>
          <cell r="AJ129">
            <v>2352000</v>
          </cell>
          <cell r="AK129">
            <v>604800</v>
          </cell>
          <cell r="AL129">
            <v>604800</v>
          </cell>
          <cell r="AM129">
            <v>1142400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/>
          <cell r="AT129">
            <v>1142400</v>
          </cell>
          <cell r="AU129">
            <v>1142400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2352000</v>
          </cell>
        </row>
        <row r="130">
          <cell r="B130" t="str">
            <v>055436</v>
          </cell>
          <cell r="C130" t="str">
            <v>Manua Primary</v>
          </cell>
          <cell r="D130" t="str">
            <v>ENG</v>
          </cell>
          <cell r="E130" t="str">
            <v>Shefa PEB</v>
          </cell>
          <cell r="F130" t="str">
            <v>V</v>
          </cell>
          <cell r="G130" t="str">
            <v>Government of Vanuatu</v>
          </cell>
          <cell r="H130" t="str">
            <v>Efate</v>
          </cell>
          <cell r="I130" t="str">
            <v>Shefa</v>
          </cell>
          <cell r="J130" t="str">
            <v>0084800001</v>
          </cell>
          <cell r="K130" t="str">
            <v>MANUA PRIMARY SCHOOL</v>
          </cell>
          <cell r="L130" t="str">
            <v>PS</v>
          </cell>
          <cell r="M130" t="str">
            <v>No</v>
          </cell>
          <cell r="N130" t="str">
            <v xml:space="preserve">1 2 3 4 5 6 7 8 </v>
          </cell>
          <cell r="O130">
            <v>216</v>
          </cell>
          <cell r="P130">
            <v>216</v>
          </cell>
          <cell r="Q130">
            <v>216</v>
          </cell>
          <cell r="R130">
            <v>216</v>
          </cell>
          <cell r="S130">
            <v>216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216</v>
          </cell>
          <cell r="Z130">
            <v>216</v>
          </cell>
          <cell r="AA130">
            <v>216</v>
          </cell>
          <cell r="AB130">
            <v>216</v>
          </cell>
          <cell r="AC130">
            <v>216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42000</v>
          </cell>
          <cell r="AI130">
            <v>9072000</v>
          </cell>
          <cell r="AJ130">
            <v>9072000</v>
          </cell>
          <cell r="AK130">
            <v>2696400</v>
          </cell>
          <cell r="AL130">
            <v>2696400</v>
          </cell>
          <cell r="AM130">
            <v>3679200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/>
          <cell r="AT130">
            <v>3679200</v>
          </cell>
          <cell r="AU130">
            <v>3679200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9072000</v>
          </cell>
        </row>
        <row r="131">
          <cell r="B131" t="str">
            <v>055439</v>
          </cell>
          <cell r="C131" t="str">
            <v>Melemaat Primary</v>
          </cell>
          <cell r="D131" t="str">
            <v>ENG</v>
          </cell>
          <cell r="E131" t="str">
            <v>Shefa PEB</v>
          </cell>
          <cell r="F131" t="str">
            <v>V</v>
          </cell>
          <cell r="G131" t="str">
            <v>Government of Vanuatu</v>
          </cell>
          <cell r="H131" t="str">
            <v>Efate</v>
          </cell>
          <cell r="I131" t="str">
            <v>Shefa</v>
          </cell>
          <cell r="J131" t="str">
            <v>0084819001</v>
          </cell>
          <cell r="K131" t="str">
            <v>MELEMAAT PRIMARY SCHOOL</v>
          </cell>
          <cell r="L131" t="str">
            <v>PS</v>
          </cell>
          <cell r="M131" t="str">
            <v>No</v>
          </cell>
          <cell r="N131" t="str">
            <v xml:space="preserve">1 2 3 4 5 6 7 8 </v>
          </cell>
          <cell r="O131">
            <v>149</v>
          </cell>
          <cell r="P131">
            <v>149</v>
          </cell>
          <cell r="Q131">
            <v>149</v>
          </cell>
          <cell r="R131">
            <v>149</v>
          </cell>
          <cell r="S131">
            <v>149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149</v>
          </cell>
          <cell r="Z131">
            <v>149</v>
          </cell>
          <cell r="AA131">
            <v>149</v>
          </cell>
          <cell r="AB131">
            <v>149</v>
          </cell>
          <cell r="AC131">
            <v>149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42000</v>
          </cell>
          <cell r="AI131">
            <v>6258000</v>
          </cell>
          <cell r="AJ131">
            <v>6258000</v>
          </cell>
          <cell r="AK131">
            <v>1600200</v>
          </cell>
          <cell r="AL131">
            <v>1600200</v>
          </cell>
          <cell r="AM131">
            <v>3057600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/>
          <cell r="AT131">
            <v>3057600</v>
          </cell>
          <cell r="AU131">
            <v>3057600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6258000</v>
          </cell>
        </row>
        <row r="132">
          <cell r="B132" t="str">
            <v>0554408</v>
          </cell>
          <cell r="C132" t="str">
            <v>Sea Side Community Secondary</v>
          </cell>
          <cell r="D132" t="str">
            <v>ENG</v>
          </cell>
          <cell r="E132" t="str">
            <v>Presbyterian Church of Vanuatu</v>
          </cell>
          <cell r="F132" t="str">
            <v>G</v>
          </cell>
          <cell r="G132" t="str">
            <v>Church (Government Assisted)</v>
          </cell>
          <cell r="H132" t="str">
            <v>Efate</v>
          </cell>
          <cell r="I132" t="str">
            <v>Shefa</v>
          </cell>
          <cell r="J132" t="str">
            <v>0087030001</v>
          </cell>
          <cell r="K132" t="str">
            <v>SEASIDE COMMUNITY SCHOOL</v>
          </cell>
          <cell r="L132" t="str">
            <v>SS</v>
          </cell>
          <cell r="M132" t="str">
            <v>Yes</v>
          </cell>
          <cell r="N132" t="str">
            <v xml:space="preserve">7 8 9 10 </v>
          </cell>
          <cell r="O132">
            <v>169</v>
          </cell>
          <cell r="P132">
            <v>169</v>
          </cell>
          <cell r="Q132">
            <v>169</v>
          </cell>
          <cell r="R132">
            <v>169</v>
          </cell>
          <cell r="S132">
            <v>169</v>
          </cell>
          <cell r="T132">
            <v>53</v>
          </cell>
          <cell r="U132">
            <v>46</v>
          </cell>
          <cell r="V132">
            <v>53</v>
          </cell>
          <cell r="W132">
            <v>45</v>
          </cell>
          <cell r="X132">
            <v>44</v>
          </cell>
          <cell r="Y132">
            <v>116</v>
          </cell>
          <cell r="Z132">
            <v>123</v>
          </cell>
          <cell r="AA132">
            <v>116</v>
          </cell>
          <cell r="AB132">
            <v>124</v>
          </cell>
          <cell r="AC132">
            <v>125</v>
          </cell>
          <cell r="AD132">
            <v>7</v>
          </cell>
          <cell r="AE132">
            <v>-7</v>
          </cell>
          <cell r="AF132">
            <v>1</v>
          </cell>
          <cell r="AG132">
            <v>1</v>
          </cell>
          <cell r="AH132">
            <v>42000</v>
          </cell>
          <cell r="AI132">
            <v>7098000</v>
          </cell>
          <cell r="AJ132">
            <v>4872000</v>
          </cell>
          <cell r="AK132">
            <v>1297800</v>
          </cell>
          <cell r="AL132">
            <v>1297800</v>
          </cell>
          <cell r="AM132">
            <v>2276400</v>
          </cell>
          <cell r="AN132">
            <v>294000</v>
          </cell>
          <cell r="AO132">
            <v>-294000</v>
          </cell>
          <cell r="AP132">
            <v>42000</v>
          </cell>
          <cell r="AQ132">
            <v>42000</v>
          </cell>
          <cell r="AR132">
            <v>1848000</v>
          </cell>
          <cell r="AS132"/>
          <cell r="AT132">
            <v>2276400</v>
          </cell>
          <cell r="AU132">
            <v>2276400</v>
          </cell>
          <cell r="AV132">
            <v>294000</v>
          </cell>
          <cell r="AW132">
            <v>0</v>
          </cell>
          <cell r="AX132">
            <v>42000</v>
          </cell>
          <cell r="AY132">
            <v>42000</v>
          </cell>
          <cell r="AZ132">
            <v>1848000</v>
          </cell>
          <cell r="BA132">
            <v>7098000</v>
          </cell>
        </row>
        <row r="133">
          <cell r="B133" t="str">
            <v>0554419</v>
          </cell>
          <cell r="C133" t="str">
            <v>Suango Mele French Secondary</v>
          </cell>
          <cell r="D133" t="str">
            <v>FRE</v>
          </cell>
          <cell r="E133" t="str">
            <v>Shefa PEB</v>
          </cell>
          <cell r="F133" t="str">
            <v>V</v>
          </cell>
          <cell r="G133" t="str">
            <v>Government of Vanuatu</v>
          </cell>
          <cell r="H133" t="str">
            <v>Efate</v>
          </cell>
          <cell r="I133" t="str">
            <v>Shefa</v>
          </cell>
          <cell r="J133" t="str">
            <v>0084825001</v>
          </cell>
          <cell r="K133" t="str">
            <v>ECOLE PUBLIQUE DE SUANGO</v>
          </cell>
          <cell r="L133" t="str">
            <v>SS</v>
          </cell>
          <cell r="M133" t="str">
            <v>Yes</v>
          </cell>
          <cell r="N133" t="str">
            <v xml:space="preserve">7 8 9 10 </v>
          </cell>
          <cell r="O133">
            <v>134</v>
          </cell>
          <cell r="P133">
            <v>134</v>
          </cell>
          <cell r="Q133">
            <v>134</v>
          </cell>
          <cell r="R133">
            <v>134</v>
          </cell>
          <cell r="S133">
            <v>134</v>
          </cell>
          <cell r="T133">
            <v>17</v>
          </cell>
          <cell r="U133">
            <v>16</v>
          </cell>
          <cell r="V133">
            <v>17</v>
          </cell>
          <cell r="W133">
            <v>16</v>
          </cell>
          <cell r="X133">
            <v>16</v>
          </cell>
          <cell r="Y133">
            <v>117</v>
          </cell>
          <cell r="Z133">
            <v>118</v>
          </cell>
          <cell r="AA133">
            <v>117</v>
          </cell>
          <cell r="AB133">
            <v>118</v>
          </cell>
          <cell r="AC133">
            <v>118</v>
          </cell>
          <cell r="AD133">
            <v>1</v>
          </cell>
          <cell r="AE133">
            <v>-1</v>
          </cell>
          <cell r="AF133">
            <v>1</v>
          </cell>
          <cell r="AG133">
            <v>0</v>
          </cell>
          <cell r="AH133">
            <v>42000</v>
          </cell>
          <cell r="AI133">
            <v>5628000</v>
          </cell>
          <cell r="AJ133">
            <v>4914000</v>
          </cell>
          <cell r="AK133">
            <v>1486800</v>
          </cell>
          <cell r="AL133">
            <v>1486800</v>
          </cell>
          <cell r="AM133">
            <v>1940400</v>
          </cell>
          <cell r="AN133">
            <v>42000</v>
          </cell>
          <cell r="AO133">
            <v>-42000</v>
          </cell>
          <cell r="AP133">
            <v>42000</v>
          </cell>
          <cell r="AQ133">
            <v>0</v>
          </cell>
          <cell r="AR133">
            <v>630000</v>
          </cell>
          <cell r="AS133"/>
          <cell r="AT133">
            <v>1940400</v>
          </cell>
          <cell r="AU133">
            <v>1940400</v>
          </cell>
          <cell r="AV133">
            <v>42000</v>
          </cell>
          <cell r="AW133">
            <v>0</v>
          </cell>
          <cell r="AX133">
            <v>42000</v>
          </cell>
          <cell r="AY133">
            <v>0</v>
          </cell>
          <cell r="AZ133">
            <v>630000</v>
          </cell>
          <cell r="BA133">
            <v>5628000</v>
          </cell>
        </row>
        <row r="134">
          <cell r="B134" t="str">
            <v>0554423</v>
          </cell>
          <cell r="C134" t="str">
            <v>Suango Mele English Secondary</v>
          </cell>
          <cell r="D134" t="str">
            <v>ENG</v>
          </cell>
          <cell r="E134" t="str">
            <v>Shefa PEB</v>
          </cell>
          <cell r="F134" t="str">
            <v>V</v>
          </cell>
          <cell r="G134" t="str">
            <v>Government of Vanuatu</v>
          </cell>
          <cell r="H134" t="str">
            <v>Efate</v>
          </cell>
          <cell r="I134" t="str">
            <v>Shefa</v>
          </cell>
          <cell r="J134" t="str">
            <v>0084825001</v>
          </cell>
          <cell r="K134" t="str">
            <v>ECOLE PUBLIQUE DE SUANGO</v>
          </cell>
          <cell r="L134" t="str">
            <v>SS</v>
          </cell>
          <cell r="M134" t="str">
            <v>Yes</v>
          </cell>
          <cell r="N134" t="str">
            <v xml:space="preserve">7 8 9 10 </v>
          </cell>
          <cell r="O134">
            <v>53</v>
          </cell>
          <cell r="P134">
            <v>54</v>
          </cell>
          <cell r="Q134">
            <v>54</v>
          </cell>
          <cell r="R134">
            <v>54</v>
          </cell>
          <cell r="S134">
            <v>54</v>
          </cell>
          <cell r="T134">
            <v>8</v>
          </cell>
          <cell r="U134">
            <v>8</v>
          </cell>
          <cell r="V134">
            <v>8</v>
          </cell>
          <cell r="W134">
            <v>8</v>
          </cell>
          <cell r="X134">
            <v>8</v>
          </cell>
          <cell r="Y134">
            <v>45</v>
          </cell>
          <cell r="Z134">
            <v>46</v>
          </cell>
          <cell r="AA134">
            <v>46</v>
          </cell>
          <cell r="AB134">
            <v>46</v>
          </cell>
          <cell r="AC134">
            <v>46</v>
          </cell>
          <cell r="AD134">
            <v>1</v>
          </cell>
          <cell r="AE134">
            <v>0</v>
          </cell>
          <cell r="AF134">
            <v>0</v>
          </cell>
          <cell r="AG134">
            <v>0</v>
          </cell>
          <cell r="AH134">
            <v>42000</v>
          </cell>
          <cell r="AI134">
            <v>2268000</v>
          </cell>
          <cell r="AJ134">
            <v>1890000</v>
          </cell>
          <cell r="AK134">
            <v>831600</v>
          </cell>
          <cell r="AL134">
            <v>831600</v>
          </cell>
          <cell r="AM134">
            <v>226800</v>
          </cell>
          <cell r="AN134">
            <v>42000</v>
          </cell>
          <cell r="AO134">
            <v>0</v>
          </cell>
          <cell r="AP134">
            <v>0</v>
          </cell>
          <cell r="AQ134">
            <v>0</v>
          </cell>
          <cell r="AR134">
            <v>336000</v>
          </cell>
          <cell r="AS134"/>
          <cell r="AT134">
            <v>226800</v>
          </cell>
          <cell r="AU134">
            <v>226800</v>
          </cell>
          <cell r="AV134">
            <v>42000</v>
          </cell>
          <cell r="AW134">
            <v>0</v>
          </cell>
          <cell r="AX134">
            <v>0</v>
          </cell>
          <cell r="AY134">
            <v>0</v>
          </cell>
          <cell r="AZ134">
            <v>336000</v>
          </cell>
          <cell r="BA134">
            <v>2268000</v>
          </cell>
        </row>
        <row r="135">
          <cell r="B135" t="str">
            <v>055447</v>
          </cell>
          <cell r="C135" t="str">
            <v>Pango English Primary</v>
          </cell>
          <cell r="D135" t="str">
            <v>ENG</v>
          </cell>
          <cell r="E135" t="str">
            <v>Shefa PEB</v>
          </cell>
          <cell r="F135" t="str">
            <v>V</v>
          </cell>
          <cell r="G135" t="str">
            <v>Government of Vanuatu</v>
          </cell>
          <cell r="H135" t="str">
            <v>Efate</v>
          </cell>
          <cell r="I135" t="str">
            <v>Shefa</v>
          </cell>
          <cell r="J135" t="str">
            <v>0084802001</v>
          </cell>
          <cell r="K135" t="str">
            <v>PANGO PRIMARY SCHOOL</v>
          </cell>
          <cell r="L135" t="str">
            <v>PS</v>
          </cell>
          <cell r="M135" t="str">
            <v>No</v>
          </cell>
          <cell r="N135" t="str">
            <v xml:space="preserve">1 2 3 4 5 6 7 8 </v>
          </cell>
          <cell r="O135">
            <v>192</v>
          </cell>
          <cell r="P135">
            <v>192</v>
          </cell>
          <cell r="Q135">
            <v>192</v>
          </cell>
          <cell r="R135">
            <v>192</v>
          </cell>
          <cell r="S135">
            <v>192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192</v>
          </cell>
          <cell r="Z135">
            <v>192</v>
          </cell>
          <cell r="AA135">
            <v>192</v>
          </cell>
          <cell r="AB135">
            <v>192</v>
          </cell>
          <cell r="AC135">
            <v>192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42000</v>
          </cell>
          <cell r="AI135">
            <v>8064000</v>
          </cell>
          <cell r="AJ135">
            <v>8064000</v>
          </cell>
          <cell r="AK135">
            <v>2255400</v>
          </cell>
          <cell r="AL135">
            <v>2255400</v>
          </cell>
          <cell r="AM135">
            <v>3553200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/>
          <cell r="AT135">
            <v>3553200</v>
          </cell>
          <cell r="AU135">
            <v>3553200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8064000</v>
          </cell>
        </row>
        <row r="136">
          <cell r="B136" t="str">
            <v>0554499</v>
          </cell>
          <cell r="C136" t="str">
            <v>Collège de Esnaar</v>
          </cell>
          <cell r="D136" t="str">
            <v>FRE</v>
          </cell>
          <cell r="E136" t="str">
            <v>Shefa PEB</v>
          </cell>
          <cell r="F136" t="str">
            <v>V</v>
          </cell>
          <cell r="G136" t="str">
            <v>Government of Vanuatu</v>
          </cell>
          <cell r="H136" t="str">
            <v>Efate</v>
          </cell>
          <cell r="I136" t="str">
            <v>Shefa</v>
          </cell>
          <cell r="J136" t="str">
            <v>0084757001</v>
          </cell>
          <cell r="K136" t="str">
            <v>ECOLE PUBLIQUE ESNAAR</v>
          </cell>
          <cell r="L136" t="str">
            <v>SS</v>
          </cell>
          <cell r="M136" t="str">
            <v>Yes</v>
          </cell>
          <cell r="N136" t="str">
            <v xml:space="preserve">7 8 9 10 </v>
          </cell>
          <cell r="O136">
            <v>76</v>
          </cell>
          <cell r="P136">
            <v>75</v>
          </cell>
          <cell r="Q136">
            <v>75</v>
          </cell>
          <cell r="R136">
            <v>75</v>
          </cell>
          <cell r="S136">
            <v>74</v>
          </cell>
          <cell r="T136">
            <v>6</v>
          </cell>
          <cell r="U136">
            <v>6</v>
          </cell>
          <cell r="V136">
            <v>6</v>
          </cell>
          <cell r="W136">
            <v>6</v>
          </cell>
          <cell r="X136">
            <v>6</v>
          </cell>
          <cell r="Y136">
            <v>70</v>
          </cell>
          <cell r="Z136">
            <v>69</v>
          </cell>
          <cell r="AA136">
            <v>69</v>
          </cell>
          <cell r="AB136">
            <v>69</v>
          </cell>
          <cell r="AC136">
            <v>68</v>
          </cell>
          <cell r="AD136">
            <v>-1</v>
          </cell>
          <cell r="AE136">
            <v>-1</v>
          </cell>
          <cell r="AF136">
            <v>-1</v>
          </cell>
          <cell r="AG136">
            <v>1</v>
          </cell>
          <cell r="AH136">
            <v>42000</v>
          </cell>
          <cell r="AI136">
            <v>3108000</v>
          </cell>
          <cell r="AJ136">
            <v>2940000</v>
          </cell>
          <cell r="AK136">
            <v>995400</v>
          </cell>
          <cell r="AL136">
            <v>995400</v>
          </cell>
          <cell r="AM136">
            <v>949200</v>
          </cell>
          <cell r="AN136">
            <v>-42000</v>
          </cell>
          <cell r="AO136">
            <v>-42000</v>
          </cell>
          <cell r="AP136">
            <v>-42000</v>
          </cell>
          <cell r="AQ136">
            <v>42000</v>
          </cell>
          <cell r="AR136">
            <v>126000</v>
          </cell>
          <cell r="AS136"/>
          <cell r="AT136">
            <v>949200</v>
          </cell>
          <cell r="AU136">
            <v>949200</v>
          </cell>
          <cell r="AV136">
            <v>0</v>
          </cell>
          <cell r="AW136">
            <v>0</v>
          </cell>
          <cell r="AX136">
            <v>0</v>
          </cell>
          <cell r="AY136">
            <v>42000</v>
          </cell>
          <cell r="AZ136">
            <v>126000</v>
          </cell>
          <cell r="BA136">
            <v>3108000</v>
          </cell>
        </row>
        <row r="137">
          <cell r="B137" t="str">
            <v>055450</v>
          </cell>
          <cell r="C137" t="str">
            <v>Roau Primary</v>
          </cell>
          <cell r="D137" t="str">
            <v>FRE</v>
          </cell>
          <cell r="E137" t="str">
            <v>Shefa PEB</v>
          </cell>
          <cell r="F137" t="str">
            <v>V</v>
          </cell>
          <cell r="G137" t="str">
            <v>Government of Vanuatu</v>
          </cell>
          <cell r="H137" t="str">
            <v>Efate</v>
          </cell>
          <cell r="I137" t="str">
            <v>Shefa</v>
          </cell>
          <cell r="J137" t="str">
            <v>0084823001</v>
          </cell>
          <cell r="K137" t="str">
            <v>ECOLE PUBLIQUE ROAU</v>
          </cell>
          <cell r="L137" t="str">
            <v>PS</v>
          </cell>
          <cell r="M137" t="str">
            <v>No</v>
          </cell>
          <cell r="N137" t="str">
            <v xml:space="preserve">1 2 3 4 5 6 7 8 </v>
          </cell>
          <cell r="O137">
            <v>16</v>
          </cell>
          <cell r="P137">
            <v>16</v>
          </cell>
          <cell r="Q137">
            <v>16</v>
          </cell>
          <cell r="R137">
            <v>16</v>
          </cell>
          <cell r="S137">
            <v>16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16</v>
          </cell>
          <cell r="Z137">
            <v>16</v>
          </cell>
          <cell r="AA137">
            <v>16</v>
          </cell>
          <cell r="AB137">
            <v>16</v>
          </cell>
          <cell r="AC137">
            <v>16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42000</v>
          </cell>
          <cell r="AI137">
            <v>672000</v>
          </cell>
          <cell r="AJ137">
            <v>672000</v>
          </cell>
          <cell r="AK137"/>
          <cell r="AL137">
            <v>554400</v>
          </cell>
          <cell r="AM137">
            <v>117600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/>
          <cell r="AT137">
            <v>117600</v>
          </cell>
          <cell r="AU137">
            <v>117600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672000</v>
          </cell>
        </row>
        <row r="138">
          <cell r="B138" t="str">
            <v>055467</v>
          </cell>
          <cell r="C138" t="str">
            <v>Bethany Community Christian Secondary</v>
          </cell>
          <cell r="D138" t="str">
            <v>ENG</v>
          </cell>
          <cell r="E138" t="str">
            <v>Assemblies of God</v>
          </cell>
          <cell r="F138" t="str">
            <v>G</v>
          </cell>
          <cell r="G138" t="str">
            <v>Church (Government Assisted)</v>
          </cell>
          <cell r="H138" t="str">
            <v>Efate</v>
          </cell>
          <cell r="I138" t="str">
            <v>Shefa</v>
          </cell>
          <cell r="J138"/>
          <cell r="K138"/>
          <cell r="L138" t="str">
            <v>SS</v>
          </cell>
          <cell r="M138" t="str">
            <v>No</v>
          </cell>
          <cell r="N138" t="str">
            <v xml:space="preserve">7 8 9 10 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42000</v>
          </cell>
          <cell r="AI138">
            <v>0</v>
          </cell>
          <cell r="AJ138">
            <v>0</v>
          </cell>
          <cell r="AK138"/>
          <cell r="AL138"/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/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</row>
        <row r="139">
          <cell r="B139" t="str">
            <v>0557445</v>
          </cell>
          <cell r="C139" t="str">
            <v>Eles Secondary</v>
          </cell>
          <cell r="D139" t="str">
            <v>ENG</v>
          </cell>
          <cell r="E139" t="str">
            <v>Shefa PEB</v>
          </cell>
          <cell r="F139" t="str">
            <v>V</v>
          </cell>
          <cell r="G139" t="str">
            <v>Government of Vanuatu</v>
          </cell>
          <cell r="H139" t="str">
            <v>Nguna</v>
          </cell>
          <cell r="I139" t="str">
            <v>Shefa</v>
          </cell>
          <cell r="J139" t="str">
            <v>0084805001</v>
          </cell>
          <cell r="K139" t="str">
            <v>ELES PRIMARY SCHOOL</v>
          </cell>
          <cell r="L139" t="str">
            <v>SS</v>
          </cell>
          <cell r="M139" t="str">
            <v>Yes</v>
          </cell>
          <cell r="N139" t="str">
            <v xml:space="preserve">7 8 9 10 </v>
          </cell>
          <cell r="O139">
            <v>166</v>
          </cell>
          <cell r="P139">
            <v>166</v>
          </cell>
          <cell r="Q139">
            <v>166</v>
          </cell>
          <cell r="R139">
            <v>164</v>
          </cell>
          <cell r="S139">
            <v>158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166</v>
          </cell>
          <cell r="Z139">
            <v>166</v>
          </cell>
          <cell r="AA139">
            <v>166</v>
          </cell>
          <cell r="AB139">
            <v>164</v>
          </cell>
          <cell r="AC139">
            <v>158</v>
          </cell>
          <cell r="AD139">
            <v>0</v>
          </cell>
          <cell r="AE139">
            <v>0</v>
          </cell>
          <cell r="AF139">
            <v>-2</v>
          </cell>
          <cell r="AG139">
            <v>-6</v>
          </cell>
          <cell r="AH139">
            <v>42000</v>
          </cell>
          <cell r="AI139">
            <v>6636000</v>
          </cell>
          <cell r="AJ139">
            <v>6972000</v>
          </cell>
          <cell r="AK139">
            <v>2028600</v>
          </cell>
          <cell r="AL139">
            <v>2028600</v>
          </cell>
          <cell r="AM139">
            <v>2914800</v>
          </cell>
          <cell r="AN139">
            <v>0</v>
          </cell>
          <cell r="AO139">
            <v>0</v>
          </cell>
          <cell r="AP139">
            <v>-84000</v>
          </cell>
          <cell r="AQ139">
            <v>-336000</v>
          </cell>
          <cell r="AR139">
            <v>-336000</v>
          </cell>
          <cell r="AS139"/>
          <cell r="AT139">
            <v>2914800</v>
          </cell>
          <cell r="AU139">
            <v>2914800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6972000</v>
          </cell>
        </row>
        <row r="140">
          <cell r="B140" t="str">
            <v>0663314</v>
          </cell>
          <cell r="C140" t="str">
            <v>Ipota Secondary</v>
          </cell>
          <cell r="D140" t="str">
            <v>ENG</v>
          </cell>
          <cell r="E140" t="str">
            <v>Tafea PEB</v>
          </cell>
          <cell r="F140" t="str">
            <v>V</v>
          </cell>
          <cell r="G140" t="str">
            <v>Government of Vanuatu</v>
          </cell>
          <cell r="H140" t="str">
            <v>Erromango</v>
          </cell>
          <cell r="I140" t="str">
            <v>Tafea</v>
          </cell>
          <cell r="J140" t="str">
            <v>0084747001</v>
          </cell>
          <cell r="K140" t="str">
            <v>IPOTA JUNIOR SECONDARY SCHOOL</v>
          </cell>
          <cell r="L140" t="str">
            <v>SS</v>
          </cell>
          <cell r="M140" t="str">
            <v>No</v>
          </cell>
          <cell r="N140" t="str">
            <v xml:space="preserve">7 8 9 10 </v>
          </cell>
          <cell r="O140">
            <v>177</v>
          </cell>
          <cell r="P140">
            <v>175</v>
          </cell>
          <cell r="Q140">
            <v>175</v>
          </cell>
          <cell r="R140">
            <v>175</v>
          </cell>
          <cell r="S140">
            <v>175</v>
          </cell>
          <cell r="T140">
            <v>154</v>
          </cell>
          <cell r="U140">
            <v>0</v>
          </cell>
          <cell r="V140">
            <v>154</v>
          </cell>
          <cell r="W140">
            <v>0</v>
          </cell>
          <cell r="X140">
            <v>0</v>
          </cell>
          <cell r="Y140">
            <v>23</v>
          </cell>
          <cell r="Z140">
            <v>175</v>
          </cell>
          <cell r="AA140">
            <v>21</v>
          </cell>
          <cell r="AB140">
            <v>175</v>
          </cell>
          <cell r="AC140">
            <v>175</v>
          </cell>
          <cell r="AD140">
            <v>152</v>
          </cell>
          <cell r="AE140">
            <v>-154</v>
          </cell>
          <cell r="AF140">
            <v>154</v>
          </cell>
          <cell r="AG140">
            <v>0</v>
          </cell>
          <cell r="AH140">
            <v>42000</v>
          </cell>
          <cell r="AI140">
            <v>7350000</v>
          </cell>
          <cell r="AJ140">
            <v>966000</v>
          </cell>
          <cell r="AK140">
            <v>1864800</v>
          </cell>
          <cell r="AL140">
            <v>1864800</v>
          </cell>
          <cell r="AM140">
            <v>-2763600</v>
          </cell>
          <cell r="AN140">
            <v>6384000</v>
          </cell>
          <cell r="AO140">
            <v>-6468000</v>
          </cell>
          <cell r="AP140">
            <v>6468000</v>
          </cell>
          <cell r="AQ140">
            <v>0</v>
          </cell>
          <cell r="AR140">
            <v>0</v>
          </cell>
          <cell r="AS140"/>
          <cell r="AT140">
            <v>-2763600</v>
          </cell>
          <cell r="AU140">
            <v>0</v>
          </cell>
          <cell r="AV140">
            <v>3620400</v>
          </cell>
          <cell r="AW140">
            <v>0</v>
          </cell>
          <cell r="AX140"/>
          <cell r="AY140">
            <v>0</v>
          </cell>
          <cell r="AZ140">
            <v>0</v>
          </cell>
          <cell r="BA140">
            <v>7350000</v>
          </cell>
        </row>
        <row r="141">
          <cell r="B141" t="str">
            <v>0663513</v>
          </cell>
          <cell r="C141" t="str">
            <v>William Bay Secondary</v>
          </cell>
          <cell r="D141" t="str">
            <v>ENG</v>
          </cell>
          <cell r="E141" t="str">
            <v>Presbyterian Church of Vanuatu</v>
          </cell>
          <cell r="F141" t="str">
            <v>G</v>
          </cell>
          <cell r="G141" t="str">
            <v>Church (Government Assisted)</v>
          </cell>
          <cell r="H141" t="str">
            <v>Erromango</v>
          </cell>
          <cell r="I141" t="str">
            <v>Tafea</v>
          </cell>
          <cell r="J141" t="str">
            <v>0084951001</v>
          </cell>
          <cell r="K141" t="str">
            <v>DILLON'S BAY PRIMARY SCHOOL</v>
          </cell>
          <cell r="L141" t="str">
            <v>SS</v>
          </cell>
          <cell r="M141" t="str">
            <v>Yes</v>
          </cell>
          <cell r="N141" t="str">
            <v xml:space="preserve">7 8 9 10 </v>
          </cell>
          <cell r="O141">
            <v>117</v>
          </cell>
          <cell r="P141">
            <v>117</v>
          </cell>
          <cell r="Q141">
            <v>117</v>
          </cell>
          <cell r="R141">
            <v>117</v>
          </cell>
          <cell r="S141">
            <v>117</v>
          </cell>
          <cell r="T141">
            <v>22</v>
          </cell>
          <cell r="U141">
            <v>14</v>
          </cell>
          <cell r="V141">
            <v>22</v>
          </cell>
          <cell r="W141">
            <v>14</v>
          </cell>
          <cell r="X141">
            <v>14</v>
          </cell>
          <cell r="Y141">
            <v>95</v>
          </cell>
          <cell r="Z141">
            <v>103</v>
          </cell>
          <cell r="AA141">
            <v>95</v>
          </cell>
          <cell r="AB141">
            <v>103</v>
          </cell>
          <cell r="AC141">
            <v>103</v>
          </cell>
          <cell r="AD141">
            <v>8</v>
          </cell>
          <cell r="AE141">
            <v>-8</v>
          </cell>
          <cell r="AF141">
            <v>8</v>
          </cell>
          <cell r="AG141">
            <v>0</v>
          </cell>
          <cell r="AH141">
            <v>42000</v>
          </cell>
          <cell r="AI141">
            <v>4914000</v>
          </cell>
          <cell r="AJ141">
            <v>3990000</v>
          </cell>
          <cell r="AK141">
            <v>1373400</v>
          </cell>
          <cell r="AL141">
            <v>1373400</v>
          </cell>
          <cell r="AM141">
            <v>1243200</v>
          </cell>
          <cell r="AN141">
            <v>336000</v>
          </cell>
          <cell r="AO141">
            <v>-336000</v>
          </cell>
          <cell r="AP141">
            <v>336000</v>
          </cell>
          <cell r="AQ141">
            <v>0</v>
          </cell>
          <cell r="AR141">
            <v>252000</v>
          </cell>
          <cell r="AS141"/>
          <cell r="AT141">
            <v>1243200</v>
          </cell>
          <cell r="AU141">
            <v>1243200</v>
          </cell>
          <cell r="AV141">
            <v>336000</v>
          </cell>
          <cell r="AW141">
            <v>0</v>
          </cell>
          <cell r="AX141">
            <v>336000</v>
          </cell>
          <cell r="AY141">
            <v>0</v>
          </cell>
          <cell r="AZ141">
            <v>252000</v>
          </cell>
          <cell r="BA141">
            <v>4914000</v>
          </cell>
        </row>
        <row r="142">
          <cell r="B142" t="str">
            <v>066411</v>
          </cell>
          <cell r="C142" t="str">
            <v>Fetukai Primary</v>
          </cell>
          <cell r="D142" t="str">
            <v>ENG</v>
          </cell>
          <cell r="E142" t="str">
            <v>Tafea PEB</v>
          </cell>
          <cell r="F142" t="str">
            <v>V</v>
          </cell>
          <cell r="G142" t="str">
            <v>Government of Vanuatu</v>
          </cell>
          <cell r="H142" t="str">
            <v>Tanna</v>
          </cell>
          <cell r="I142" t="str">
            <v>Tafea</v>
          </cell>
          <cell r="J142" t="str">
            <v>0084956001</v>
          </cell>
          <cell r="K142" t="str">
            <v>FETUKAI PRIMARY SCHOOL</v>
          </cell>
          <cell r="L142" t="str">
            <v>PS</v>
          </cell>
          <cell r="M142" t="str">
            <v>No</v>
          </cell>
          <cell r="N142" t="str">
            <v xml:space="preserve">1 2 3 4 5 6 7 8 </v>
          </cell>
          <cell r="O142">
            <v>76</v>
          </cell>
          <cell r="P142">
            <v>76</v>
          </cell>
          <cell r="Q142">
            <v>133</v>
          </cell>
          <cell r="R142">
            <v>133</v>
          </cell>
          <cell r="S142">
            <v>133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76</v>
          </cell>
          <cell r="Z142">
            <v>76</v>
          </cell>
          <cell r="AA142">
            <v>133</v>
          </cell>
          <cell r="AB142">
            <v>133</v>
          </cell>
          <cell r="AC142">
            <v>133</v>
          </cell>
          <cell r="AD142">
            <v>0</v>
          </cell>
          <cell r="AE142">
            <v>57</v>
          </cell>
          <cell r="AF142">
            <v>0</v>
          </cell>
          <cell r="AG142">
            <v>0</v>
          </cell>
          <cell r="AH142">
            <v>42000</v>
          </cell>
          <cell r="AI142">
            <v>5586000</v>
          </cell>
          <cell r="AJ142">
            <v>3192000</v>
          </cell>
          <cell r="AK142">
            <v>1033200</v>
          </cell>
          <cell r="AL142">
            <v>1033200</v>
          </cell>
          <cell r="AM142">
            <v>1125600</v>
          </cell>
          <cell r="AN142">
            <v>0</v>
          </cell>
          <cell r="AO142">
            <v>2394000</v>
          </cell>
          <cell r="AP142">
            <v>0</v>
          </cell>
          <cell r="AQ142">
            <v>0</v>
          </cell>
          <cell r="AR142">
            <v>0</v>
          </cell>
          <cell r="AS142"/>
          <cell r="AT142">
            <v>1125600</v>
          </cell>
          <cell r="AU142">
            <v>1125600</v>
          </cell>
          <cell r="AV142">
            <v>0</v>
          </cell>
          <cell r="AW142">
            <v>2394000</v>
          </cell>
          <cell r="AX142">
            <v>0</v>
          </cell>
          <cell r="AY142">
            <v>0</v>
          </cell>
          <cell r="AZ142">
            <v>0</v>
          </cell>
          <cell r="BA142">
            <v>5586000</v>
          </cell>
        </row>
        <row r="143">
          <cell r="B143" t="str">
            <v>0664301</v>
          </cell>
          <cell r="C143" t="str">
            <v>Ienaula Secondary</v>
          </cell>
          <cell r="D143" t="str">
            <v>ENG</v>
          </cell>
          <cell r="E143" t="str">
            <v>Tafea PEB</v>
          </cell>
          <cell r="F143" t="str">
            <v>V</v>
          </cell>
          <cell r="G143" t="str">
            <v>Government of Vanuatu</v>
          </cell>
          <cell r="H143" t="str">
            <v>Tanna</v>
          </cell>
          <cell r="I143" t="str">
            <v>Tafea</v>
          </cell>
          <cell r="J143" t="str">
            <v>0084735001</v>
          </cell>
          <cell r="K143" t="str">
            <v>IENAULA JUNIOR SECONDARY SCHOOL</v>
          </cell>
          <cell r="L143" t="str">
            <v>SS</v>
          </cell>
          <cell r="M143" t="str">
            <v>No</v>
          </cell>
          <cell r="N143" t="str">
            <v xml:space="preserve">7 8 9 10 </v>
          </cell>
          <cell r="O143">
            <v>204</v>
          </cell>
          <cell r="P143">
            <v>206</v>
          </cell>
          <cell r="Q143">
            <v>206</v>
          </cell>
          <cell r="R143">
            <v>206</v>
          </cell>
          <cell r="S143">
            <v>201</v>
          </cell>
          <cell r="T143">
            <v>42</v>
          </cell>
          <cell r="U143">
            <v>39</v>
          </cell>
          <cell r="V143">
            <v>42</v>
          </cell>
          <cell r="W143">
            <v>34</v>
          </cell>
          <cell r="X143">
            <v>32</v>
          </cell>
          <cell r="Y143">
            <v>162</v>
          </cell>
          <cell r="Z143">
            <v>167</v>
          </cell>
          <cell r="AA143">
            <v>164</v>
          </cell>
          <cell r="AB143">
            <v>172</v>
          </cell>
          <cell r="AC143">
            <v>169</v>
          </cell>
          <cell r="AD143">
            <v>5</v>
          </cell>
          <cell r="AE143">
            <v>-3</v>
          </cell>
          <cell r="AF143">
            <v>5</v>
          </cell>
          <cell r="AG143">
            <v>3</v>
          </cell>
          <cell r="AH143">
            <v>42000</v>
          </cell>
          <cell r="AI143">
            <v>8442000</v>
          </cell>
          <cell r="AJ143">
            <v>6804000</v>
          </cell>
          <cell r="AK143"/>
          <cell r="AL143"/>
          <cell r="AM143">
            <v>6804000</v>
          </cell>
          <cell r="AN143">
            <v>210000</v>
          </cell>
          <cell r="AO143">
            <v>-126000</v>
          </cell>
          <cell r="AP143">
            <v>210000</v>
          </cell>
          <cell r="AQ143">
            <v>126000</v>
          </cell>
          <cell r="AR143">
            <v>1092000</v>
          </cell>
          <cell r="AS143"/>
          <cell r="AT143">
            <v>6804000</v>
          </cell>
          <cell r="AU143">
            <v>6804000</v>
          </cell>
          <cell r="AV143">
            <v>210000</v>
          </cell>
          <cell r="AW143">
            <v>0</v>
          </cell>
          <cell r="AX143">
            <v>210000</v>
          </cell>
          <cell r="AY143">
            <v>126000</v>
          </cell>
          <cell r="AZ143">
            <v>1092000</v>
          </cell>
          <cell r="BA143">
            <v>8442000</v>
          </cell>
        </row>
        <row r="144">
          <cell r="B144" t="str">
            <v>0664302</v>
          </cell>
          <cell r="C144" t="str">
            <v>Imaki Secondary</v>
          </cell>
          <cell r="D144" t="str">
            <v>FRE</v>
          </cell>
          <cell r="E144" t="str">
            <v>Catholic Education Authority</v>
          </cell>
          <cell r="F144" t="str">
            <v>G</v>
          </cell>
          <cell r="G144" t="str">
            <v>Church (Government Assisted)</v>
          </cell>
          <cell r="H144" t="str">
            <v>Tanna</v>
          </cell>
          <cell r="I144" t="str">
            <v>Tafea</v>
          </cell>
          <cell r="J144" t="str">
            <v>0084740001</v>
          </cell>
          <cell r="K144" t="str">
            <v>COLLEGE D'IMAKI</v>
          </cell>
          <cell r="L144" t="str">
            <v>SS</v>
          </cell>
          <cell r="M144" t="str">
            <v>No</v>
          </cell>
          <cell r="N144" t="str">
            <v xml:space="preserve">7 8 9 10 </v>
          </cell>
          <cell r="O144">
            <v>127</v>
          </cell>
          <cell r="P144">
            <v>126</v>
          </cell>
          <cell r="Q144">
            <v>126</v>
          </cell>
          <cell r="R144">
            <v>126</v>
          </cell>
          <cell r="S144">
            <v>126</v>
          </cell>
          <cell r="T144">
            <v>59</v>
          </cell>
          <cell r="U144">
            <v>27</v>
          </cell>
          <cell r="V144">
            <v>59</v>
          </cell>
          <cell r="W144">
            <v>11</v>
          </cell>
          <cell r="X144">
            <v>0</v>
          </cell>
          <cell r="Y144">
            <v>68</v>
          </cell>
          <cell r="Z144">
            <v>99</v>
          </cell>
          <cell r="AA144">
            <v>67</v>
          </cell>
          <cell r="AB144">
            <v>115</v>
          </cell>
          <cell r="AC144">
            <v>126</v>
          </cell>
          <cell r="AD144">
            <v>31</v>
          </cell>
          <cell r="AE144">
            <v>-32</v>
          </cell>
          <cell r="AF144">
            <v>16</v>
          </cell>
          <cell r="AG144">
            <v>11</v>
          </cell>
          <cell r="AH144">
            <v>42000</v>
          </cell>
          <cell r="AI144">
            <v>5292000</v>
          </cell>
          <cell r="AJ144">
            <v>2856000</v>
          </cell>
          <cell r="AK144">
            <v>1386000</v>
          </cell>
          <cell r="AL144">
            <v>1386000</v>
          </cell>
          <cell r="AM144">
            <v>84000</v>
          </cell>
          <cell r="AN144">
            <v>1302000</v>
          </cell>
          <cell r="AO144">
            <v>-1344000</v>
          </cell>
          <cell r="AP144">
            <v>672000</v>
          </cell>
          <cell r="AQ144">
            <v>-882000</v>
          </cell>
          <cell r="AR144">
            <v>462000</v>
          </cell>
          <cell r="AS144"/>
          <cell r="AT144">
            <v>84000</v>
          </cell>
          <cell r="AU144">
            <v>84000</v>
          </cell>
          <cell r="AV144">
            <v>1302000</v>
          </cell>
          <cell r="AW144">
            <v>0</v>
          </cell>
          <cell r="AX144">
            <v>672000</v>
          </cell>
          <cell r="AY144">
            <v>0</v>
          </cell>
          <cell r="AZ144">
            <v>462000</v>
          </cell>
          <cell r="BA144">
            <v>5292000</v>
          </cell>
        </row>
        <row r="145">
          <cell r="B145" t="str">
            <v>0664303</v>
          </cell>
          <cell r="C145" t="str">
            <v>Isangel French Secondary</v>
          </cell>
          <cell r="D145" t="str">
            <v>FRE</v>
          </cell>
          <cell r="E145" t="str">
            <v>Tafea PEB</v>
          </cell>
          <cell r="F145" t="str">
            <v>V</v>
          </cell>
          <cell r="G145" t="str">
            <v>Government of Vanuatu</v>
          </cell>
          <cell r="H145" t="str">
            <v>Tanna</v>
          </cell>
          <cell r="I145" t="str">
            <v>Tafea</v>
          </cell>
          <cell r="J145" t="str">
            <v>0084736001</v>
          </cell>
          <cell r="K145" t="str">
            <v>COLLEGE D' ISANGEL</v>
          </cell>
          <cell r="L145" t="str">
            <v>SS</v>
          </cell>
          <cell r="M145" t="str">
            <v>No</v>
          </cell>
          <cell r="N145" t="str">
            <v xml:space="preserve">7 8 9 10 11 12 </v>
          </cell>
          <cell r="O145">
            <v>103</v>
          </cell>
          <cell r="P145">
            <v>103</v>
          </cell>
          <cell r="Q145">
            <v>103</v>
          </cell>
          <cell r="R145">
            <v>103</v>
          </cell>
          <cell r="S145">
            <v>103</v>
          </cell>
          <cell r="T145">
            <v>5</v>
          </cell>
          <cell r="U145">
            <v>6</v>
          </cell>
          <cell r="V145">
            <v>5</v>
          </cell>
          <cell r="W145">
            <v>3</v>
          </cell>
          <cell r="X145">
            <v>3</v>
          </cell>
          <cell r="Y145">
            <v>98</v>
          </cell>
          <cell r="Z145">
            <v>97</v>
          </cell>
          <cell r="AA145">
            <v>98</v>
          </cell>
          <cell r="AB145">
            <v>100</v>
          </cell>
          <cell r="AC145">
            <v>100</v>
          </cell>
          <cell r="AD145">
            <v>-1</v>
          </cell>
          <cell r="AE145">
            <v>0</v>
          </cell>
          <cell r="AF145">
            <v>3</v>
          </cell>
          <cell r="AG145">
            <v>0</v>
          </cell>
          <cell r="AH145">
            <v>42000</v>
          </cell>
          <cell r="AI145">
            <v>4326000</v>
          </cell>
          <cell r="AJ145">
            <v>4116000</v>
          </cell>
          <cell r="AK145">
            <v>1285200</v>
          </cell>
          <cell r="AL145">
            <v>1285200</v>
          </cell>
          <cell r="AM145">
            <v>1545600</v>
          </cell>
          <cell r="AN145">
            <v>-42000</v>
          </cell>
          <cell r="AO145">
            <v>0</v>
          </cell>
          <cell r="AP145">
            <v>84000</v>
          </cell>
          <cell r="AQ145">
            <v>0</v>
          </cell>
          <cell r="AR145">
            <v>126000</v>
          </cell>
          <cell r="AS145"/>
          <cell r="AT145">
            <v>1545600</v>
          </cell>
          <cell r="AU145">
            <v>1545600</v>
          </cell>
          <cell r="AV145">
            <v>0</v>
          </cell>
          <cell r="AW145">
            <v>0</v>
          </cell>
          <cell r="AX145">
            <v>84000</v>
          </cell>
          <cell r="AY145">
            <v>0</v>
          </cell>
          <cell r="AZ145">
            <v>126000</v>
          </cell>
          <cell r="BA145">
            <v>4326000</v>
          </cell>
        </row>
        <row r="146">
          <cell r="B146" t="str">
            <v>0664304</v>
          </cell>
          <cell r="C146" t="str">
            <v>Kwataparen Secondary</v>
          </cell>
          <cell r="D146" t="str">
            <v>ENG</v>
          </cell>
          <cell r="E146" t="str">
            <v>Seven Day Adventist</v>
          </cell>
          <cell r="F146" t="str">
            <v>G</v>
          </cell>
          <cell r="G146" t="str">
            <v>Church (Government Assisted)</v>
          </cell>
          <cell r="H146" t="str">
            <v>Tanna</v>
          </cell>
          <cell r="I146" t="str">
            <v>Tafea</v>
          </cell>
          <cell r="J146" t="str">
            <v>0084743001</v>
          </cell>
          <cell r="K146" t="str">
            <v>KWATAPAREN JUNIOR SECONDARY SCHOOL</v>
          </cell>
          <cell r="L146" t="str">
            <v>SS</v>
          </cell>
          <cell r="M146" t="str">
            <v>No</v>
          </cell>
          <cell r="N146" t="str">
            <v xml:space="preserve">7 8 9 10 </v>
          </cell>
          <cell r="O146">
            <v>298</v>
          </cell>
          <cell r="P146">
            <v>311</v>
          </cell>
          <cell r="Q146">
            <v>451</v>
          </cell>
          <cell r="R146">
            <v>538</v>
          </cell>
          <cell r="S146">
            <v>539</v>
          </cell>
          <cell r="T146">
            <v>125</v>
          </cell>
          <cell r="U146">
            <v>61</v>
          </cell>
          <cell r="V146">
            <v>61</v>
          </cell>
          <cell r="W146">
            <v>78</v>
          </cell>
          <cell r="X146">
            <v>77</v>
          </cell>
          <cell r="Y146">
            <v>173</v>
          </cell>
          <cell r="Z146">
            <v>250</v>
          </cell>
          <cell r="AA146">
            <v>390</v>
          </cell>
          <cell r="AB146">
            <v>460</v>
          </cell>
          <cell r="AC146">
            <v>462</v>
          </cell>
          <cell r="AD146">
            <v>77</v>
          </cell>
          <cell r="AE146">
            <v>140</v>
          </cell>
          <cell r="AF146">
            <v>70</v>
          </cell>
          <cell r="AG146">
            <v>2</v>
          </cell>
          <cell r="AH146">
            <v>42000</v>
          </cell>
          <cell r="AI146">
            <v>22638000</v>
          </cell>
          <cell r="AJ146">
            <v>7266000</v>
          </cell>
          <cell r="AK146"/>
          <cell r="AL146">
            <v>6526800</v>
          </cell>
          <cell r="AM146">
            <v>739200</v>
          </cell>
          <cell r="AN146">
            <v>3234000</v>
          </cell>
          <cell r="AO146">
            <v>5880000</v>
          </cell>
          <cell r="AP146">
            <v>2940000</v>
          </cell>
          <cell r="AQ146">
            <v>84000</v>
          </cell>
          <cell r="AR146">
            <v>3234000</v>
          </cell>
          <cell r="AS146"/>
          <cell r="AT146">
            <v>739200</v>
          </cell>
          <cell r="AU146">
            <v>739200</v>
          </cell>
          <cell r="AV146">
            <v>3234000</v>
          </cell>
          <cell r="AW146">
            <v>5880000</v>
          </cell>
          <cell r="AX146">
            <v>2940000</v>
          </cell>
          <cell r="AY146">
            <v>84000</v>
          </cell>
          <cell r="AZ146">
            <v>3234000</v>
          </cell>
          <cell r="BA146">
            <v>22638000</v>
          </cell>
        </row>
        <row r="147">
          <cell r="B147" t="str">
            <v>0664305</v>
          </cell>
          <cell r="C147" t="str">
            <v>Lenakel Secondary</v>
          </cell>
          <cell r="D147" t="str">
            <v>ENG</v>
          </cell>
          <cell r="E147" t="str">
            <v>Presbyterian Church of Vanuatu</v>
          </cell>
          <cell r="F147" t="str">
            <v>G</v>
          </cell>
          <cell r="G147" t="str">
            <v>Church (Government Assisted)</v>
          </cell>
          <cell r="H147" t="str">
            <v>Tanna</v>
          </cell>
          <cell r="I147" t="str">
            <v>Tafea</v>
          </cell>
          <cell r="J147" t="str">
            <v>0084737001</v>
          </cell>
          <cell r="K147" t="str">
            <v>LENAKEL JUNIOR SECONDARY SCHOOL</v>
          </cell>
          <cell r="L147" t="str">
            <v>SS</v>
          </cell>
          <cell r="M147" t="str">
            <v>No</v>
          </cell>
          <cell r="N147" t="str">
            <v xml:space="preserve">7 8 9 10 11 12 </v>
          </cell>
          <cell r="O147">
            <v>840</v>
          </cell>
          <cell r="P147">
            <v>841</v>
          </cell>
          <cell r="Q147">
            <v>885</v>
          </cell>
          <cell r="R147">
            <v>706</v>
          </cell>
          <cell r="S147">
            <v>706</v>
          </cell>
          <cell r="T147">
            <v>191</v>
          </cell>
          <cell r="U147">
            <v>195</v>
          </cell>
          <cell r="V147">
            <v>195</v>
          </cell>
          <cell r="W147">
            <v>24</v>
          </cell>
          <cell r="X147">
            <v>24</v>
          </cell>
          <cell r="Y147">
            <v>649</v>
          </cell>
          <cell r="Z147">
            <v>646</v>
          </cell>
          <cell r="AA147">
            <v>690</v>
          </cell>
          <cell r="AB147">
            <v>682</v>
          </cell>
          <cell r="AC147">
            <v>682</v>
          </cell>
          <cell r="AD147">
            <v>-3</v>
          </cell>
          <cell r="AE147">
            <v>41</v>
          </cell>
          <cell r="AF147">
            <v>-8</v>
          </cell>
          <cell r="AG147">
            <v>0</v>
          </cell>
          <cell r="AH147">
            <v>42000</v>
          </cell>
          <cell r="AI147">
            <v>29652000</v>
          </cell>
          <cell r="AJ147">
            <v>27258000</v>
          </cell>
          <cell r="AK147">
            <v>8454600</v>
          </cell>
          <cell r="AL147">
            <v>8454600</v>
          </cell>
          <cell r="AM147">
            <v>10348800</v>
          </cell>
          <cell r="AN147">
            <v>-126000</v>
          </cell>
          <cell r="AO147">
            <v>1722000</v>
          </cell>
          <cell r="AP147">
            <v>-336000</v>
          </cell>
          <cell r="AQ147">
            <v>0</v>
          </cell>
          <cell r="AR147">
            <v>672000</v>
          </cell>
          <cell r="AS147"/>
          <cell r="AT147">
            <v>10348800</v>
          </cell>
          <cell r="AU147">
            <v>10348800</v>
          </cell>
          <cell r="AV147">
            <v>0</v>
          </cell>
          <cell r="AW147">
            <v>1722000</v>
          </cell>
          <cell r="AX147">
            <v>0</v>
          </cell>
          <cell r="AY147">
            <v>0</v>
          </cell>
          <cell r="AZ147">
            <v>504000</v>
          </cell>
          <cell r="BA147">
            <v>29484000</v>
          </cell>
        </row>
        <row r="148">
          <cell r="B148" t="str">
            <v>0664308</v>
          </cell>
          <cell r="C148" t="str">
            <v>Tafea college</v>
          </cell>
          <cell r="D148" t="str">
            <v>ENG</v>
          </cell>
          <cell r="E148" t="str">
            <v>Tafea PEB</v>
          </cell>
          <cell r="F148" t="str">
            <v>V</v>
          </cell>
          <cell r="G148" t="str">
            <v>Government of Vanuatu</v>
          </cell>
          <cell r="H148" t="str">
            <v>Tanna</v>
          </cell>
          <cell r="I148" t="str">
            <v>Tafea</v>
          </cell>
          <cell r="J148" t="str">
            <v>0084738001</v>
          </cell>
          <cell r="K148" t="str">
            <v>TAFEA COLLEGE</v>
          </cell>
          <cell r="L148" t="str">
            <v>SS</v>
          </cell>
          <cell r="M148" t="str">
            <v>Yes</v>
          </cell>
          <cell r="N148" t="str">
            <v xml:space="preserve">7 8 9 10 11 12 13 </v>
          </cell>
          <cell r="O148">
            <v>431</v>
          </cell>
          <cell r="P148">
            <v>429</v>
          </cell>
          <cell r="Q148">
            <v>429</v>
          </cell>
          <cell r="R148">
            <v>424</v>
          </cell>
          <cell r="S148">
            <v>424</v>
          </cell>
          <cell r="T148">
            <v>178</v>
          </cell>
          <cell r="U148">
            <v>91</v>
          </cell>
          <cell r="V148">
            <v>178</v>
          </cell>
          <cell r="W148">
            <v>75</v>
          </cell>
          <cell r="X148">
            <v>51</v>
          </cell>
          <cell r="Y148">
            <v>253</v>
          </cell>
          <cell r="Z148">
            <v>338</v>
          </cell>
          <cell r="AA148">
            <v>251</v>
          </cell>
          <cell r="AB148">
            <v>349</v>
          </cell>
          <cell r="AC148">
            <v>373</v>
          </cell>
          <cell r="AD148">
            <v>85</v>
          </cell>
          <cell r="AE148">
            <v>-87</v>
          </cell>
          <cell r="AF148">
            <v>11</v>
          </cell>
          <cell r="AG148">
            <v>24</v>
          </cell>
          <cell r="AH148">
            <v>42000</v>
          </cell>
          <cell r="AI148">
            <v>17808000</v>
          </cell>
          <cell r="AJ148">
            <v>10626000</v>
          </cell>
          <cell r="AK148">
            <v>4914000</v>
          </cell>
          <cell r="AL148">
            <v>4914000</v>
          </cell>
          <cell r="AM148">
            <v>798000</v>
          </cell>
          <cell r="AN148">
            <v>3570000</v>
          </cell>
          <cell r="AO148">
            <v>-3654000</v>
          </cell>
          <cell r="AP148">
            <v>462000</v>
          </cell>
          <cell r="AQ148">
            <v>-504000</v>
          </cell>
          <cell r="AR148">
            <v>3150000</v>
          </cell>
          <cell r="AS148"/>
          <cell r="AT148">
            <v>798000</v>
          </cell>
          <cell r="AU148">
            <v>798000</v>
          </cell>
          <cell r="AV148">
            <v>3570000</v>
          </cell>
          <cell r="AW148">
            <v>0</v>
          </cell>
          <cell r="AX148">
            <v>462000</v>
          </cell>
          <cell r="AY148">
            <v>0</v>
          </cell>
          <cell r="AZ148">
            <v>3150000</v>
          </cell>
          <cell r="BA148">
            <v>17808000</v>
          </cell>
        </row>
        <row r="149">
          <cell r="B149" t="str">
            <v>0664309</v>
          </cell>
          <cell r="C149" t="str">
            <v>Collège de Tafea/ Lycée de Tafea</v>
          </cell>
          <cell r="D149" t="str">
            <v>FRE</v>
          </cell>
          <cell r="E149" t="str">
            <v>Tafea PEB</v>
          </cell>
          <cell r="F149" t="str">
            <v>V</v>
          </cell>
          <cell r="G149" t="str">
            <v>Government of Vanuatu</v>
          </cell>
          <cell r="H149" t="str">
            <v>Tanna</v>
          </cell>
          <cell r="I149" t="str">
            <v>Tafea</v>
          </cell>
          <cell r="J149" t="str">
            <v>0084738001</v>
          </cell>
          <cell r="K149" t="str">
            <v>TAFEA COLLEGE</v>
          </cell>
          <cell r="L149" t="str">
            <v>SS</v>
          </cell>
          <cell r="M149" t="str">
            <v>Yes</v>
          </cell>
          <cell r="N149" t="str">
            <v xml:space="preserve">7 8 9 10 11 12 </v>
          </cell>
          <cell r="O149">
            <v>158</v>
          </cell>
          <cell r="P149">
            <v>150</v>
          </cell>
          <cell r="Q149">
            <v>170</v>
          </cell>
          <cell r="R149">
            <v>170</v>
          </cell>
          <cell r="S149">
            <v>170</v>
          </cell>
          <cell r="T149">
            <v>75</v>
          </cell>
          <cell r="U149">
            <v>24</v>
          </cell>
          <cell r="V149">
            <v>24</v>
          </cell>
          <cell r="W149">
            <v>20</v>
          </cell>
          <cell r="X149">
            <v>14</v>
          </cell>
          <cell r="Y149">
            <v>83</v>
          </cell>
          <cell r="Z149">
            <v>126</v>
          </cell>
          <cell r="AA149">
            <v>146</v>
          </cell>
          <cell r="AB149">
            <v>150</v>
          </cell>
          <cell r="AC149">
            <v>156</v>
          </cell>
          <cell r="AD149">
            <v>43</v>
          </cell>
          <cell r="AE149">
            <v>20</v>
          </cell>
          <cell r="AF149">
            <v>4</v>
          </cell>
          <cell r="AG149">
            <v>6</v>
          </cell>
          <cell r="AH149">
            <v>42000</v>
          </cell>
          <cell r="AI149">
            <v>7140000</v>
          </cell>
          <cell r="AJ149">
            <v>3486000</v>
          </cell>
          <cell r="AK149">
            <v>2154600</v>
          </cell>
          <cell r="AL149">
            <v>2154600</v>
          </cell>
          <cell r="AM149">
            <v>-823200</v>
          </cell>
          <cell r="AN149">
            <v>1806000</v>
          </cell>
          <cell r="AO149">
            <v>840000</v>
          </cell>
          <cell r="AP149">
            <v>168000</v>
          </cell>
          <cell r="AQ149">
            <v>252000</v>
          </cell>
          <cell r="AR149">
            <v>588000</v>
          </cell>
          <cell r="AS149"/>
          <cell r="AT149">
            <v>-823200</v>
          </cell>
          <cell r="AU149">
            <v>0</v>
          </cell>
          <cell r="AV149">
            <v>982800</v>
          </cell>
          <cell r="AW149">
            <v>840000</v>
          </cell>
          <cell r="AX149">
            <v>168000</v>
          </cell>
          <cell r="AY149">
            <v>252000</v>
          </cell>
          <cell r="AZ149">
            <v>588000</v>
          </cell>
          <cell r="BA149">
            <v>7140000</v>
          </cell>
        </row>
        <row r="150">
          <cell r="B150" t="str">
            <v>0664313</v>
          </cell>
          <cell r="C150" t="str">
            <v>Lowanatom Secondary</v>
          </cell>
          <cell r="D150" t="str">
            <v>FRE</v>
          </cell>
          <cell r="E150" t="str">
            <v>Catholic Education Authority</v>
          </cell>
          <cell r="F150" t="str">
            <v>G</v>
          </cell>
          <cell r="G150" t="str">
            <v>Church (Government Assisted)</v>
          </cell>
          <cell r="H150" t="str">
            <v>Tanna</v>
          </cell>
          <cell r="I150" t="str">
            <v>Tafea</v>
          </cell>
          <cell r="J150" t="str">
            <v>0084741001</v>
          </cell>
          <cell r="K150" t="str">
            <v>COLLEGE TECHNIQUE LOWANATOM</v>
          </cell>
          <cell r="L150" t="str">
            <v>SS</v>
          </cell>
          <cell r="M150" t="str">
            <v>No</v>
          </cell>
          <cell r="N150" t="str">
            <v xml:space="preserve">7 8 9 10 11 12 13 </v>
          </cell>
          <cell r="O150">
            <v>347</v>
          </cell>
          <cell r="P150">
            <v>347</v>
          </cell>
          <cell r="Q150">
            <v>347</v>
          </cell>
          <cell r="R150">
            <v>348</v>
          </cell>
          <cell r="S150">
            <v>348</v>
          </cell>
          <cell r="T150">
            <v>46</v>
          </cell>
          <cell r="U150">
            <v>46</v>
          </cell>
          <cell r="V150">
            <v>46</v>
          </cell>
          <cell r="W150">
            <v>42</v>
          </cell>
          <cell r="X150">
            <v>42</v>
          </cell>
          <cell r="Y150">
            <v>301</v>
          </cell>
          <cell r="Z150">
            <v>301</v>
          </cell>
          <cell r="AA150">
            <v>301</v>
          </cell>
          <cell r="AB150">
            <v>306</v>
          </cell>
          <cell r="AC150">
            <v>306</v>
          </cell>
          <cell r="AD150">
            <v>0</v>
          </cell>
          <cell r="AE150">
            <v>0</v>
          </cell>
          <cell r="AF150">
            <v>5</v>
          </cell>
          <cell r="AG150">
            <v>0</v>
          </cell>
          <cell r="AH150">
            <v>42000</v>
          </cell>
          <cell r="AI150">
            <v>14616000</v>
          </cell>
          <cell r="AJ150">
            <v>12642000</v>
          </cell>
          <cell r="AK150">
            <v>4258800</v>
          </cell>
          <cell r="AL150">
            <v>4258800</v>
          </cell>
          <cell r="AM150">
            <v>4124400</v>
          </cell>
          <cell r="AN150">
            <v>0</v>
          </cell>
          <cell r="AO150">
            <v>0</v>
          </cell>
          <cell r="AP150">
            <v>210000</v>
          </cell>
          <cell r="AQ150">
            <v>0</v>
          </cell>
          <cell r="AR150">
            <v>1764000</v>
          </cell>
          <cell r="AS150"/>
          <cell r="AT150">
            <v>4124400</v>
          </cell>
          <cell r="AU150">
            <v>4124400</v>
          </cell>
          <cell r="AV150">
            <v>0</v>
          </cell>
          <cell r="AW150">
            <v>0</v>
          </cell>
          <cell r="AX150">
            <v>210000</v>
          </cell>
          <cell r="AY150">
            <v>0</v>
          </cell>
          <cell r="AZ150">
            <v>1764000</v>
          </cell>
          <cell r="BA150">
            <v>14616000</v>
          </cell>
        </row>
        <row r="151">
          <cell r="B151" t="str">
            <v>0664476</v>
          </cell>
          <cell r="C151" t="str">
            <v>Lowiepeng Secondary</v>
          </cell>
          <cell r="D151" t="str">
            <v>FRE</v>
          </cell>
          <cell r="E151" t="str">
            <v>Tafea PEB</v>
          </cell>
          <cell r="F151" t="str">
            <v>V</v>
          </cell>
          <cell r="G151" t="str">
            <v>Government of Vanuatu</v>
          </cell>
          <cell r="H151" t="str">
            <v>Tanna</v>
          </cell>
          <cell r="I151" t="str">
            <v>Tafea</v>
          </cell>
          <cell r="J151" t="str">
            <v>0084991001</v>
          </cell>
          <cell r="K151" t="str">
            <v>LOWIEPENG SECONDARY SCHOOL</v>
          </cell>
          <cell r="L151" t="str">
            <v>SS</v>
          </cell>
          <cell r="M151" t="str">
            <v>No</v>
          </cell>
          <cell r="N151" t="str">
            <v xml:space="preserve">7 8 9 10 </v>
          </cell>
          <cell r="O151">
            <v>103</v>
          </cell>
          <cell r="P151">
            <v>103</v>
          </cell>
          <cell r="Q151">
            <v>103</v>
          </cell>
          <cell r="R151">
            <v>103</v>
          </cell>
          <cell r="S151">
            <v>102</v>
          </cell>
          <cell r="T151">
            <v>51</v>
          </cell>
          <cell r="U151">
            <v>49</v>
          </cell>
          <cell r="V151">
            <v>51</v>
          </cell>
          <cell r="W151">
            <v>42</v>
          </cell>
          <cell r="X151">
            <v>41</v>
          </cell>
          <cell r="Y151">
            <v>52</v>
          </cell>
          <cell r="Z151">
            <v>54</v>
          </cell>
          <cell r="AA151">
            <v>52</v>
          </cell>
          <cell r="AB151">
            <v>61</v>
          </cell>
          <cell r="AC151">
            <v>61</v>
          </cell>
          <cell r="AD151">
            <v>2</v>
          </cell>
          <cell r="AE151">
            <v>-2</v>
          </cell>
          <cell r="AF151">
            <v>7</v>
          </cell>
          <cell r="AG151">
            <v>0</v>
          </cell>
          <cell r="AH151">
            <v>42000</v>
          </cell>
          <cell r="AI151">
            <v>4284000</v>
          </cell>
          <cell r="AJ151">
            <v>2184000</v>
          </cell>
          <cell r="AK151"/>
          <cell r="AL151"/>
          <cell r="AM151">
            <v>2184000</v>
          </cell>
          <cell r="AN151">
            <v>84000</v>
          </cell>
          <cell r="AO151">
            <v>-84000</v>
          </cell>
          <cell r="AP151">
            <v>294000</v>
          </cell>
          <cell r="AQ151">
            <v>0</v>
          </cell>
          <cell r="AR151">
            <v>1722000</v>
          </cell>
          <cell r="AS151"/>
          <cell r="AT151">
            <v>2184000</v>
          </cell>
          <cell r="AU151">
            <v>2184000</v>
          </cell>
          <cell r="AV151">
            <v>84000</v>
          </cell>
          <cell r="AW151">
            <v>0</v>
          </cell>
          <cell r="AX151">
            <v>294000</v>
          </cell>
          <cell r="AY151">
            <v>0</v>
          </cell>
          <cell r="AZ151">
            <v>1722000</v>
          </cell>
          <cell r="BA151">
            <v>4284000</v>
          </cell>
        </row>
        <row r="152">
          <cell r="B152" t="str">
            <v>0664495</v>
          </cell>
          <cell r="C152" t="str">
            <v>Kwamera Secondary</v>
          </cell>
          <cell r="D152" t="str">
            <v>ENG</v>
          </cell>
          <cell r="E152" t="str">
            <v>Tafea PEB</v>
          </cell>
          <cell r="F152" t="str">
            <v>V</v>
          </cell>
          <cell r="G152" t="str">
            <v>Government of Vanuatu</v>
          </cell>
          <cell r="H152" t="str">
            <v>Tanna</v>
          </cell>
          <cell r="I152" t="str">
            <v>Tafea</v>
          </cell>
          <cell r="J152" t="str">
            <v>0103593001</v>
          </cell>
          <cell r="K152" t="str">
            <v>KWAMERA, JUNIOR SECONDARY SCHOOL</v>
          </cell>
          <cell r="L152" t="str">
            <v>SS</v>
          </cell>
          <cell r="M152" t="str">
            <v>No</v>
          </cell>
          <cell r="N152" t="str">
            <v xml:space="preserve">7 8 9 10 </v>
          </cell>
          <cell r="O152">
            <v>73</v>
          </cell>
          <cell r="P152">
            <v>73</v>
          </cell>
          <cell r="Q152">
            <v>73</v>
          </cell>
          <cell r="R152">
            <v>74</v>
          </cell>
          <cell r="S152">
            <v>74</v>
          </cell>
          <cell r="T152">
            <v>70</v>
          </cell>
          <cell r="U152">
            <v>67</v>
          </cell>
          <cell r="V152">
            <v>70</v>
          </cell>
          <cell r="W152">
            <v>0</v>
          </cell>
          <cell r="X152">
            <v>0</v>
          </cell>
          <cell r="Y152">
            <v>3</v>
          </cell>
          <cell r="Z152">
            <v>6</v>
          </cell>
          <cell r="AA152">
            <v>3</v>
          </cell>
          <cell r="AB152">
            <v>74</v>
          </cell>
          <cell r="AC152">
            <v>74</v>
          </cell>
          <cell r="AD152">
            <v>3</v>
          </cell>
          <cell r="AE152">
            <v>-3</v>
          </cell>
          <cell r="AF152">
            <v>68</v>
          </cell>
          <cell r="AG152">
            <v>0</v>
          </cell>
          <cell r="AH152">
            <v>42000</v>
          </cell>
          <cell r="AI152">
            <v>3108000</v>
          </cell>
          <cell r="AJ152">
            <v>126000</v>
          </cell>
          <cell r="AK152">
            <v>819000</v>
          </cell>
          <cell r="AL152">
            <v>819000</v>
          </cell>
          <cell r="AM152">
            <v>-1512000</v>
          </cell>
          <cell r="AN152">
            <v>126000</v>
          </cell>
          <cell r="AO152">
            <v>-126000</v>
          </cell>
          <cell r="AP152">
            <v>1470000</v>
          </cell>
          <cell r="AQ152">
            <v>0</v>
          </cell>
          <cell r="AR152">
            <v>0</v>
          </cell>
          <cell r="AS152"/>
          <cell r="AT152">
            <v>-1512000</v>
          </cell>
          <cell r="AU152">
            <v>0</v>
          </cell>
          <cell r="AV152">
            <v>0</v>
          </cell>
          <cell r="AW152">
            <v>0</v>
          </cell>
          <cell r="AX152">
            <v>1470000</v>
          </cell>
          <cell r="AY152">
            <v>0</v>
          </cell>
          <cell r="AZ152">
            <v>0</v>
          </cell>
          <cell r="BA152">
            <v>3108000</v>
          </cell>
        </row>
        <row r="153">
          <cell r="B153" t="str">
            <v>0664506</v>
          </cell>
          <cell r="C153" t="str">
            <v>Naluken Secondary</v>
          </cell>
          <cell r="D153" t="str">
            <v>ENG</v>
          </cell>
          <cell r="E153" t="str">
            <v>Tafea PEB</v>
          </cell>
          <cell r="F153" t="str">
            <v>V</v>
          </cell>
          <cell r="G153" t="str">
            <v>Government of Vanuatu</v>
          </cell>
          <cell r="H153" t="str">
            <v>Tanna</v>
          </cell>
          <cell r="I153" t="str">
            <v>Tafea</v>
          </cell>
          <cell r="J153" t="str">
            <v>0120249001</v>
          </cell>
          <cell r="K153" t="str">
            <v>NALUKEN JUNIOR SECONDARY</v>
          </cell>
          <cell r="L153" t="str">
            <v>SS</v>
          </cell>
          <cell r="M153" t="str">
            <v>No</v>
          </cell>
          <cell r="N153" t="str">
            <v xml:space="preserve">7 8 9 10 11 12 </v>
          </cell>
          <cell r="O153">
            <v>400</v>
          </cell>
          <cell r="P153">
            <v>400</v>
          </cell>
          <cell r="Q153">
            <v>400</v>
          </cell>
          <cell r="R153">
            <v>291</v>
          </cell>
          <cell r="S153">
            <v>291</v>
          </cell>
          <cell r="T153">
            <v>375</v>
          </cell>
          <cell r="U153">
            <v>366</v>
          </cell>
          <cell r="V153">
            <v>48</v>
          </cell>
          <cell r="W153">
            <v>22</v>
          </cell>
          <cell r="X153">
            <v>21</v>
          </cell>
          <cell r="Y153">
            <v>25</v>
          </cell>
          <cell r="Z153">
            <v>34</v>
          </cell>
          <cell r="AA153">
            <v>352</v>
          </cell>
          <cell r="AB153">
            <v>269</v>
          </cell>
          <cell r="AC153">
            <v>270</v>
          </cell>
          <cell r="AD153">
            <v>9</v>
          </cell>
          <cell r="AE153">
            <v>318</v>
          </cell>
          <cell r="AF153">
            <v>235</v>
          </cell>
          <cell r="AG153">
            <v>1</v>
          </cell>
          <cell r="AH153">
            <v>42000</v>
          </cell>
          <cell r="AI153">
            <v>12222000</v>
          </cell>
          <cell r="AJ153">
            <v>1050000</v>
          </cell>
          <cell r="AK153">
            <v>2419200</v>
          </cell>
          <cell r="AL153"/>
          <cell r="AM153">
            <v>-1369200</v>
          </cell>
          <cell r="AN153">
            <v>378000</v>
          </cell>
          <cell r="AO153">
            <v>13356000</v>
          </cell>
          <cell r="AP153">
            <v>8878800</v>
          </cell>
          <cell r="AQ153">
            <v>42000</v>
          </cell>
          <cell r="AR153">
            <v>-12474000</v>
          </cell>
          <cell r="AS153"/>
          <cell r="AT153">
            <v>-1369200</v>
          </cell>
          <cell r="AU153">
            <v>0</v>
          </cell>
          <cell r="AV153">
            <v>0</v>
          </cell>
          <cell r="AW153">
            <v>13356000</v>
          </cell>
          <cell r="AX153">
            <v>8878800</v>
          </cell>
          <cell r="AY153">
            <v>42000</v>
          </cell>
          <cell r="AZ153">
            <v>0</v>
          </cell>
          <cell r="BA153">
            <v>24696000</v>
          </cell>
        </row>
        <row r="154">
          <cell r="B154" t="str">
            <v>0664509</v>
          </cell>
          <cell r="C154" t="str">
            <v>Latan (Tuhu) Secondary</v>
          </cell>
          <cell r="D154" t="str">
            <v>ENG</v>
          </cell>
          <cell r="E154" t="str">
            <v>Tafea PEB</v>
          </cell>
          <cell r="F154" t="str">
            <v>V</v>
          </cell>
          <cell r="G154" t="str">
            <v>Government of Vanuatu</v>
          </cell>
          <cell r="H154" t="str">
            <v>Tanna</v>
          </cell>
          <cell r="I154" t="str">
            <v>Tafea</v>
          </cell>
          <cell r="J154" t="str">
            <v>0128894001</v>
          </cell>
          <cell r="K154" t="str">
            <v>LATAN JUNIOR SECONDARY SCHOOL</v>
          </cell>
          <cell r="L154" t="str">
            <v>SS</v>
          </cell>
          <cell r="M154" t="str">
            <v>No</v>
          </cell>
          <cell r="N154" t="str">
            <v xml:space="preserve">7 8 9 10 </v>
          </cell>
          <cell r="O154">
            <v>237</v>
          </cell>
          <cell r="P154">
            <v>237</v>
          </cell>
          <cell r="Q154">
            <v>237</v>
          </cell>
          <cell r="R154">
            <v>277</v>
          </cell>
          <cell r="S154">
            <v>277</v>
          </cell>
          <cell r="T154">
            <v>134</v>
          </cell>
          <cell r="U154">
            <v>35</v>
          </cell>
          <cell r="V154">
            <v>134</v>
          </cell>
          <cell r="W154">
            <v>44</v>
          </cell>
          <cell r="X154">
            <v>43</v>
          </cell>
          <cell r="Y154">
            <v>103</v>
          </cell>
          <cell r="Z154">
            <v>202</v>
          </cell>
          <cell r="AA154">
            <v>103</v>
          </cell>
          <cell r="AB154">
            <v>233</v>
          </cell>
          <cell r="AC154">
            <v>234</v>
          </cell>
          <cell r="AD154">
            <v>99</v>
          </cell>
          <cell r="AE154">
            <v>-99</v>
          </cell>
          <cell r="AF154">
            <v>31</v>
          </cell>
          <cell r="AG154">
            <v>1</v>
          </cell>
          <cell r="AH154">
            <v>42000</v>
          </cell>
          <cell r="AI154">
            <v>11634000</v>
          </cell>
          <cell r="AJ154">
            <v>4326000</v>
          </cell>
          <cell r="AK154">
            <v>2721600</v>
          </cell>
          <cell r="AL154">
            <v>2721600</v>
          </cell>
          <cell r="AM154">
            <v>-1117200</v>
          </cell>
          <cell r="AN154">
            <v>4158000</v>
          </cell>
          <cell r="AO154">
            <v>-4158000</v>
          </cell>
          <cell r="AP154">
            <v>1302000</v>
          </cell>
          <cell r="AQ154">
            <v>-2310000</v>
          </cell>
          <cell r="AR154">
            <v>1848000</v>
          </cell>
          <cell r="AS154"/>
          <cell r="AT154">
            <v>-1117200</v>
          </cell>
          <cell r="AU154">
            <v>0</v>
          </cell>
          <cell r="AV154">
            <v>3040800</v>
          </cell>
          <cell r="AW154">
            <v>0</v>
          </cell>
          <cell r="AX154">
            <v>1302000</v>
          </cell>
          <cell r="AY154">
            <v>0</v>
          </cell>
          <cell r="AZ154">
            <v>1848000</v>
          </cell>
          <cell r="BA154">
            <v>11634000</v>
          </cell>
        </row>
        <row r="155">
          <cell r="B155" t="str">
            <v>0664522</v>
          </cell>
          <cell r="C155" t="str">
            <v>Lamlu Secondary</v>
          </cell>
          <cell r="D155" t="str">
            <v>FRE</v>
          </cell>
          <cell r="E155" t="str">
            <v>Catholic Education Authority</v>
          </cell>
          <cell r="F155" t="str">
            <v>G</v>
          </cell>
          <cell r="G155" t="str">
            <v>Church (Government Assisted)</v>
          </cell>
          <cell r="H155" t="str">
            <v>Tanna</v>
          </cell>
          <cell r="I155" t="str">
            <v>Tafea</v>
          </cell>
          <cell r="J155" t="str">
            <v>0085119001</v>
          </cell>
          <cell r="K155" t="str">
            <v>LAMLU PRIMARY SCHOOL</v>
          </cell>
          <cell r="L155" t="str">
            <v>SS</v>
          </cell>
          <cell r="M155" t="str">
            <v>Yes</v>
          </cell>
          <cell r="N155" t="str">
            <v xml:space="preserve">7 8 9 10 </v>
          </cell>
          <cell r="O155">
            <v>159</v>
          </cell>
          <cell r="P155">
            <v>157</v>
          </cell>
          <cell r="Q155">
            <v>157</v>
          </cell>
          <cell r="R155">
            <v>175</v>
          </cell>
          <cell r="S155">
            <v>175</v>
          </cell>
          <cell r="T155">
            <v>85</v>
          </cell>
          <cell r="U155">
            <v>82</v>
          </cell>
          <cell r="V155">
            <v>85</v>
          </cell>
          <cell r="W155">
            <v>84</v>
          </cell>
          <cell r="X155">
            <v>84</v>
          </cell>
          <cell r="Y155">
            <v>74</v>
          </cell>
          <cell r="Z155">
            <v>75</v>
          </cell>
          <cell r="AA155">
            <v>72</v>
          </cell>
          <cell r="AB155">
            <v>91</v>
          </cell>
          <cell r="AC155">
            <v>91</v>
          </cell>
          <cell r="AD155">
            <v>1</v>
          </cell>
          <cell r="AE155">
            <v>-3</v>
          </cell>
          <cell r="AF155">
            <v>16</v>
          </cell>
          <cell r="AG155">
            <v>0</v>
          </cell>
          <cell r="AH155">
            <v>42000</v>
          </cell>
          <cell r="AI155">
            <v>7350000</v>
          </cell>
          <cell r="AJ155">
            <v>3108000</v>
          </cell>
          <cell r="AK155">
            <v>2646000</v>
          </cell>
          <cell r="AL155"/>
          <cell r="AM155">
            <v>462000</v>
          </cell>
          <cell r="AN155">
            <v>42000</v>
          </cell>
          <cell r="AO155">
            <v>-126000</v>
          </cell>
          <cell r="AP155">
            <v>672000</v>
          </cell>
          <cell r="AQ155">
            <v>0</v>
          </cell>
          <cell r="AR155">
            <v>3528000</v>
          </cell>
          <cell r="AS155"/>
          <cell r="AT155">
            <v>462000</v>
          </cell>
          <cell r="AU155">
            <v>462000</v>
          </cell>
          <cell r="AV155">
            <v>42000</v>
          </cell>
          <cell r="AW155">
            <v>0</v>
          </cell>
          <cell r="AX155">
            <v>672000</v>
          </cell>
          <cell r="AY155">
            <v>0</v>
          </cell>
          <cell r="AZ155">
            <v>3528000</v>
          </cell>
          <cell r="BA155">
            <v>7350000</v>
          </cell>
        </row>
        <row r="156">
          <cell r="B156" t="str">
            <v>0664559</v>
          </cell>
          <cell r="C156" t="str">
            <v>Green Hill English Junior Secondary</v>
          </cell>
          <cell r="D156" t="str">
            <v>ENG</v>
          </cell>
          <cell r="E156" t="str">
            <v>Tafea PEB</v>
          </cell>
          <cell r="F156" t="str">
            <v>V</v>
          </cell>
          <cell r="G156" t="str">
            <v>Government of Vanuatu</v>
          </cell>
          <cell r="H156" t="str">
            <v>Tanna</v>
          </cell>
          <cell r="I156" t="str">
            <v>Tafea</v>
          </cell>
          <cell r="J156" t="str">
            <v>0085016001</v>
          </cell>
          <cell r="K156" t="str">
            <v>GREEN HILL PRIMARY SCHOOL</v>
          </cell>
          <cell r="L156" t="str">
            <v>SS</v>
          </cell>
          <cell r="M156" t="str">
            <v>Yes</v>
          </cell>
          <cell r="N156" t="str">
            <v xml:space="preserve">7 8 9 10 </v>
          </cell>
          <cell r="O156">
            <v>93</v>
          </cell>
          <cell r="P156">
            <v>93</v>
          </cell>
          <cell r="Q156">
            <v>93</v>
          </cell>
          <cell r="R156">
            <v>102</v>
          </cell>
          <cell r="S156">
            <v>102</v>
          </cell>
          <cell r="T156">
            <v>50</v>
          </cell>
          <cell r="U156">
            <v>42</v>
          </cell>
          <cell r="V156">
            <v>50</v>
          </cell>
          <cell r="W156">
            <v>11</v>
          </cell>
          <cell r="X156">
            <v>11</v>
          </cell>
          <cell r="Y156">
            <v>43</v>
          </cell>
          <cell r="Z156">
            <v>51</v>
          </cell>
          <cell r="AA156">
            <v>43</v>
          </cell>
          <cell r="AB156">
            <v>91</v>
          </cell>
          <cell r="AC156">
            <v>91</v>
          </cell>
          <cell r="AD156">
            <v>8</v>
          </cell>
          <cell r="AE156">
            <v>-8</v>
          </cell>
          <cell r="AF156">
            <v>40</v>
          </cell>
          <cell r="AG156">
            <v>0</v>
          </cell>
          <cell r="AH156">
            <v>42000</v>
          </cell>
          <cell r="AI156">
            <v>4284000</v>
          </cell>
          <cell r="AJ156">
            <v>1806000</v>
          </cell>
          <cell r="AK156">
            <v>1159200</v>
          </cell>
          <cell r="AL156"/>
          <cell r="AM156">
            <v>646800</v>
          </cell>
          <cell r="AN156">
            <v>336000</v>
          </cell>
          <cell r="AO156">
            <v>-336000</v>
          </cell>
          <cell r="AP156">
            <v>1680000</v>
          </cell>
          <cell r="AQ156">
            <v>0</v>
          </cell>
          <cell r="AR156">
            <v>462000</v>
          </cell>
          <cell r="AS156"/>
          <cell r="AT156">
            <v>646800</v>
          </cell>
          <cell r="AU156">
            <v>646800</v>
          </cell>
          <cell r="AV156">
            <v>336000</v>
          </cell>
          <cell r="AW156">
            <v>0</v>
          </cell>
          <cell r="AX156">
            <v>1680000</v>
          </cell>
          <cell r="AY156">
            <v>0</v>
          </cell>
          <cell r="AZ156">
            <v>462000</v>
          </cell>
          <cell r="BA156">
            <v>4284000</v>
          </cell>
        </row>
        <row r="157">
          <cell r="B157" t="str">
            <v>0664562</v>
          </cell>
          <cell r="C157" t="str">
            <v>Entan Vui Jnr Secondary</v>
          </cell>
          <cell r="D157" t="str">
            <v>ENG</v>
          </cell>
          <cell r="E157" t="str">
            <v>Seven Day Adventist</v>
          </cell>
          <cell r="F157" t="str">
            <v>G</v>
          </cell>
          <cell r="G157" t="str">
            <v>Church (Government Assisted)</v>
          </cell>
          <cell r="H157" t="str">
            <v>Tanna</v>
          </cell>
          <cell r="I157" t="str">
            <v>Tafea</v>
          </cell>
          <cell r="J157" t="str">
            <v>0098404001</v>
          </cell>
          <cell r="K157" t="str">
            <v>ENTAN - VUI PRIMARY SCHOOL</v>
          </cell>
          <cell r="L157" t="str">
            <v>SS</v>
          </cell>
          <cell r="M157" t="str">
            <v>Yes</v>
          </cell>
          <cell r="N157" t="str">
            <v xml:space="preserve">7 8 9 10 </v>
          </cell>
          <cell r="O157">
            <v>65</v>
          </cell>
          <cell r="P157">
            <v>65</v>
          </cell>
          <cell r="Q157">
            <v>65</v>
          </cell>
          <cell r="R157">
            <v>64</v>
          </cell>
          <cell r="S157">
            <v>64</v>
          </cell>
          <cell r="T157">
            <v>60</v>
          </cell>
          <cell r="U157">
            <v>60</v>
          </cell>
          <cell r="V157">
            <v>60</v>
          </cell>
          <cell r="W157">
            <v>36</v>
          </cell>
          <cell r="X157">
            <v>32</v>
          </cell>
          <cell r="Y157">
            <v>5</v>
          </cell>
          <cell r="Z157">
            <v>5</v>
          </cell>
          <cell r="AA157">
            <v>5</v>
          </cell>
          <cell r="AB157">
            <v>28</v>
          </cell>
          <cell r="AC157">
            <v>32</v>
          </cell>
          <cell r="AD157">
            <v>0</v>
          </cell>
          <cell r="AE157">
            <v>0</v>
          </cell>
          <cell r="AF157">
            <v>23</v>
          </cell>
          <cell r="AG157">
            <v>4</v>
          </cell>
          <cell r="AH157">
            <v>42000</v>
          </cell>
          <cell r="AI157">
            <v>2688000</v>
          </cell>
          <cell r="AJ157">
            <v>210000</v>
          </cell>
          <cell r="AK157">
            <v>1108800</v>
          </cell>
          <cell r="AL157"/>
          <cell r="AM157">
            <v>-898800</v>
          </cell>
          <cell r="AN157">
            <v>0</v>
          </cell>
          <cell r="AO157">
            <v>0</v>
          </cell>
          <cell r="AP157">
            <v>67200</v>
          </cell>
          <cell r="AQ157">
            <v>168000</v>
          </cell>
          <cell r="AR157">
            <v>1344000</v>
          </cell>
          <cell r="AS157"/>
          <cell r="AT157">
            <v>-898800</v>
          </cell>
          <cell r="AU157">
            <v>0</v>
          </cell>
          <cell r="AV157">
            <v>0</v>
          </cell>
          <cell r="AW157">
            <v>0</v>
          </cell>
          <cell r="AX157">
            <v>67200</v>
          </cell>
          <cell r="AY157">
            <v>168000</v>
          </cell>
          <cell r="AZ157">
            <v>1344000</v>
          </cell>
          <cell r="BA157">
            <v>2688000</v>
          </cell>
        </row>
        <row r="158">
          <cell r="B158" t="str">
            <v>0664563</v>
          </cell>
          <cell r="C158" t="str">
            <v>Green Hill French Junior Secondary</v>
          </cell>
          <cell r="D158" t="str">
            <v>FRE</v>
          </cell>
          <cell r="E158" t="str">
            <v>Tafea PEB</v>
          </cell>
          <cell r="F158" t="str">
            <v>V</v>
          </cell>
          <cell r="G158" t="str">
            <v>Government of Vanuatu</v>
          </cell>
          <cell r="H158" t="str">
            <v>Tanna</v>
          </cell>
          <cell r="I158" t="str">
            <v>Tafea</v>
          </cell>
          <cell r="J158" t="str">
            <v>0085016001</v>
          </cell>
          <cell r="K158" t="str">
            <v>GREEN HILL PRIMARY SCHOOL</v>
          </cell>
          <cell r="L158" t="str">
            <v>SS</v>
          </cell>
          <cell r="M158" t="str">
            <v>No</v>
          </cell>
          <cell r="N158" t="str">
            <v xml:space="preserve">7 8 9 10 </v>
          </cell>
          <cell r="O158">
            <v>48</v>
          </cell>
          <cell r="P158">
            <v>49</v>
          </cell>
          <cell r="Q158">
            <v>49</v>
          </cell>
          <cell r="R158">
            <v>53</v>
          </cell>
          <cell r="S158">
            <v>53</v>
          </cell>
          <cell r="T158">
            <v>37</v>
          </cell>
          <cell r="U158">
            <v>32</v>
          </cell>
          <cell r="V158">
            <v>37</v>
          </cell>
          <cell r="W158">
            <v>31</v>
          </cell>
          <cell r="X158">
            <v>31</v>
          </cell>
          <cell r="Y158">
            <v>11</v>
          </cell>
          <cell r="Z158">
            <v>17</v>
          </cell>
          <cell r="AA158">
            <v>12</v>
          </cell>
          <cell r="AB158">
            <v>22</v>
          </cell>
          <cell r="AC158">
            <v>22</v>
          </cell>
          <cell r="AD158">
            <v>6</v>
          </cell>
          <cell r="AE158">
            <v>-5</v>
          </cell>
          <cell r="AF158">
            <v>5</v>
          </cell>
          <cell r="AG158">
            <v>0</v>
          </cell>
          <cell r="AH158">
            <v>42000</v>
          </cell>
          <cell r="AI158">
            <v>2226000</v>
          </cell>
          <cell r="AJ158">
            <v>462000</v>
          </cell>
          <cell r="AK158">
            <v>655200</v>
          </cell>
          <cell r="AL158"/>
          <cell r="AM158">
            <v>-193200</v>
          </cell>
          <cell r="AN158">
            <v>252000</v>
          </cell>
          <cell r="AO158">
            <v>-210000</v>
          </cell>
          <cell r="AP158">
            <v>210000</v>
          </cell>
          <cell r="AQ158">
            <v>0</v>
          </cell>
          <cell r="AR158">
            <v>1302000</v>
          </cell>
          <cell r="AS158"/>
          <cell r="AT158">
            <v>-193200</v>
          </cell>
          <cell r="AU158">
            <v>0</v>
          </cell>
          <cell r="AV158">
            <v>58800</v>
          </cell>
          <cell r="AW158">
            <v>0</v>
          </cell>
          <cell r="AX158">
            <v>210000</v>
          </cell>
          <cell r="AY158">
            <v>0</v>
          </cell>
          <cell r="AZ158">
            <v>1302000</v>
          </cell>
          <cell r="BA158">
            <v>2226000</v>
          </cell>
        </row>
        <row r="159">
          <cell r="B159" t="str">
            <v>0664570</v>
          </cell>
          <cell r="C159" t="str">
            <v>Louwanpakil Secondary</v>
          </cell>
          <cell r="D159" t="str">
            <v>ENG</v>
          </cell>
          <cell r="E159" t="str">
            <v>Tafea PEB</v>
          </cell>
          <cell r="F159" t="str">
            <v>V</v>
          </cell>
          <cell r="G159" t="str">
            <v>Government of Vanuatu</v>
          </cell>
          <cell r="H159" t="str">
            <v>Tanna</v>
          </cell>
          <cell r="I159" t="str">
            <v>Tafea</v>
          </cell>
          <cell r="J159" t="str">
            <v>0210349001</v>
          </cell>
          <cell r="K159" t="str">
            <v>LOUWANPAKIL PRIMARY SCHOOL</v>
          </cell>
          <cell r="L159" t="str">
            <v>SS</v>
          </cell>
          <cell r="M159" t="str">
            <v>No</v>
          </cell>
          <cell r="N159" t="str">
            <v xml:space="preserve">7 8 </v>
          </cell>
          <cell r="O159">
            <v>27</v>
          </cell>
          <cell r="P159">
            <v>27</v>
          </cell>
          <cell r="Q159">
            <v>27</v>
          </cell>
          <cell r="R159">
            <v>27</v>
          </cell>
          <cell r="S159">
            <v>27</v>
          </cell>
          <cell r="T159">
            <v>6</v>
          </cell>
          <cell r="U159">
            <v>5</v>
          </cell>
          <cell r="V159">
            <v>6</v>
          </cell>
          <cell r="W159">
            <v>5</v>
          </cell>
          <cell r="X159">
            <v>5</v>
          </cell>
          <cell r="Y159">
            <v>21</v>
          </cell>
          <cell r="Z159">
            <v>22</v>
          </cell>
          <cell r="AA159">
            <v>21</v>
          </cell>
          <cell r="AB159">
            <v>22</v>
          </cell>
          <cell r="AC159">
            <v>22</v>
          </cell>
          <cell r="AD159">
            <v>1</v>
          </cell>
          <cell r="AE159">
            <v>-1</v>
          </cell>
          <cell r="AF159">
            <v>1</v>
          </cell>
          <cell r="AG159">
            <v>0</v>
          </cell>
          <cell r="AH159">
            <v>42000</v>
          </cell>
          <cell r="AI159">
            <v>1134000</v>
          </cell>
          <cell r="AJ159">
            <v>882000</v>
          </cell>
          <cell r="AK159">
            <v>0</v>
          </cell>
          <cell r="AL159"/>
          <cell r="AM159">
            <v>882000</v>
          </cell>
          <cell r="AN159">
            <v>42000</v>
          </cell>
          <cell r="AO159">
            <v>-42000</v>
          </cell>
          <cell r="AP159">
            <v>42000</v>
          </cell>
          <cell r="AQ159">
            <v>0</v>
          </cell>
          <cell r="AR159">
            <v>168000</v>
          </cell>
          <cell r="AS159"/>
          <cell r="AT159">
            <v>882000</v>
          </cell>
          <cell r="AU159">
            <v>882000</v>
          </cell>
          <cell r="AV159">
            <v>42000</v>
          </cell>
          <cell r="AW159">
            <v>0</v>
          </cell>
          <cell r="AX159">
            <v>42000</v>
          </cell>
          <cell r="AY159">
            <v>0</v>
          </cell>
          <cell r="AZ159">
            <v>168000</v>
          </cell>
          <cell r="BA159">
            <v>1134000</v>
          </cell>
        </row>
        <row r="160">
          <cell r="B160" t="str">
            <v>0664571</v>
          </cell>
          <cell r="C160" t="str">
            <v>Port Resolution Junior Secondary</v>
          </cell>
          <cell r="D160" t="str">
            <v>ENG</v>
          </cell>
          <cell r="E160" t="str">
            <v>Tafea PEB</v>
          </cell>
          <cell r="F160" t="str">
            <v>V</v>
          </cell>
          <cell r="G160" t="str">
            <v>Government of Vanuatu</v>
          </cell>
          <cell r="H160" t="str">
            <v>Tanna</v>
          </cell>
          <cell r="I160" t="str">
            <v>Tafea</v>
          </cell>
          <cell r="J160" t="str">
            <v>0084997001</v>
          </cell>
          <cell r="K160" t="str">
            <v>PORT RESOLUTION PRIMARY SCHOOL</v>
          </cell>
          <cell r="L160" t="str">
            <v>SS</v>
          </cell>
          <cell r="M160" t="str">
            <v>No</v>
          </cell>
          <cell r="N160" t="str">
            <v xml:space="preserve">7 8 9 10 </v>
          </cell>
          <cell r="O160">
            <v>57</v>
          </cell>
          <cell r="P160">
            <v>57</v>
          </cell>
          <cell r="Q160">
            <v>57</v>
          </cell>
          <cell r="R160">
            <v>57</v>
          </cell>
          <cell r="S160">
            <v>57</v>
          </cell>
          <cell r="T160">
            <v>11</v>
          </cell>
          <cell r="U160">
            <v>11</v>
          </cell>
          <cell r="V160">
            <v>11</v>
          </cell>
          <cell r="W160">
            <v>11</v>
          </cell>
          <cell r="X160">
            <v>11</v>
          </cell>
          <cell r="Y160">
            <v>46</v>
          </cell>
          <cell r="Z160">
            <v>46</v>
          </cell>
          <cell r="AA160">
            <v>46</v>
          </cell>
          <cell r="AB160">
            <v>46</v>
          </cell>
          <cell r="AC160">
            <v>46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42000</v>
          </cell>
          <cell r="AI160">
            <v>2394000</v>
          </cell>
          <cell r="AJ160">
            <v>1932000</v>
          </cell>
          <cell r="AK160">
            <v>315000</v>
          </cell>
          <cell r="AL160"/>
          <cell r="AM160">
            <v>1617000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462000</v>
          </cell>
          <cell r="AS160"/>
          <cell r="AT160">
            <v>1617000</v>
          </cell>
          <cell r="AU160">
            <v>1617000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462000</v>
          </cell>
          <cell r="BA160">
            <v>2394000</v>
          </cell>
        </row>
        <row r="161">
          <cell r="B161" t="str">
            <v>0665453</v>
          </cell>
          <cell r="C161" t="str">
            <v>Ishia Secondary</v>
          </cell>
          <cell r="D161" t="str">
            <v>ENG</v>
          </cell>
          <cell r="E161" t="str">
            <v>Tafea PEB</v>
          </cell>
          <cell r="F161" t="str">
            <v>V</v>
          </cell>
          <cell r="G161" t="str">
            <v>Government of Vanuatu</v>
          </cell>
          <cell r="H161" t="str">
            <v>Futuna</v>
          </cell>
          <cell r="I161" t="str">
            <v>Tafea</v>
          </cell>
          <cell r="J161" t="str">
            <v>0084739001</v>
          </cell>
          <cell r="K161" t="str">
            <v>ISHIA JUNIOR SECONDARY SCHOOL</v>
          </cell>
          <cell r="L161" t="str">
            <v>SS</v>
          </cell>
          <cell r="M161" t="str">
            <v>No</v>
          </cell>
          <cell r="N161" t="str">
            <v xml:space="preserve">7 8 9 10 </v>
          </cell>
          <cell r="O161">
            <v>108</v>
          </cell>
          <cell r="P161">
            <v>108</v>
          </cell>
          <cell r="Q161">
            <v>108</v>
          </cell>
          <cell r="R161">
            <v>108</v>
          </cell>
          <cell r="S161">
            <v>109</v>
          </cell>
          <cell r="T161">
            <v>23</v>
          </cell>
          <cell r="U161">
            <v>22</v>
          </cell>
          <cell r="V161">
            <v>23</v>
          </cell>
          <cell r="W161">
            <v>22</v>
          </cell>
          <cell r="X161">
            <v>7</v>
          </cell>
          <cell r="Y161">
            <v>85</v>
          </cell>
          <cell r="Z161">
            <v>86</v>
          </cell>
          <cell r="AA161">
            <v>85</v>
          </cell>
          <cell r="AB161">
            <v>86</v>
          </cell>
          <cell r="AC161">
            <v>102</v>
          </cell>
          <cell r="AD161">
            <v>1</v>
          </cell>
          <cell r="AE161">
            <v>-1</v>
          </cell>
          <cell r="AF161">
            <v>1</v>
          </cell>
          <cell r="AG161">
            <v>16</v>
          </cell>
          <cell r="AH161">
            <v>42000</v>
          </cell>
          <cell r="AI161">
            <v>4578000</v>
          </cell>
          <cell r="AJ161">
            <v>3570000</v>
          </cell>
          <cell r="AK161">
            <v>1310400</v>
          </cell>
          <cell r="AL161">
            <v>1310400</v>
          </cell>
          <cell r="AM161">
            <v>949200</v>
          </cell>
          <cell r="AN161">
            <v>42000</v>
          </cell>
          <cell r="AO161">
            <v>-42000</v>
          </cell>
          <cell r="AP161">
            <v>42000</v>
          </cell>
          <cell r="AQ161">
            <v>672000</v>
          </cell>
          <cell r="AR161">
            <v>252000</v>
          </cell>
          <cell r="AS161"/>
          <cell r="AT161">
            <v>949200</v>
          </cell>
          <cell r="AU161">
            <v>949200</v>
          </cell>
          <cell r="AV161">
            <v>42000</v>
          </cell>
          <cell r="AW161">
            <v>0</v>
          </cell>
          <cell r="AX161">
            <v>42000</v>
          </cell>
          <cell r="AY161">
            <v>672000</v>
          </cell>
          <cell r="AZ161">
            <v>252000</v>
          </cell>
          <cell r="BA161">
            <v>4578000</v>
          </cell>
        </row>
        <row r="162">
          <cell r="B162" t="str">
            <v>0667300</v>
          </cell>
          <cell r="C162" t="str">
            <v>Teruja English Secondary</v>
          </cell>
          <cell r="D162" t="str">
            <v>ENG</v>
          </cell>
          <cell r="E162" t="str">
            <v>Tafea PEB</v>
          </cell>
          <cell r="F162" t="str">
            <v>V</v>
          </cell>
          <cell r="G162" t="str">
            <v>Government of Vanuatu</v>
          </cell>
          <cell r="H162" t="str">
            <v>Aneityum</v>
          </cell>
          <cell r="I162" t="str">
            <v>Tafea</v>
          </cell>
          <cell r="J162" t="str">
            <v>0084734001</v>
          </cell>
          <cell r="K162" t="str">
            <v>TERUJA JUNIOR SECONDARY SCHOOL</v>
          </cell>
          <cell r="L162" t="str">
            <v>SS</v>
          </cell>
          <cell r="M162" t="str">
            <v>No</v>
          </cell>
          <cell r="N162" t="str">
            <v xml:space="preserve">7 8 9 10 </v>
          </cell>
          <cell r="O162">
            <v>131</v>
          </cell>
          <cell r="P162">
            <v>131</v>
          </cell>
          <cell r="Q162">
            <v>131</v>
          </cell>
          <cell r="R162">
            <v>118</v>
          </cell>
          <cell r="S162">
            <v>118</v>
          </cell>
          <cell r="T162">
            <v>89</v>
          </cell>
          <cell r="U162">
            <v>79</v>
          </cell>
          <cell r="V162">
            <v>29</v>
          </cell>
          <cell r="W162">
            <v>7</v>
          </cell>
          <cell r="X162">
            <v>7</v>
          </cell>
          <cell r="Y162">
            <v>42</v>
          </cell>
          <cell r="Z162">
            <v>52</v>
          </cell>
          <cell r="AA162">
            <v>102</v>
          </cell>
          <cell r="AB162">
            <v>111</v>
          </cell>
          <cell r="AC162">
            <v>111</v>
          </cell>
          <cell r="AD162">
            <v>10</v>
          </cell>
          <cell r="AE162">
            <v>50</v>
          </cell>
          <cell r="AF162">
            <v>59</v>
          </cell>
          <cell r="AG162">
            <v>0</v>
          </cell>
          <cell r="AH162">
            <v>42000</v>
          </cell>
          <cell r="AI162">
            <v>4956000</v>
          </cell>
          <cell r="AJ162">
            <v>1764000</v>
          </cell>
          <cell r="AK162">
            <v>1436400</v>
          </cell>
          <cell r="AL162"/>
          <cell r="AM162">
            <v>327600</v>
          </cell>
          <cell r="AN162">
            <v>420000</v>
          </cell>
          <cell r="AO162">
            <v>2100000</v>
          </cell>
          <cell r="AP162">
            <v>2478000</v>
          </cell>
          <cell r="AQ162">
            <v>0</v>
          </cell>
          <cell r="AR162">
            <v>-1806000</v>
          </cell>
          <cell r="AS162"/>
          <cell r="AT162">
            <v>327600</v>
          </cell>
          <cell r="AU162">
            <v>327600</v>
          </cell>
          <cell r="AV162">
            <v>420000</v>
          </cell>
          <cell r="AW162">
            <v>2100000</v>
          </cell>
          <cell r="AX162">
            <v>2478000</v>
          </cell>
          <cell r="AY162">
            <v>0</v>
          </cell>
          <cell r="AZ162">
            <v>0</v>
          </cell>
          <cell r="BA162">
            <v>6762000</v>
          </cell>
        </row>
        <row r="163">
          <cell r="B163" t="str">
            <v>066782</v>
          </cell>
          <cell r="C163" t="str">
            <v>Teruja French Secondary</v>
          </cell>
          <cell r="D163" t="str">
            <v>FRE</v>
          </cell>
          <cell r="E163" t="str">
            <v>Tafea PEB</v>
          </cell>
          <cell r="F163" t="str">
            <v>V</v>
          </cell>
          <cell r="G163" t="str">
            <v>Government of Vanuatu</v>
          </cell>
          <cell r="H163" t="str">
            <v>Aneityum</v>
          </cell>
          <cell r="I163" t="str">
            <v>Tafea</v>
          </cell>
          <cell r="J163" t="str">
            <v>0084734001</v>
          </cell>
          <cell r="K163" t="str">
            <v>TERUJA JUNIOR SECONDARY SCHOOL</v>
          </cell>
          <cell r="L163" t="str">
            <v>SS</v>
          </cell>
          <cell r="M163" t="str">
            <v>No</v>
          </cell>
          <cell r="N163" t="str">
            <v xml:space="preserve">7 8 9 10 </v>
          </cell>
          <cell r="O163">
            <v>23</v>
          </cell>
          <cell r="P163">
            <v>23</v>
          </cell>
          <cell r="Q163">
            <v>23</v>
          </cell>
          <cell r="R163">
            <v>22</v>
          </cell>
          <cell r="S163">
            <v>22</v>
          </cell>
          <cell r="T163">
            <v>15</v>
          </cell>
          <cell r="U163">
            <v>12</v>
          </cell>
          <cell r="V163">
            <v>7</v>
          </cell>
          <cell r="W163">
            <v>3</v>
          </cell>
          <cell r="X163">
            <v>3</v>
          </cell>
          <cell r="Y163">
            <v>8</v>
          </cell>
          <cell r="Z163">
            <v>11</v>
          </cell>
          <cell r="AA163">
            <v>16</v>
          </cell>
          <cell r="AB163">
            <v>19</v>
          </cell>
          <cell r="AC163">
            <v>19</v>
          </cell>
          <cell r="AD163">
            <v>3</v>
          </cell>
          <cell r="AE163">
            <v>5</v>
          </cell>
          <cell r="AF163">
            <v>8</v>
          </cell>
          <cell r="AG163">
            <v>0</v>
          </cell>
          <cell r="AH163">
            <v>42000</v>
          </cell>
          <cell r="AI163">
            <v>924000</v>
          </cell>
          <cell r="AJ163">
            <v>336000</v>
          </cell>
          <cell r="AK163">
            <v>226800</v>
          </cell>
          <cell r="AL163"/>
          <cell r="AM163">
            <v>109200</v>
          </cell>
          <cell r="AN163">
            <v>126000</v>
          </cell>
          <cell r="AO163">
            <v>210000</v>
          </cell>
          <cell r="AP163">
            <v>336000</v>
          </cell>
          <cell r="AQ163">
            <v>0</v>
          </cell>
          <cell r="AR163">
            <v>-84000</v>
          </cell>
          <cell r="AS163"/>
          <cell r="AT163">
            <v>109200</v>
          </cell>
          <cell r="AU163">
            <v>109200</v>
          </cell>
          <cell r="AV163">
            <v>126000</v>
          </cell>
          <cell r="AW163">
            <v>210000</v>
          </cell>
          <cell r="AX163">
            <v>336000</v>
          </cell>
          <cell r="AY163">
            <v>0</v>
          </cell>
          <cell r="AZ163">
            <v>0</v>
          </cell>
          <cell r="BA163">
            <v>1008000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ureen Paul" id="{8E9270DB-8DC6-4CC1-BEA3-C631A4B8951D}" userId="S::mpaul@vanuatu.gov.vu::1213d0b9-da14-4d80-b946-9a681a0b7a2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10" dT="2025-02-06T05:32:55.80" personId="{8E9270DB-8DC6-4CC1-BEA3-C631A4B8951D}" id="{7EF5C8A5-4525-4692-A7D0-A05DAAFD85EF}">
    <text>Complete 2024 overpayment deduction</text>
  </threadedComment>
  <threadedComment ref="T18" dT="2025-02-06T05:32:59.24" personId="{8E9270DB-8DC6-4CC1-BEA3-C631A4B8951D}" id="{C6F2F6CD-F033-42F3-AF0D-6E7F64D38022}">
    <text>Complete 2024 overpayment deduction</text>
  </threadedComment>
  <threadedComment ref="T24" dT="2025-02-06T06:00:12.81" personId="{8E9270DB-8DC6-4CC1-BEA3-C631A4B8951D}" id="{42C8C2B1-BA3B-48AF-948E-CE977160F0FD}">
    <text>2024 OVERPAYMENT 294,000VT
-Paid now T1 50,000vt
-Outstanding 244,000</text>
  </threadedComment>
  <threadedComment ref="T25" dT="2025-02-06T05:30:57.27" personId="{8E9270DB-8DC6-4CC1-BEA3-C631A4B8951D}" id="{2101C68B-68E0-4805-9AB3-BABC48516C6E}">
    <text>Underpayment of 2024 Grant</text>
  </threadedComment>
  <threadedComment ref="T29" dT="2025-02-06T22:42:40.93" personId="{8E9270DB-8DC6-4CC1-BEA3-C631A4B8951D}" id="{C9A9B218-638B-48E8-A31A-46B8A22EE7D0}">
    <text>Complete payment of 2024 overpayment</text>
  </threadedComment>
  <threadedComment ref="T33" dT="2025-02-06T05:33:12.20" personId="{8E9270DB-8DC6-4CC1-BEA3-C631A4B8951D}" id="{7A2DB232-A572-4176-BADE-63F100B474B6}">
    <text>Complete 2024 overpayment deduction</text>
  </threadedComment>
  <threadedComment ref="T34" dT="2025-02-06T05:31:11.31" personId="{8E9270DB-8DC6-4CC1-BEA3-C631A4B8951D}" id="{2C451459-D411-4D0A-BB2F-8485E3C78888}">
    <text>Underpayment of 2024 Grant</text>
  </threadedComment>
  <threadedComment ref="T35" dT="2025-02-06T05:33:16.59" personId="{8E9270DB-8DC6-4CC1-BEA3-C631A4B8951D}" id="{A34E3FFF-9E7F-40CA-81B2-012FD2AEDF2A}">
    <text>Complete 2024 overpayment deduction</text>
  </threadedComment>
  <threadedComment ref="T38" dT="2025-02-06T05:33:22.38" personId="{8E9270DB-8DC6-4CC1-BEA3-C631A4B8951D}" id="{3427DF87-3F97-49A5-9312-0293635F6FF8}">
    <text>Complete 2024 overpayment deduction</text>
  </threadedComment>
  <threadedComment ref="T46" dT="2025-02-06T22:43:26.83" personId="{8E9270DB-8DC6-4CC1-BEA3-C631A4B8951D}" id="{A64E4628-1E0C-4F18-83CC-F80B3DEB25FF}">
    <text>Complete payment of 2024 overpayment</text>
  </threadedComment>
  <threadedComment ref="T48" dT="2025-02-06T05:33:28.46" personId="{8E9270DB-8DC6-4CC1-BEA3-C631A4B8951D}" id="{11240155-B1E2-4A37-96A5-2C178A964013}">
    <text>Complete 2024 overpayment deduction</text>
  </threadedComment>
  <threadedComment ref="T49" dT="2025-02-06T05:33:32.19" personId="{8E9270DB-8DC6-4CC1-BEA3-C631A4B8951D}" id="{8EECB3F2-B3F1-41D0-9C12-C6763560C3E0}">
    <text>Complete 2024 overpayment deduction</text>
  </threadedComment>
  <threadedComment ref="T61" dT="2025-02-06T05:33:35.78" personId="{8E9270DB-8DC6-4CC1-BEA3-C631A4B8951D}" id="{077EEC3E-16C4-4E24-8C88-145C53300B29}">
    <text>Complete 2024 overpayment deduction</text>
  </threadedComment>
  <threadedComment ref="T65" dT="2025-02-06T05:33:42.47" personId="{8E9270DB-8DC6-4CC1-BEA3-C631A4B8951D}" id="{1610FEC4-7A2E-4178-8FD8-4809FDBA3C48}">
    <text>Complete 2024 overpayment deduction</text>
  </threadedComment>
  <threadedComment ref="T66" dT="2025-02-06T05:33:47.21" personId="{8E9270DB-8DC6-4CC1-BEA3-C631A4B8951D}" id="{08F0F48E-A870-4076-9C23-E4FFCD1EA5D0}">
    <text>Complete 2024 overpayment deduction</text>
  </threadedComment>
  <threadedComment ref="T68" dT="2025-02-06T22:44:10.75" personId="{8E9270DB-8DC6-4CC1-BEA3-C631A4B8951D}" id="{48C7820B-CF2A-4429-9A43-54996DE40824}">
    <text>Complete payment of 2024 overpayment</text>
  </threadedComment>
  <threadedComment ref="T71" dT="2025-02-06T22:44:38.08" personId="{8E9270DB-8DC6-4CC1-BEA3-C631A4B8951D}" id="{2E7860A2-7880-4FBD-9AAB-4CE36B9E0711}">
    <text>Complete refund for 2024 underpayment</text>
  </threadedComment>
  <threadedComment ref="T77" dT="2025-02-06T05:33:53.25" personId="{8E9270DB-8DC6-4CC1-BEA3-C631A4B8951D}" id="{CB51D98B-F270-49A8-93DD-1559692F3468}">
    <text>Complete 2024 overpayment deduction</text>
  </threadedComment>
  <threadedComment ref="T83" dT="2025-02-06T05:31:22.99" personId="{8E9270DB-8DC6-4CC1-BEA3-C631A4B8951D}" id="{48700889-4DAF-48AC-A86E-3BF084088B48}">
    <text>Underpayment of 2024 Grant</text>
  </threadedComment>
  <threadedComment ref="T85" dT="2025-02-06T05:34:05.87" personId="{8E9270DB-8DC6-4CC1-BEA3-C631A4B8951D}" id="{210DBF98-660D-4FF1-9B45-A7DF06A7B82B}">
    <text>Complete 2024 overpayment deduction</text>
  </threadedComment>
  <threadedComment ref="T93" dT="2025-02-06T05:54:35.50" personId="{8E9270DB-8DC6-4CC1-BEA3-C631A4B8951D}" id="{F72C3B2A-979C-494B-9A28-3B74EBF68FF8}">
    <text xml:space="preserve">Total 2024 overpayment 5,880,000vt
- Pay in T1 2,000,000
-Outstanding 3,880,000vt
</text>
  </threadedComment>
  <threadedComment ref="T94" dT="2025-02-06T05:34:24.67" personId="{8E9270DB-8DC6-4CC1-BEA3-C631A4B8951D}" id="{9F5B1A4D-0060-4B1A-8905-BF45001541E2}">
    <text>Complete 2024 overpayment deduction</text>
  </threadedComment>
  <threadedComment ref="T96" dT="2025-02-06T05:34:19.28" personId="{8E9270DB-8DC6-4CC1-BEA3-C631A4B8951D}" id="{4BBCE136-9B0A-4B4E-8BFF-26D8D88916FD}">
    <text>Complete 2024 overpayment deduction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EE12B-1444-4A98-B131-70E8AE30E150}">
  <dimension ref="A1:W107"/>
  <sheetViews>
    <sheetView tabSelected="1" workbookViewId="0">
      <selection activeCell="Z8" sqref="Z8:AA8"/>
    </sheetView>
  </sheetViews>
  <sheetFormatPr defaultRowHeight="15" x14ac:dyDescent="0.25"/>
  <cols>
    <col min="1" max="1" width="5.5703125" customWidth="1"/>
    <col min="2" max="2" width="16.7109375" style="1" customWidth="1"/>
    <col min="3" max="3" width="41.28515625" style="1" customWidth="1"/>
    <col min="4" max="4" width="10.140625" style="1" customWidth="1"/>
    <col min="5" max="5" width="27.85546875" style="1" customWidth="1"/>
    <col min="6" max="6" width="12.7109375" style="1" customWidth="1"/>
    <col min="7" max="7" width="15" style="1" customWidth="1"/>
    <col min="8" max="8" width="16.7109375" style="1" customWidth="1"/>
    <col min="9" max="9" width="43.140625" style="1" customWidth="1"/>
    <col min="10" max="10" width="12.28515625" style="1" hidden="1" customWidth="1"/>
    <col min="11" max="11" width="12.7109375" style="1" hidden="1" customWidth="1"/>
    <col min="12" max="12" width="21.7109375" style="1" hidden="1" customWidth="1"/>
    <col min="13" max="16" width="10.7109375" style="1" hidden="1" customWidth="1"/>
    <col min="17" max="17" width="13.140625" style="1" hidden="1" customWidth="1"/>
    <col min="18" max="18" width="11.7109375" style="1" hidden="1" customWidth="1"/>
    <col min="19" max="19" width="12.42578125" style="1" hidden="1" customWidth="1"/>
    <col min="20" max="21" width="13.7109375" style="1" hidden="1" customWidth="1"/>
    <col min="22" max="22" width="13.7109375" style="2" customWidth="1"/>
    <col min="23" max="23" width="20" style="1" bestFit="1" customWidth="1"/>
  </cols>
  <sheetData>
    <row r="1" spans="1:23" ht="26.25" x14ac:dyDescent="0.25">
      <c r="E1" s="3" t="s">
        <v>2</v>
      </c>
    </row>
    <row r="2" spans="1:23" ht="75" x14ac:dyDescent="0.25">
      <c r="A2" s="16" t="s">
        <v>3</v>
      </c>
      <c r="B2" s="17" t="s">
        <v>4</v>
      </c>
      <c r="C2" s="17" t="s">
        <v>5</v>
      </c>
      <c r="D2" s="17" t="s">
        <v>6</v>
      </c>
      <c r="E2" s="17" t="s">
        <v>7</v>
      </c>
      <c r="F2" s="17" t="s">
        <v>8</v>
      </c>
      <c r="G2" s="17" t="s">
        <v>9</v>
      </c>
      <c r="H2" s="17" t="s">
        <v>10</v>
      </c>
      <c r="I2" s="17" t="s">
        <v>11</v>
      </c>
      <c r="J2" s="17" t="s">
        <v>0</v>
      </c>
      <c r="K2" s="17" t="s">
        <v>12</v>
      </c>
      <c r="L2" s="17" t="s">
        <v>13</v>
      </c>
      <c r="M2" s="17" t="s">
        <v>14</v>
      </c>
      <c r="N2" s="17" t="s">
        <v>15</v>
      </c>
      <c r="O2" s="17" t="s">
        <v>16</v>
      </c>
      <c r="P2" s="17" t="s">
        <v>17</v>
      </c>
      <c r="Q2" s="17" t="s">
        <v>18</v>
      </c>
      <c r="R2" s="17" t="s">
        <v>19</v>
      </c>
      <c r="S2" s="17" t="s">
        <v>20</v>
      </c>
      <c r="T2" s="17" t="s">
        <v>21</v>
      </c>
      <c r="U2" s="17" t="s">
        <v>22</v>
      </c>
      <c r="V2" s="17" t="s">
        <v>23</v>
      </c>
      <c r="W2" s="17" t="s">
        <v>24</v>
      </c>
    </row>
    <row r="3" spans="1:23" x14ac:dyDescent="0.25">
      <c r="A3" s="4">
        <v>1</v>
      </c>
      <c r="B3" s="18" t="s">
        <v>25</v>
      </c>
      <c r="C3" s="5" t="s">
        <v>26</v>
      </c>
      <c r="D3" s="5" t="s">
        <v>27</v>
      </c>
      <c r="E3" s="5" t="s">
        <v>28</v>
      </c>
      <c r="F3" s="5" t="s">
        <v>29</v>
      </c>
      <c r="G3" s="5" t="s">
        <v>30</v>
      </c>
      <c r="H3" s="5" t="s">
        <v>31</v>
      </c>
      <c r="I3" s="5" t="s">
        <v>32</v>
      </c>
      <c r="J3" s="5" t="s">
        <v>1</v>
      </c>
      <c r="K3" s="6" t="s">
        <v>33</v>
      </c>
      <c r="L3" s="5" t="s">
        <v>34</v>
      </c>
      <c r="M3" s="7">
        <v>192</v>
      </c>
      <c r="N3" s="7">
        <f>VLOOKUP(B3,'[1]Student Data-Wthout BRN'!AA$3:AB$74,2,FALSE)</f>
        <v>89</v>
      </c>
      <c r="O3" s="7">
        <f>M3-N3</f>
        <v>103</v>
      </c>
      <c r="P3" s="8">
        <v>42000</v>
      </c>
      <c r="Q3" s="9">
        <f>O3*P3</f>
        <v>4326000</v>
      </c>
      <c r="R3" s="9">
        <f>Q3*30%</f>
        <v>1297800</v>
      </c>
      <c r="S3" s="9">
        <f>VLOOKUP(B3,'[2]Total Grant 2024'!$B$12:$BA$163,52,FALSE)</f>
        <v>8064000</v>
      </c>
      <c r="T3" s="9">
        <f>M3*P3-S3</f>
        <v>0</v>
      </c>
      <c r="U3" s="9">
        <f>R3+T3</f>
        <v>1297800</v>
      </c>
      <c r="V3" s="10">
        <f>IF(U3&gt;=0,U3,0)</f>
        <v>1297800</v>
      </c>
      <c r="W3" s="11" t="s">
        <v>35</v>
      </c>
    </row>
    <row r="4" spans="1:23" x14ac:dyDescent="0.25">
      <c r="A4" s="4">
        <v>2</v>
      </c>
      <c r="B4" s="18" t="s">
        <v>36</v>
      </c>
      <c r="C4" s="5" t="s">
        <v>37</v>
      </c>
      <c r="D4" s="5" t="s">
        <v>27</v>
      </c>
      <c r="E4" s="5" t="s">
        <v>28</v>
      </c>
      <c r="F4" s="5" t="s">
        <v>38</v>
      </c>
      <c r="G4" s="5" t="s">
        <v>30</v>
      </c>
      <c r="H4" s="5" t="s">
        <v>39</v>
      </c>
      <c r="I4" s="5" t="s">
        <v>40</v>
      </c>
      <c r="J4" s="5" t="s">
        <v>41</v>
      </c>
      <c r="K4" s="6" t="s">
        <v>33</v>
      </c>
      <c r="L4" s="5" t="s">
        <v>42</v>
      </c>
      <c r="M4" s="7">
        <v>58</v>
      </c>
      <c r="N4" s="7">
        <v>0</v>
      </c>
      <c r="O4" s="7">
        <f t="shared" ref="O4:O67" si="0">M4-N4</f>
        <v>58</v>
      </c>
      <c r="P4" s="8">
        <v>42000</v>
      </c>
      <c r="Q4" s="9">
        <f t="shared" ref="Q4:Q67" si="1">O4*P4</f>
        <v>2436000</v>
      </c>
      <c r="R4" s="9">
        <f t="shared" ref="R4:R67" si="2">Q4*30%</f>
        <v>730800</v>
      </c>
      <c r="S4" s="9">
        <f>VLOOKUP(B4,'[2]Total Grant 2024'!$B$12:$BA$163,52,FALSE)</f>
        <v>2436000</v>
      </c>
      <c r="T4" s="9">
        <f t="shared" ref="T4:T67" si="3">M4*P4-S4</f>
        <v>0</v>
      </c>
      <c r="U4" s="9">
        <f t="shared" ref="U4:U67" si="4">R4+T4</f>
        <v>730800</v>
      </c>
      <c r="V4" s="10">
        <f t="shared" ref="V4:V67" si="5">IF(U4&gt;=0,U4,0)</f>
        <v>730800</v>
      </c>
      <c r="W4" s="11" t="s">
        <v>35</v>
      </c>
    </row>
    <row r="5" spans="1:23" x14ac:dyDescent="0.25">
      <c r="A5" s="4">
        <v>3</v>
      </c>
      <c r="B5" s="18" t="s">
        <v>43</v>
      </c>
      <c r="C5" s="5" t="s">
        <v>44</v>
      </c>
      <c r="D5" s="5" t="s">
        <v>27</v>
      </c>
      <c r="E5" s="5" t="s">
        <v>45</v>
      </c>
      <c r="F5" s="5" t="s">
        <v>46</v>
      </c>
      <c r="G5" s="5" t="s">
        <v>30</v>
      </c>
      <c r="H5" s="5" t="s">
        <v>47</v>
      </c>
      <c r="I5" s="5" t="s">
        <v>48</v>
      </c>
      <c r="J5" s="5" t="s">
        <v>1</v>
      </c>
      <c r="K5" s="6" t="s">
        <v>33</v>
      </c>
      <c r="L5" s="5" t="s">
        <v>34</v>
      </c>
      <c r="M5" s="7">
        <v>154</v>
      </c>
      <c r="N5" s="7">
        <f>VLOOKUP(B5,'[1]Student Data-Wthout BRN'!AA$3:AB$74,2,FALSE)</f>
        <v>32</v>
      </c>
      <c r="O5" s="7">
        <f t="shared" si="0"/>
        <v>122</v>
      </c>
      <c r="P5" s="8">
        <v>42000</v>
      </c>
      <c r="Q5" s="9">
        <f t="shared" si="1"/>
        <v>5124000</v>
      </c>
      <c r="R5" s="9">
        <f t="shared" si="2"/>
        <v>1537200</v>
      </c>
      <c r="S5" s="9">
        <f>VLOOKUP(B5,'[2]Total Grant 2024'!$B$12:$BA$163,52,FALSE)</f>
        <v>6468000</v>
      </c>
      <c r="T5" s="9">
        <f t="shared" si="3"/>
        <v>0</v>
      </c>
      <c r="U5" s="9">
        <f t="shared" si="4"/>
        <v>1537200</v>
      </c>
      <c r="V5" s="10">
        <f t="shared" si="5"/>
        <v>1537200</v>
      </c>
      <c r="W5" s="11" t="s">
        <v>35</v>
      </c>
    </row>
    <row r="6" spans="1:23" x14ac:dyDescent="0.25">
      <c r="A6" s="4">
        <v>4</v>
      </c>
      <c r="B6" s="18" t="s">
        <v>49</v>
      </c>
      <c r="C6" s="5" t="s">
        <v>50</v>
      </c>
      <c r="D6" s="5" t="s">
        <v>27</v>
      </c>
      <c r="E6" s="5" t="s">
        <v>28</v>
      </c>
      <c r="F6" s="5" t="s">
        <v>51</v>
      </c>
      <c r="G6" s="5" t="s">
        <v>30</v>
      </c>
      <c r="H6" s="5" t="s">
        <v>52</v>
      </c>
      <c r="I6" s="5" t="s">
        <v>53</v>
      </c>
      <c r="J6" s="5" t="s">
        <v>1</v>
      </c>
      <c r="K6" s="6" t="s">
        <v>33</v>
      </c>
      <c r="L6" s="5" t="s">
        <v>34</v>
      </c>
      <c r="M6" s="7">
        <v>101</v>
      </c>
      <c r="N6" s="7">
        <f>VLOOKUP(B6,'[1]Student Data-Wthout BRN'!AA$3:AB$74,2,FALSE)</f>
        <v>67</v>
      </c>
      <c r="O6" s="7">
        <f t="shared" si="0"/>
        <v>34</v>
      </c>
      <c r="P6" s="8">
        <v>42000</v>
      </c>
      <c r="Q6" s="9">
        <f t="shared" si="1"/>
        <v>1428000</v>
      </c>
      <c r="R6" s="9">
        <f t="shared" si="2"/>
        <v>428400</v>
      </c>
      <c r="S6" s="9">
        <f>VLOOKUP(B6,'[2]Total Grant 2024'!$B$12:$BA$163,52,FALSE)</f>
        <v>4242000</v>
      </c>
      <c r="T6" s="9">
        <f t="shared" si="3"/>
        <v>0</v>
      </c>
      <c r="U6" s="9">
        <f t="shared" si="4"/>
        <v>428400</v>
      </c>
      <c r="V6" s="10">
        <f t="shared" si="5"/>
        <v>428400</v>
      </c>
      <c r="W6" s="11" t="s">
        <v>35</v>
      </c>
    </row>
    <row r="7" spans="1:23" x14ac:dyDescent="0.25">
      <c r="A7" s="4">
        <v>5</v>
      </c>
      <c r="B7" s="18" t="s">
        <v>54</v>
      </c>
      <c r="C7" s="5" t="s">
        <v>55</v>
      </c>
      <c r="D7" s="5" t="s">
        <v>27</v>
      </c>
      <c r="E7" s="5" t="s">
        <v>28</v>
      </c>
      <c r="F7" s="5" t="s">
        <v>56</v>
      </c>
      <c r="G7" s="5" t="s">
        <v>57</v>
      </c>
      <c r="H7" s="5" t="s">
        <v>58</v>
      </c>
      <c r="I7" s="5" t="s">
        <v>59</v>
      </c>
      <c r="J7" s="5" t="s">
        <v>1</v>
      </c>
      <c r="K7" s="6" t="s">
        <v>33</v>
      </c>
      <c r="L7" s="5" t="s">
        <v>60</v>
      </c>
      <c r="M7" s="7">
        <v>536</v>
      </c>
      <c r="N7" s="7">
        <f>VLOOKUP(B7,'[1]Student Data-Wthout BRN'!AA$3:AB$74,2,FALSE)</f>
        <v>16</v>
      </c>
      <c r="O7" s="7">
        <f t="shared" si="0"/>
        <v>520</v>
      </c>
      <c r="P7" s="8">
        <v>42000</v>
      </c>
      <c r="Q7" s="9">
        <f t="shared" si="1"/>
        <v>21840000</v>
      </c>
      <c r="R7" s="9">
        <f t="shared" si="2"/>
        <v>6552000</v>
      </c>
      <c r="S7" s="9">
        <f>VLOOKUP(B7,'[2]Total Grant 2024'!$B$12:$BA$163,52,FALSE)</f>
        <v>22512000</v>
      </c>
      <c r="T7" s="9">
        <f t="shared" si="3"/>
        <v>0</v>
      </c>
      <c r="U7" s="9">
        <f t="shared" si="4"/>
        <v>6552000</v>
      </c>
      <c r="V7" s="10">
        <f t="shared" si="5"/>
        <v>6552000</v>
      </c>
      <c r="W7" s="11" t="s">
        <v>35</v>
      </c>
    </row>
    <row r="8" spans="1:23" x14ac:dyDescent="0.25">
      <c r="A8" s="4">
        <v>6</v>
      </c>
      <c r="B8" s="18" t="s">
        <v>61</v>
      </c>
      <c r="C8" s="5" t="s">
        <v>62</v>
      </c>
      <c r="D8" s="5" t="s">
        <v>27</v>
      </c>
      <c r="E8" s="5" t="s">
        <v>45</v>
      </c>
      <c r="F8" s="5" t="s">
        <v>63</v>
      </c>
      <c r="G8" s="5" t="s">
        <v>57</v>
      </c>
      <c r="H8" s="5" t="s">
        <v>64</v>
      </c>
      <c r="I8" s="5" t="s">
        <v>65</v>
      </c>
      <c r="J8" s="5" t="s">
        <v>41</v>
      </c>
      <c r="K8" s="6" t="s">
        <v>33</v>
      </c>
      <c r="L8" s="5" t="s">
        <v>42</v>
      </c>
      <c r="M8" s="7">
        <v>217</v>
      </c>
      <c r="N8" s="7">
        <v>0</v>
      </c>
      <c r="O8" s="7">
        <f t="shared" si="0"/>
        <v>217</v>
      </c>
      <c r="P8" s="8">
        <v>42000</v>
      </c>
      <c r="Q8" s="9">
        <f t="shared" si="1"/>
        <v>9114000</v>
      </c>
      <c r="R8" s="9">
        <f t="shared" si="2"/>
        <v>2734200</v>
      </c>
      <c r="S8" s="9">
        <f>VLOOKUP(B8,'[2]Total Grant 2024'!$B$12:$BA$163,52,FALSE)</f>
        <v>9114000</v>
      </c>
      <c r="T8" s="9">
        <f t="shared" si="3"/>
        <v>0</v>
      </c>
      <c r="U8" s="9">
        <f t="shared" si="4"/>
        <v>2734200</v>
      </c>
      <c r="V8" s="10">
        <f t="shared" si="5"/>
        <v>2734200</v>
      </c>
      <c r="W8" s="11" t="s">
        <v>35</v>
      </c>
    </row>
    <row r="9" spans="1:23" x14ac:dyDescent="0.25">
      <c r="A9" s="4">
        <v>7</v>
      </c>
      <c r="B9" s="18" t="s">
        <v>66</v>
      </c>
      <c r="C9" s="5" t="s">
        <v>67</v>
      </c>
      <c r="D9" s="5" t="s">
        <v>27</v>
      </c>
      <c r="E9" s="5" t="s">
        <v>28</v>
      </c>
      <c r="F9" s="5" t="s">
        <v>63</v>
      </c>
      <c r="G9" s="5" t="s">
        <v>57</v>
      </c>
      <c r="H9" s="5" t="s">
        <v>68</v>
      </c>
      <c r="I9" s="5" t="s">
        <v>69</v>
      </c>
      <c r="J9" s="5" t="s">
        <v>1</v>
      </c>
      <c r="K9" s="6" t="s">
        <v>33</v>
      </c>
      <c r="L9" s="5" t="s">
        <v>34</v>
      </c>
      <c r="M9" s="7">
        <v>635</v>
      </c>
      <c r="N9" s="7">
        <f>VLOOKUP(B9,'[1]Student Data-Wthout BRN'!AA$3:AB$74,2,FALSE)</f>
        <v>16</v>
      </c>
      <c r="O9" s="7">
        <f t="shared" si="0"/>
        <v>619</v>
      </c>
      <c r="P9" s="8">
        <v>42000</v>
      </c>
      <c r="Q9" s="9">
        <f t="shared" si="1"/>
        <v>25998000</v>
      </c>
      <c r="R9" s="9">
        <f t="shared" si="2"/>
        <v>7799400</v>
      </c>
      <c r="S9" s="9">
        <f>VLOOKUP(B9,'[2]Total Grant 2024'!$B$12:$BA$163,52,FALSE)</f>
        <v>26670000</v>
      </c>
      <c r="T9" s="9">
        <f t="shared" si="3"/>
        <v>0</v>
      </c>
      <c r="U9" s="9">
        <f t="shared" si="4"/>
        <v>7799400</v>
      </c>
      <c r="V9" s="10">
        <f t="shared" si="5"/>
        <v>7799400</v>
      </c>
      <c r="W9" s="11" t="s">
        <v>35</v>
      </c>
    </row>
    <row r="10" spans="1:23" x14ac:dyDescent="0.25">
      <c r="A10" s="4">
        <v>8</v>
      </c>
      <c r="B10" s="18" t="s">
        <v>70</v>
      </c>
      <c r="C10" s="5" t="s">
        <v>71</v>
      </c>
      <c r="D10" s="5" t="s">
        <v>72</v>
      </c>
      <c r="E10" s="5" t="s">
        <v>28</v>
      </c>
      <c r="F10" s="5" t="s">
        <v>63</v>
      </c>
      <c r="G10" s="5" t="s">
        <v>57</v>
      </c>
      <c r="H10" s="5" t="s">
        <v>73</v>
      </c>
      <c r="I10" s="5" t="s">
        <v>74</v>
      </c>
      <c r="J10" s="5" t="s">
        <v>1</v>
      </c>
      <c r="K10" s="6" t="s">
        <v>33</v>
      </c>
      <c r="L10" s="5" t="s">
        <v>75</v>
      </c>
      <c r="M10" s="7">
        <v>520</v>
      </c>
      <c r="N10" s="7">
        <v>0</v>
      </c>
      <c r="O10" s="7">
        <f t="shared" si="0"/>
        <v>520</v>
      </c>
      <c r="P10" s="8">
        <v>42000</v>
      </c>
      <c r="Q10" s="9">
        <f t="shared" si="1"/>
        <v>21840000</v>
      </c>
      <c r="R10" s="9">
        <f t="shared" si="2"/>
        <v>6552000</v>
      </c>
      <c r="S10" s="9">
        <f>VLOOKUP(B10,'[2]Total Grant 2024'!$B$12:$BA$163,52,FALSE)</f>
        <v>24276000</v>
      </c>
      <c r="T10" s="9">
        <f t="shared" si="3"/>
        <v>-2436000</v>
      </c>
      <c r="U10" s="9">
        <f t="shared" si="4"/>
        <v>4116000</v>
      </c>
      <c r="V10" s="10">
        <f t="shared" si="5"/>
        <v>4116000</v>
      </c>
      <c r="W10" s="11" t="s">
        <v>35</v>
      </c>
    </row>
    <row r="11" spans="1:23" x14ac:dyDescent="0.25">
      <c r="A11" s="4">
        <v>9</v>
      </c>
      <c r="B11" s="18" t="s">
        <v>76</v>
      </c>
      <c r="C11" s="5" t="s">
        <v>77</v>
      </c>
      <c r="D11" s="5" t="s">
        <v>27</v>
      </c>
      <c r="E11" s="5" t="s">
        <v>45</v>
      </c>
      <c r="F11" s="5" t="s">
        <v>63</v>
      </c>
      <c r="G11" s="5" t="s">
        <v>57</v>
      </c>
      <c r="H11" s="5" t="s">
        <v>78</v>
      </c>
      <c r="I11" s="5" t="s">
        <v>79</v>
      </c>
      <c r="J11" s="5" t="s">
        <v>41</v>
      </c>
      <c r="K11" s="6" t="s">
        <v>33</v>
      </c>
      <c r="L11" s="5" t="s">
        <v>42</v>
      </c>
      <c r="M11" s="7">
        <v>80</v>
      </c>
      <c r="N11" s="7">
        <v>0</v>
      </c>
      <c r="O11" s="7">
        <f t="shared" si="0"/>
        <v>80</v>
      </c>
      <c r="P11" s="8">
        <v>42000</v>
      </c>
      <c r="Q11" s="9">
        <f t="shared" si="1"/>
        <v>3360000</v>
      </c>
      <c r="R11" s="9">
        <f t="shared" si="2"/>
        <v>1008000</v>
      </c>
      <c r="S11" s="9">
        <f>VLOOKUP(B11,'[2]Total Grant 2024'!$B$12:$BA$163,52,FALSE)</f>
        <v>3360000</v>
      </c>
      <c r="T11" s="9">
        <f t="shared" si="3"/>
        <v>0</v>
      </c>
      <c r="U11" s="9">
        <f t="shared" si="4"/>
        <v>1008000</v>
      </c>
      <c r="V11" s="10">
        <f t="shared" si="5"/>
        <v>1008000</v>
      </c>
      <c r="W11" s="11" t="s">
        <v>35</v>
      </c>
    </row>
    <row r="12" spans="1:23" x14ac:dyDescent="0.25">
      <c r="A12" s="4">
        <v>10</v>
      </c>
      <c r="B12" s="18" t="s">
        <v>80</v>
      </c>
      <c r="C12" s="5" t="s">
        <v>81</v>
      </c>
      <c r="D12" s="5" t="s">
        <v>27</v>
      </c>
      <c r="E12" s="5" t="s">
        <v>45</v>
      </c>
      <c r="F12" s="5" t="s">
        <v>63</v>
      </c>
      <c r="G12" s="5" t="s">
        <v>57</v>
      </c>
      <c r="H12" s="5" t="s">
        <v>82</v>
      </c>
      <c r="I12" s="5" t="s">
        <v>83</v>
      </c>
      <c r="J12" s="5" t="s">
        <v>41</v>
      </c>
      <c r="K12" s="6" t="s">
        <v>33</v>
      </c>
      <c r="L12" s="5" t="s">
        <v>42</v>
      </c>
      <c r="M12" s="7">
        <v>91</v>
      </c>
      <c r="N12" s="7">
        <v>0</v>
      </c>
      <c r="O12" s="7">
        <f t="shared" si="0"/>
        <v>91</v>
      </c>
      <c r="P12" s="8">
        <v>42000</v>
      </c>
      <c r="Q12" s="9">
        <f t="shared" si="1"/>
        <v>3822000</v>
      </c>
      <c r="R12" s="9">
        <f t="shared" si="2"/>
        <v>1146600</v>
      </c>
      <c r="S12" s="9">
        <f>VLOOKUP(B12,'[2]Total Grant 2024'!$B$12:$BA$163,52,FALSE)</f>
        <v>3822000</v>
      </c>
      <c r="T12" s="9">
        <f t="shared" si="3"/>
        <v>0</v>
      </c>
      <c r="U12" s="9">
        <f t="shared" si="4"/>
        <v>1146600</v>
      </c>
      <c r="V12" s="10">
        <f t="shared" si="5"/>
        <v>1146600</v>
      </c>
      <c r="W12" s="11" t="s">
        <v>35</v>
      </c>
    </row>
    <row r="13" spans="1:23" x14ac:dyDescent="0.25">
      <c r="A13" s="4">
        <v>11</v>
      </c>
      <c r="B13" s="18" t="s">
        <v>84</v>
      </c>
      <c r="C13" s="5" t="s">
        <v>85</v>
      </c>
      <c r="D13" s="5" t="s">
        <v>27</v>
      </c>
      <c r="E13" s="5" t="s">
        <v>45</v>
      </c>
      <c r="F13" s="5" t="s">
        <v>63</v>
      </c>
      <c r="G13" s="5" t="s">
        <v>57</v>
      </c>
      <c r="H13" s="5" t="s">
        <v>86</v>
      </c>
      <c r="I13" s="5" t="s">
        <v>87</v>
      </c>
      <c r="J13" s="5" t="s">
        <v>1</v>
      </c>
      <c r="K13" s="6" t="s">
        <v>33</v>
      </c>
      <c r="L13" s="5" t="s">
        <v>60</v>
      </c>
      <c r="M13" s="7">
        <v>302</v>
      </c>
      <c r="N13" s="7">
        <v>0</v>
      </c>
      <c r="O13" s="7">
        <f t="shared" si="0"/>
        <v>302</v>
      </c>
      <c r="P13" s="8">
        <v>42000</v>
      </c>
      <c r="Q13" s="9">
        <f t="shared" si="1"/>
        <v>12684000</v>
      </c>
      <c r="R13" s="9">
        <f t="shared" si="2"/>
        <v>3805200</v>
      </c>
      <c r="S13" s="9">
        <f>VLOOKUP(B13,'[2]Total Grant 2024'!$B$12:$BA$163,52,FALSE)</f>
        <v>12684000</v>
      </c>
      <c r="T13" s="9">
        <f t="shared" si="3"/>
        <v>0</v>
      </c>
      <c r="U13" s="9">
        <f t="shared" si="4"/>
        <v>3805200</v>
      </c>
      <c r="V13" s="10">
        <f t="shared" si="5"/>
        <v>3805200</v>
      </c>
      <c r="W13" s="11" t="s">
        <v>35</v>
      </c>
    </row>
    <row r="14" spans="1:23" x14ac:dyDescent="0.25">
      <c r="A14" s="4">
        <v>12</v>
      </c>
      <c r="B14" s="18" t="s">
        <v>88</v>
      </c>
      <c r="C14" s="5" t="s">
        <v>89</v>
      </c>
      <c r="D14" s="5" t="s">
        <v>27</v>
      </c>
      <c r="E14" s="5" t="s">
        <v>45</v>
      </c>
      <c r="F14" s="5" t="s">
        <v>63</v>
      </c>
      <c r="G14" s="5" t="s">
        <v>57</v>
      </c>
      <c r="H14" s="5" t="s">
        <v>90</v>
      </c>
      <c r="I14" s="5" t="s">
        <v>91</v>
      </c>
      <c r="J14" s="5" t="s">
        <v>41</v>
      </c>
      <c r="K14" s="6" t="s">
        <v>92</v>
      </c>
      <c r="L14" s="5" t="s">
        <v>42</v>
      </c>
      <c r="M14" s="7">
        <v>165</v>
      </c>
      <c r="N14" s="7">
        <v>0</v>
      </c>
      <c r="O14" s="7">
        <f t="shared" si="0"/>
        <v>165</v>
      </c>
      <c r="P14" s="8">
        <v>42000</v>
      </c>
      <c r="Q14" s="9">
        <f t="shared" si="1"/>
        <v>6930000</v>
      </c>
      <c r="R14" s="9">
        <f t="shared" si="2"/>
        <v>2079000</v>
      </c>
      <c r="S14" s="9">
        <f>VLOOKUP(B14,'[2]Total Grant 2024'!$B$12:$BA$163,52,FALSE)</f>
        <v>6930000</v>
      </c>
      <c r="T14" s="9">
        <f t="shared" si="3"/>
        <v>0</v>
      </c>
      <c r="U14" s="9">
        <f t="shared" si="4"/>
        <v>2079000</v>
      </c>
      <c r="V14" s="10">
        <f t="shared" si="5"/>
        <v>2079000</v>
      </c>
      <c r="W14" s="11" t="s">
        <v>35</v>
      </c>
    </row>
    <row r="15" spans="1:23" x14ac:dyDescent="0.25">
      <c r="A15" s="4">
        <v>13</v>
      </c>
      <c r="B15" s="18" t="s">
        <v>93</v>
      </c>
      <c r="C15" s="5" t="s">
        <v>94</v>
      </c>
      <c r="D15" s="5" t="s">
        <v>72</v>
      </c>
      <c r="E15" s="5" t="s">
        <v>45</v>
      </c>
      <c r="F15" s="5" t="s">
        <v>63</v>
      </c>
      <c r="G15" s="5" t="s">
        <v>57</v>
      </c>
      <c r="H15" s="5" t="s">
        <v>90</v>
      </c>
      <c r="I15" s="5" t="s">
        <v>91</v>
      </c>
      <c r="J15" s="5" t="s">
        <v>41</v>
      </c>
      <c r="K15" s="6" t="s">
        <v>92</v>
      </c>
      <c r="L15" s="5" t="s">
        <v>42</v>
      </c>
      <c r="M15" s="7">
        <v>122</v>
      </c>
      <c r="N15" s="7">
        <v>0</v>
      </c>
      <c r="O15" s="7">
        <f t="shared" si="0"/>
        <v>122</v>
      </c>
      <c r="P15" s="8">
        <v>42000</v>
      </c>
      <c r="Q15" s="9">
        <f t="shared" si="1"/>
        <v>5124000</v>
      </c>
      <c r="R15" s="9">
        <f t="shared" si="2"/>
        <v>1537200</v>
      </c>
      <c r="S15" s="9">
        <f>VLOOKUP(B15,'[2]Total Grant 2024'!$B$12:$BA$163,52,FALSE)</f>
        <v>5124000</v>
      </c>
      <c r="T15" s="9">
        <f t="shared" si="3"/>
        <v>0</v>
      </c>
      <c r="U15" s="9">
        <f t="shared" si="4"/>
        <v>1537200</v>
      </c>
      <c r="V15" s="10">
        <f t="shared" si="5"/>
        <v>1537200</v>
      </c>
      <c r="W15" s="11" t="s">
        <v>35</v>
      </c>
    </row>
    <row r="16" spans="1:23" x14ac:dyDescent="0.25">
      <c r="A16" s="4">
        <v>14</v>
      </c>
      <c r="B16" s="18" t="s">
        <v>95</v>
      </c>
      <c r="C16" s="5" t="s">
        <v>96</v>
      </c>
      <c r="D16" s="5" t="s">
        <v>27</v>
      </c>
      <c r="E16" s="5" t="s">
        <v>45</v>
      </c>
      <c r="F16" s="5" t="s">
        <v>63</v>
      </c>
      <c r="G16" s="5" t="s">
        <v>57</v>
      </c>
      <c r="H16" s="5" t="s">
        <v>97</v>
      </c>
      <c r="I16" s="5" t="s">
        <v>98</v>
      </c>
      <c r="J16" s="5" t="s">
        <v>41</v>
      </c>
      <c r="K16" s="6" t="s">
        <v>33</v>
      </c>
      <c r="L16" s="5" t="s">
        <v>42</v>
      </c>
      <c r="M16" s="7">
        <v>54</v>
      </c>
      <c r="N16" s="7">
        <v>0</v>
      </c>
      <c r="O16" s="7">
        <f t="shared" si="0"/>
        <v>54</v>
      </c>
      <c r="P16" s="8">
        <v>42000</v>
      </c>
      <c r="Q16" s="9">
        <f t="shared" si="1"/>
        <v>2268000</v>
      </c>
      <c r="R16" s="9">
        <f t="shared" si="2"/>
        <v>680400</v>
      </c>
      <c r="S16" s="9">
        <f>VLOOKUP(B16,'[2]Total Grant 2024'!$B$12:$BA$163,52,FALSE)</f>
        <v>2268000</v>
      </c>
      <c r="T16" s="9">
        <f t="shared" si="3"/>
        <v>0</v>
      </c>
      <c r="U16" s="9">
        <f t="shared" si="4"/>
        <v>680400</v>
      </c>
      <c r="V16" s="10">
        <f t="shared" si="5"/>
        <v>680400</v>
      </c>
      <c r="W16" s="11" t="s">
        <v>35</v>
      </c>
    </row>
    <row r="17" spans="1:23" x14ac:dyDescent="0.25">
      <c r="A17" s="4">
        <v>15</v>
      </c>
      <c r="B17" s="18" t="s">
        <v>99</v>
      </c>
      <c r="C17" s="5" t="s">
        <v>100</v>
      </c>
      <c r="D17" s="5" t="s">
        <v>72</v>
      </c>
      <c r="E17" s="5" t="s">
        <v>45</v>
      </c>
      <c r="F17" s="5" t="s">
        <v>63</v>
      </c>
      <c r="G17" s="5" t="s">
        <v>57</v>
      </c>
      <c r="H17" s="5" t="s">
        <v>101</v>
      </c>
      <c r="I17" s="5" t="s">
        <v>102</v>
      </c>
      <c r="J17" s="5" t="s">
        <v>41</v>
      </c>
      <c r="K17" s="6" t="s">
        <v>33</v>
      </c>
      <c r="L17" s="5" t="s">
        <v>42</v>
      </c>
      <c r="M17" s="7">
        <v>138</v>
      </c>
      <c r="N17" s="7">
        <v>0</v>
      </c>
      <c r="O17" s="7">
        <f t="shared" si="0"/>
        <v>138</v>
      </c>
      <c r="P17" s="8">
        <v>42000</v>
      </c>
      <c r="Q17" s="9">
        <f t="shared" si="1"/>
        <v>5796000</v>
      </c>
      <c r="R17" s="9">
        <f t="shared" si="2"/>
        <v>1738800</v>
      </c>
      <c r="S17" s="9">
        <f>VLOOKUP(B17,'[2]Total Grant 2024'!$B$12:$BA$163,52,FALSE)</f>
        <v>5796000</v>
      </c>
      <c r="T17" s="9">
        <f t="shared" si="3"/>
        <v>0</v>
      </c>
      <c r="U17" s="9">
        <f t="shared" si="4"/>
        <v>1738800</v>
      </c>
      <c r="V17" s="10">
        <f t="shared" si="5"/>
        <v>1738800</v>
      </c>
      <c r="W17" s="11" t="s">
        <v>35</v>
      </c>
    </row>
    <row r="18" spans="1:23" x14ac:dyDescent="0.25">
      <c r="A18" s="4">
        <v>16</v>
      </c>
      <c r="B18" s="18" t="s">
        <v>103</v>
      </c>
      <c r="C18" s="5" t="s">
        <v>104</v>
      </c>
      <c r="D18" s="5" t="s">
        <v>72</v>
      </c>
      <c r="E18" s="5" t="s">
        <v>45</v>
      </c>
      <c r="F18" s="5" t="s">
        <v>63</v>
      </c>
      <c r="G18" s="5" t="s">
        <v>57</v>
      </c>
      <c r="H18" s="5" t="s">
        <v>105</v>
      </c>
      <c r="I18" s="5" t="s">
        <v>106</v>
      </c>
      <c r="J18" s="5" t="s">
        <v>1</v>
      </c>
      <c r="K18" s="6" t="s">
        <v>33</v>
      </c>
      <c r="L18" s="5" t="s">
        <v>107</v>
      </c>
      <c r="M18" s="7">
        <v>646</v>
      </c>
      <c r="N18" s="7">
        <f>VLOOKUP(B18,'[1]Student Data-Wthout BRN'!AA$3:AB$74,2,FALSE)</f>
        <v>1</v>
      </c>
      <c r="O18" s="7">
        <f t="shared" si="0"/>
        <v>645</v>
      </c>
      <c r="P18" s="8">
        <v>42000</v>
      </c>
      <c r="Q18" s="9">
        <f t="shared" si="1"/>
        <v>27090000</v>
      </c>
      <c r="R18" s="9">
        <f t="shared" si="2"/>
        <v>8127000</v>
      </c>
      <c r="S18" s="9">
        <f>VLOOKUP(B18,'[2]Total Grant 2024'!$B$12:$BA$163,52,FALSE)</f>
        <v>27258000</v>
      </c>
      <c r="T18" s="9">
        <f t="shared" si="3"/>
        <v>-126000</v>
      </c>
      <c r="U18" s="9">
        <f t="shared" si="4"/>
        <v>8001000</v>
      </c>
      <c r="V18" s="10">
        <f t="shared" si="5"/>
        <v>8001000</v>
      </c>
      <c r="W18" s="11" t="s">
        <v>35</v>
      </c>
    </row>
    <row r="19" spans="1:23" x14ac:dyDescent="0.25">
      <c r="A19" s="4">
        <v>17</v>
      </c>
      <c r="B19" s="18" t="s">
        <v>108</v>
      </c>
      <c r="C19" s="5" t="s">
        <v>109</v>
      </c>
      <c r="D19" s="5" t="s">
        <v>27</v>
      </c>
      <c r="E19" s="5" t="s">
        <v>45</v>
      </c>
      <c r="F19" s="5" t="s">
        <v>63</v>
      </c>
      <c r="G19" s="5" t="s">
        <v>57</v>
      </c>
      <c r="H19" s="5" t="s">
        <v>110</v>
      </c>
      <c r="I19" s="5" t="s">
        <v>111</v>
      </c>
      <c r="J19" s="5" t="s">
        <v>1</v>
      </c>
      <c r="K19" s="6" t="s">
        <v>33</v>
      </c>
      <c r="L19" s="5" t="s">
        <v>60</v>
      </c>
      <c r="M19" s="7">
        <v>694</v>
      </c>
      <c r="N19" s="7">
        <f>VLOOKUP(B19,'[1]Student Data-Wthout BRN'!AA$3:AB$74,2,FALSE)</f>
        <v>14</v>
      </c>
      <c r="O19" s="7">
        <f t="shared" si="0"/>
        <v>680</v>
      </c>
      <c r="P19" s="8">
        <v>42000</v>
      </c>
      <c r="Q19" s="9">
        <f t="shared" si="1"/>
        <v>28560000</v>
      </c>
      <c r="R19" s="9">
        <f t="shared" si="2"/>
        <v>8568000</v>
      </c>
      <c r="S19" s="9">
        <f>VLOOKUP(B19,'[2]Total Grant 2024'!$B$12:$BA$163,52,FALSE)</f>
        <v>29148000</v>
      </c>
      <c r="T19" s="9">
        <f t="shared" si="3"/>
        <v>0</v>
      </c>
      <c r="U19" s="9">
        <f t="shared" si="4"/>
        <v>8568000</v>
      </c>
      <c r="V19" s="10">
        <f t="shared" si="5"/>
        <v>8568000</v>
      </c>
      <c r="W19" s="11" t="s">
        <v>35</v>
      </c>
    </row>
    <row r="20" spans="1:23" x14ac:dyDescent="0.25">
      <c r="A20" s="4">
        <v>18</v>
      </c>
      <c r="B20" s="18" t="s">
        <v>112</v>
      </c>
      <c r="C20" s="5" t="s">
        <v>113</v>
      </c>
      <c r="D20" s="5" t="s">
        <v>27</v>
      </c>
      <c r="E20" s="5" t="s">
        <v>45</v>
      </c>
      <c r="F20" s="5" t="s">
        <v>63</v>
      </c>
      <c r="G20" s="5" t="s">
        <v>57</v>
      </c>
      <c r="H20" s="5" t="s">
        <v>114</v>
      </c>
      <c r="I20" s="5" t="s">
        <v>115</v>
      </c>
      <c r="J20" s="5" t="s">
        <v>1</v>
      </c>
      <c r="K20" s="6" t="s">
        <v>33</v>
      </c>
      <c r="L20" s="5" t="s">
        <v>34</v>
      </c>
      <c r="M20" s="7">
        <v>123</v>
      </c>
      <c r="N20" s="7">
        <f>VLOOKUP(B20,'[1]Student Data-Wthout BRN'!AA$3:AB$74,2,FALSE)</f>
        <v>19</v>
      </c>
      <c r="O20" s="7">
        <f t="shared" si="0"/>
        <v>104</v>
      </c>
      <c r="P20" s="8">
        <v>42000</v>
      </c>
      <c r="Q20" s="9">
        <f t="shared" si="1"/>
        <v>4368000</v>
      </c>
      <c r="R20" s="9">
        <f t="shared" si="2"/>
        <v>1310400</v>
      </c>
      <c r="S20" s="9">
        <f>VLOOKUP(B20,'[2]Total Grant 2024'!$B$12:$BA$163,52,FALSE)</f>
        <v>5166000</v>
      </c>
      <c r="T20" s="9">
        <f t="shared" si="3"/>
        <v>0</v>
      </c>
      <c r="U20" s="9">
        <f t="shared" si="4"/>
        <v>1310400</v>
      </c>
      <c r="V20" s="10">
        <f t="shared" si="5"/>
        <v>1310400</v>
      </c>
      <c r="W20" s="11" t="s">
        <v>35</v>
      </c>
    </row>
    <row r="21" spans="1:23" x14ac:dyDescent="0.25">
      <c r="A21" s="4">
        <v>19</v>
      </c>
      <c r="B21" s="18" t="s">
        <v>116</v>
      </c>
      <c r="C21" s="5" t="s">
        <v>117</v>
      </c>
      <c r="D21" s="5" t="s">
        <v>27</v>
      </c>
      <c r="E21" s="5" t="s">
        <v>45</v>
      </c>
      <c r="F21" s="5" t="s">
        <v>63</v>
      </c>
      <c r="G21" s="5" t="s">
        <v>57</v>
      </c>
      <c r="H21" s="5" t="s">
        <v>118</v>
      </c>
      <c r="I21" s="5" t="s">
        <v>119</v>
      </c>
      <c r="J21" s="5" t="s">
        <v>41</v>
      </c>
      <c r="K21" s="6" t="s">
        <v>33</v>
      </c>
      <c r="L21" s="5" t="s">
        <v>42</v>
      </c>
      <c r="M21" s="7">
        <v>47</v>
      </c>
      <c r="N21" s="7">
        <v>0</v>
      </c>
      <c r="O21" s="7">
        <f t="shared" si="0"/>
        <v>47</v>
      </c>
      <c r="P21" s="8">
        <v>42000</v>
      </c>
      <c r="Q21" s="9">
        <f t="shared" si="1"/>
        <v>1974000</v>
      </c>
      <c r="R21" s="9">
        <f t="shared" si="2"/>
        <v>592200</v>
      </c>
      <c r="S21" s="9">
        <f>VLOOKUP(B21,'[2]Total Grant 2024'!$B$12:$BA$163,52,FALSE)</f>
        <v>1974000</v>
      </c>
      <c r="T21" s="9">
        <f t="shared" si="3"/>
        <v>0</v>
      </c>
      <c r="U21" s="9">
        <f t="shared" si="4"/>
        <v>592200</v>
      </c>
      <c r="V21" s="10">
        <f t="shared" si="5"/>
        <v>592200</v>
      </c>
      <c r="W21" s="11" t="s">
        <v>35</v>
      </c>
    </row>
    <row r="22" spans="1:23" x14ac:dyDescent="0.25">
      <c r="A22" s="4">
        <v>20</v>
      </c>
      <c r="B22" s="18" t="s">
        <v>120</v>
      </c>
      <c r="C22" s="5" t="s">
        <v>121</v>
      </c>
      <c r="D22" s="5" t="s">
        <v>72</v>
      </c>
      <c r="E22" s="5" t="s">
        <v>28</v>
      </c>
      <c r="F22" s="5" t="s">
        <v>63</v>
      </c>
      <c r="G22" s="5" t="s">
        <v>57</v>
      </c>
      <c r="H22" s="5" t="s">
        <v>122</v>
      </c>
      <c r="I22" s="5" t="s">
        <v>123</v>
      </c>
      <c r="J22" s="5" t="s">
        <v>1</v>
      </c>
      <c r="K22" s="6" t="s">
        <v>33</v>
      </c>
      <c r="L22" s="5" t="s">
        <v>34</v>
      </c>
      <c r="M22" s="7">
        <v>94</v>
      </c>
      <c r="N22" s="7">
        <f>VLOOKUP(B22,'[1]Student Data-Wthout BRN'!AA$3:AB$74,2,FALSE)</f>
        <v>10</v>
      </c>
      <c r="O22" s="7">
        <f t="shared" si="0"/>
        <v>84</v>
      </c>
      <c r="P22" s="8">
        <v>42000</v>
      </c>
      <c r="Q22" s="9">
        <f t="shared" si="1"/>
        <v>3528000</v>
      </c>
      <c r="R22" s="9">
        <f t="shared" si="2"/>
        <v>1058400</v>
      </c>
      <c r="S22" s="9">
        <f>VLOOKUP(B22,'[2]Total Grant 2024'!$B$12:$BA$163,52,FALSE)</f>
        <v>3948000</v>
      </c>
      <c r="T22" s="9">
        <f t="shared" si="3"/>
        <v>0</v>
      </c>
      <c r="U22" s="9">
        <f t="shared" si="4"/>
        <v>1058400</v>
      </c>
      <c r="V22" s="10">
        <f t="shared" si="5"/>
        <v>1058400</v>
      </c>
      <c r="W22" s="11" t="s">
        <v>35</v>
      </c>
    </row>
    <row r="23" spans="1:23" x14ac:dyDescent="0.25">
      <c r="A23" s="4">
        <v>21</v>
      </c>
      <c r="B23" s="18" t="s">
        <v>124</v>
      </c>
      <c r="C23" s="5" t="s">
        <v>125</v>
      </c>
      <c r="D23" s="5" t="s">
        <v>27</v>
      </c>
      <c r="E23" s="5" t="s">
        <v>45</v>
      </c>
      <c r="F23" s="5" t="s">
        <v>126</v>
      </c>
      <c r="G23" s="5" t="s">
        <v>57</v>
      </c>
      <c r="H23" s="5" t="s">
        <v>127</v>
      </c>
      <c r="I23" s="5" t="s">
        <v>128</v>
      </c>
      <c r="J23" s="5" t="s">
        <v>1</v>
      </c>
      <c r="K23" s="6" t="s">
        <v>33</v>
      </c>
      <c r="L23" s="5" t="s">
        <v>34</v>
      </c>
      <c r="M23" s="7">
        <v>157</v>
      </c>
      <c r="N23" s="7">
        <f>VLOOKUP(B23,'[1]Student Data-Wthout BRN'!AA$3:AB$74,2,FALSE)</f>
        <v>6</v>
      </c>
      <c r="O23" s="7">
        <f t="shared" si="0"/>
        <v>151</v>
      </c>
      <c r="P23" s="8">
        <v>42000</v>
      </c>
      <c r="Q23" s="9">
        <f t="shared" si="1"/>
        <v>6342000</v>
      </c>
      <c r="R23" s="9">
        <f t="shared" si="2"/>
        <v>1902600</v>
      </c>
      <c r="S23" s="9">
        <f>VLOOKUP(B23,'[2]Total Grant 2024'!$B$12:$BA$163,52,FALSE)</f>
        <v>6594000</v>
      </c>
      <c r="T23" s="9">
        <f t="shared" si="3"/>
        <v>0</v>
      </c>
      <c r="U23" s="9">
        <f t="shared" si="4"/>
        <v>1902600</v>
      </c>
      <c r="V23" s="10">
        <f t="shared" si="5"/>
        <v>1902600</v>
      </c>
      <c r="W23" s="11" t="s">
        <v>35</v>
      </c>
    </row>
    <row r="24" spans="1:23" x14ac:dyDescent="0.25">
      <c r="A24" s="4">
        <v>22</v>
      </c>
      <c r="B24" s="18" t="s">
        <v>129</v>
      </c>
      <c r="C24" s="5" t="s">
        <v>130</v>
      </c>
      <c r="D24" s="5" t="s">
        <v>72</v>
      </c>
      <c r="E24" s="5" t="s">
        <v>45</v>
      </c>
      <c r="F24" s="5" t="s">
        <v>126</v>
      </c>
      <c r="G24" s="5" t="s">
        <v>57</v>
      </c>
      <c r="H24" s="5" t="s">
        <v>127</v>
      </c>
      <c r="I24" s="5" t="s">
        <v>128</v>
      </c>
      <c r="J24" s="5" t="s">
        <v>1</v>
      </c>
      <c r="K24" s="6" t="s">
        <v>33</v>
      </c>
      <c r="L24" s="5" t="s">
        <v>34</v>
      </c>
      <c r="M24" s="7">
        <v>20</v>
      </c>
      <c r="N24" s="7">
        <f>VLOOKUP(B24,'[1]Student Data-Wthout BRN'!AA$3:AB$74,2,FALSE)</f>
        <v>1</v>
      </c>
      <c r="O24" s="7">
        <f t="shared" si="0"/>
        <v>19</v>
      </c>
      <c r="P24" s="8">
        <v>42000</v>
      </c>
      <c r="Q24" s="9">
        <f t="shared" si="1"/>
        <v>798000</v>
      </c>
      <c r="R24" s="9">
        <f t="shared" si="2"/>
        <v>239400</v>
      </c>
      <c r="S24" s="9">
        <f>VLOOKUP(B24,'[2]Total Grant 2024'!$B$12:$BA$163,52,FALSE)</f>
        <v>1134000</v>
      </c>
      <c r="T24" s="9">
        <v>-50000</v>
      </c>
      <c r="U24" s="9">
        <f t="shared" si="4"/>
        <v>189400</v>
      </c>
      <c r="V24" s="10">
        <f t="shared" si="5"/>
        <v>189400</v>
      </c>
      <c r="W24" s="11" t="s">
        <v>35</v>
      </c>
    </row>
    <row r="25" spans="1:23" x14ac:dyDescent="0.25">
      <c r="A25" s="4">
        <v>23</v>
      </c>
      <c r="B25" s="18" t="s">
        <v>131</v>
      </c>
      <c r="C25" s="5" t="s">
        <v>132</v>
      </c>
      <c r="D25" s="5" t="s">
        <v>27</v>
      </c>
      <c r="E25" s="5" t="s">
        <v>45</v>
      </c>
      <c r="F25" s="5" t="s">
        <v>63</v>
      </c>
      <c r="G25" s="5" t="s">
        <v>57</v>
      </c>
      <c r="H25" s="5" t="s">
        <v>133</v>
      </c>
      <c r="I25" s="5" t="s">
        <v>134</v>
      </c>
      <c r="J25" s="5" t="s">
        <v>41</v>
      </c>
      <c r="K25" s="6" t="s">
        <v>33</v>
      </c>
      <c r="L25" s="5" t="s">
        <v>42</v>
      </c>
      <c r="M25" s="7">
        <v>105</v>
      </c>
      <c r="N25" s="7">
        <v>0</v>
      </c>
      <c r="O25" s="7">
        <f t="shared" si="0"/>
        <v>105</v>
      </c>
      <c r="P25" s="8">
        <v>42000</v>
      </c>
      <c r="Q25" s="9">
        <f t="shared" si="1"/>
        <v>4410000</v>
      </c>
      <c r="R25" s="9">
        <f t="shared" si="2"/>
        <v>1323000</v>
      </c>
      <c r="S25" s="9">
        <f>VLOOKUP(B25,'[2]Total Grant 2024'!$B$12:$BA$163,52,FALSE)</f>
        <v>4284000</v>
      </c>
      <c r="T25" s="9">
        <f t="shared" si="3"/>
        <v>126000</v>
      </c>
      <c r="U25" s="9">
        <f t="shared" si="4"/>
        <v>1449000</v>
      </c>
      <c r="V25" s="10">
        <f t="shared" si="5"/>
        <v>1449000</v>
      </c>
      <c r="W25" s="11" t="s">
        <v>35</v>
      </c>
    </row>
    <row r="26" spans="1:23" x14ac:dyDescent="0.25">
      <c r="A26" s="4">
        <v>24</v>
      </c>
      <c r="B26" s="18" t="s">
        <v>135</v>
      </c>
      <c r="C26" s="5" t="s">
        <v>136</v>
      </c>
      <c r="D26" s="5" t="s">
        <v>27</v>
      </c>
      <c r="E26" s="5" t="s">
        <v>45</v>
      </c>
      <c r="F26" s="5" t="s">
        <v>63</v>
      </c>
      <c r="G26" s="5" t="s">
        <v>57</v>
      </c>
      <c r="H26" s="5" t="s">
        <v>137</v>
      </c>
      <c r="I26" s="5" t="s">
        <v>138</v>
      </c>
      <c r="J26" s="5" t="s">
        <v>41</v>
      </c>
      <c r="K26" s="6" t="s">
        <v>33</v>
      </c>
      <c r="L26" s="5" t="s">
        <v>42</v>
      </c>
      <c r="M26" s="7">
        <v>66</v>
      </c>
      <c r="N26" s="7">
        <v>0</v>
      </c>
      <c r="O26" s="7">
        <f t="shared" si="0"/>
        <v>66</v>
      </c>
      <c r="P26" s="8">
        <v>42000</v>
      </c>
      <c r="Q26" s="9">
        <f t="shared" si="1"/>
        <v>2772000</v>
      </c>
      <c r="R26" s="9">
        <f t="shared" si="2"/>
        <v>831600</v>
      </c>
      <c r="S26" s="9">
        <f>VLOOKUP(B26,'[2]Total Grant 2024'!$B$12:$BA$163,52,FALSE)</f>
        <v>2772000</v>
      </c>
      <c r="T26" s="9">
        <f t="shared" si="3"/>
        <v>0</v>
      </c>
      <c r="U26" s="9">
        <f t="shared" si="4"/>
        <v>831600</v>
      </c>
      <c r="V26" s="10">
        <f t="shared" si="5"/>
        <v>831600</v>
      </c>
      <c r="W26" s="11" t="s">
        <v>35</v>
      </c>
    </row>
    <row r="27" spans="1:23" x14ac:dyDescent="0.25">
      <c r="A27" s="4">
        <v>25</v>
      </c>
      <c r="B27" s="18" t="s">
        <v>139</v>
      </c>
      <c r="C27" s="5" t="s">
        <v>140</v>
      </c>
      <c r="D27" s="5" t="s">
        <v>27</v>
      </c>
      <c r="E27" s="5" t="s">
        <v>45</v>
      </c>
      <c r="F27" s="5" t="s">
        <v>63</v>
      </c>
      <c r="G27" s="5" t="s">
        <v>57</v>
      </c>
      <c r="H27" s="5" t="s">
        <v>141</v>
      </c>
      <c r="I27" s="5" t="s">
        <v>142</v>
      </c>
      <c r="J27" s="5" t="s">
        <v>1</v>
      </c>
      <c r="K27" s="6" t="s">
        <v>33</v>
      </c>
      <c r="L27" s="5" t="s">
        <v>60</v>
      </c>
      <c r="M27" s="7">
        <v>1049</v>
      </c>
      <c r="N27" s="7">
        <f>VLOOKUP(B27,'[1]Student Data-Wthout BRN'!AA$3:AB$74,2,FALSE)</f>
        <v>9</v>
      </c>
      <c r="O27" s="7">
        <f t="shared" si="0"/>
        <v>1040</v>
      </c>
      <c r="P27" s="8">
        <v>42000</v>
      </c>
      <c r="Q27" s="9">
        <f t="shared" si="1"/>
        <v>43680000</v>
      </c>
      <c r="R27" s="9">
        <f t="shared" si="2"/>
        <v>13104000</v>
      </c>
      <c r="S27" s="9">
        <f>VLOOKUP(B27,'[2]Total Grant 2024'!$B$12:$BA$163,52,FALSE)</f>
        <v>44058000</v>
      </c>
      <c r="T27" s="9">
        <f t="shared" si="3"/>
        <v>0</v>
      </c>
      <c r="U27" s="9">
        <f t="shared" si="4"/>
        <v>13104000</v>
      </c>
      <c r="V27" s="10">
        <f t="shared" si="5"/>
        <v>13104000</v>
      </c>
      <c r="W27" s="11" t="s">
        <v>35</v>
      </c>
    </row>
    <row r="28" spans="1:23" x14ac:dyDescent="0.25">
      <c r="A28" s="4">
        <v>26</v>
      </c>
      <c r="B28" s="18" t="s">
        <v>143</v>
      </c>
      <c r="C28" s="5" t="s">
        <v>144</v>
      </c>
      <c r="D28" s="5" t="s">
        <v>72</v>
      </c>
      <c r="E28" s="5" t="s">
        <v>28</v>
      </c>
      <c r="F28" s="5" t="s">
        <v>63</v>
      </c>
      <c r="G28" s="5" t="s">
        <v>57</v>
      </c>
      <c r="H28" s="5" t="s">
        <v>145</v>
      </c>
      <c r="I28" s="5" t="s">
        <v>146</v>
      </c>
      <c r="J28" s="5" t="s">
        <v>1</v>
      </c>
      <c r="K28" s="6" t="s">
        <v>33</v>
      </c>
      <c r="L28" s="5" t="s">
        <v>75</v>
      </c>
      <c r="M28" s="7">
        <v>264</v>
      </c>
      <c r="N28" s="7">
        <v>0</v>
      </c>
      <c r="O28" s="7">
        <f t="shared" si="0"/>
        <v>264</v>
      </c>
      <c r="P28" s="8">
        <v>42000</v>
      </c>
      <c r="Q28" s="9">
        <f t="shared" si="1"/>
        <v>11088000</v>
      </c>
      <c r="R28" s="9">
        <f t="shared" si="2"/>
        <v>3326400</v>
      </c>
      <c r="S28" s="9">
        <f>VLOOKUP(B28,'[2]Total Grant 2024'!$B$12:$BA$163,52,FALSE)</f>
        <v>11088000</v>
      </c>
      <c r="T28" s="9">
        <f t="shared" si="3"/>
        <v>0</v>
      </c>
      <c r="U28" s="9">
        <f t="shared" si="4"/>
        <v>3326400</v>
      </c>
      <c r="V28" s="10">
        <f t="shared" si="5"/>
        <v>3326400</v>
      </c>
      <c r="W28" s="11" t="s">
        <v>35</v>
      </c>
    </row>
    <row r="29" spans="1:23" x14ac:dyDescent="0.25">
      <c r="A29" s="4">
        <v>27</v>
      </c>
      <c r="B29" s="18" t="s">
        <v>147</v>
      </c>
      <c r="C29" s="5" t="s">
        <v>148</v>
      </c>
      <c r="D29" s="5" t="s">
        <v>27</v>
      </c>
      <c r="E29" s="5" t="s">
        <v>28</v>
      </c>
      <c r="F29" s="5" t="s">
        <v>63</v>
      </c>
      <c r="G29" s="5" t="s">
        <v>57</v>
      </c>
      <c r="H29" s="5" t="s">
        <v>149</v>
      </c>
      <c r="I29" s="5" t="s">
        <v>150</v>
      </c>
      <c r="J29" s="5" t="s">
        <v>1</v>
      </c>
      <c r="K29" s="6" t="s">
        <v>33</v>
      </c>
      <c r="L29" s="5" t="s">
        <v>34</v>
      </c>
      <c r="M29" s="7">
        <v>652</v>
      </c>
      <c r="N29" s="7">
        <v>15</v>
      </c>
      <c r="O29" s="7">
        <f t="shared" si="0"/>
        <v>637</v>
      </c>
      <c r="P29" s="8">
        <v>42000</v>
      </c>
      <c r="Q29" s="9">
        <f t="shared" si="1"/>
        <v>26754000</v>
      </c>
      <c r="R29" s="9">
        <f t="shared" si="2"/>
        <v>8026200</v>
      </c>
      <c r="S29" s="9">
        <v>27804000</v>
      </c>
      <c r="T29" s="9">
        <f t="shared" si="3"/>
        <v>-420000</v>
      </c>
      <c r="U29" s="9">
        <f t="shared" si="4"/>
        <v>7606200</v>
      </c>
      <c r="V29" s="10">
        <f t="shared" si="5"/>
        <v>7606200</v>
      </c>
      <c r="W29" s="11" t="s">
        <v>35</v>
      </c>
    </row>
    <row r="30" spans="1:23" x14ac:dyDescent="0.25">
      <c r="A30" s="4">
        <v>28</v>
      </c>
      <c r="B30" s="18" t="s">
        <v>151</v>
      </c>
      <c r="C30" s="5" t="s">
        <v>152</v>
      </c>
      <c r="D30" s="5" t="s">
        <v>27</v>
      </c>
      <c r="E30" s="5" t="s">
        <v>45</v>
      </c>
      <c r="F30" s="5" t="s">
        <v>153</v>
      </c>
      <c r="G30" s="5" t="s">
        <v>154</v>
      </c>
      <c r="H30" s="5" t="s">
        <v>155</v>
      </c>
      <c r="I30" s="5" t="s">
        <v>156</v>
      </c>
      <c r="J30" s="5" t="s">
        <v>1</v>
      </c>
      <c r="K30" s="6" t="s">
        <v>33</v>
      </c>
      <c r="L30" s="5" t="s">
        <v>34</v>
      </c>
      <c r="M30" s="7">
        <v>207</v>
      </c>
      <c r="N30" s="7"/>
      <c r="O30" s="7">
        <f t="shared" si="0"/>
        <v>207</v>
      </c>
      <c r="P30" s="8">
        <v>42000</v>
      </c>
      <c r="Q30" s="9">
        <f t="shared" si="1"/>
        <v>8694000</v>
      </c>
      <c r="R30" s="9">
        <f t="shared" si="2"/>
        <v>2608200</v>
      </c>
      <c r="S30" s="9">
        <f>VLOOKUP(B30,'[2]Total Grant 2024'!$B$12:$BA$163,52,FALSE)</f>
        <v>8694000</v>
      </c>
      <c r="T30" s="9">
        <f t="shared" si="3"/>
        <v>0</v>
      </c>
      <c r="U30" s="9">
        <f t="shared" si="4"/>
        <v>2608200</v>
      </c>
      <c r="V30" s="10">
        <f t="shared" si="5"/>
        <v>2608200</v>
      </c>
      <c r="W30" s="11" t="s">
        <v>35</v>
      </c>
    </row>
    <row r="31" spans="1:23" x14ac:dyDescent="0.25">
      <c r="A31" s="4">
        <v>29</v>
      </c>
      <c r="B31" s="18" t="s">
        <v>157</v>
      </c>
      <c r="C31" s="5" t="s">
        <v>158</v>
      </c>
      <c r="D31" s="5" t="s">
        <v>27</v>
      </c>
      <c r="E31" s="5" t="s">
        <v>28</v>
      </c>
      <c r="F31" s="5" t="s">
        <v>153</v>
      </c>
      <c r="G31" s="5" t="s">
        <v>154</v>
      </c>
      <c r="H31" s="5" t="s">
        <v>159</v>
      </c>
      <c r="I31" s="5" t="s">
        <v>160</v>
      </c>
      <c r="J31" s="5" t="s">
        <v>1</v>
      </c>
      <c r="K31" s="6" t="s">
        <v>33</v>
      </c>
      <c r="L31" s="5" t="s">
        <v>34</v>
      </c>
      <c r="M31" s="7">
        <v>120</v>
      </c>
      <c r="N31" s="7"/>
      <c r="O31" s="7">
        <f t="shared" si="0"/>
        <v>120</v>
      </c>
      <c r="P31" s="8">
        <v>42000</v>
      </c>
      <c r="Q31" s="9">
        <f t="shared" si="1"/>
        <v>5040000</v>
      </c>
      <c r="R31" s="9">
        <f t="shared" si="2"/>
        <v>1512000</v>
      </c>
      <c r="S31" s="9">
        <f>VLOOKUP(B31,'[2]Total Grant 2024'!$B$12:$BA$163,52,FALSE)</f>
        <v>5040000</v>
      </c>
      <c r="T31" s="9">
        <f t="shared" si="3"/>
        <v>0</v>
      </c>
      <c r="U31" s="9">
        <f t="shared" si="4"/>
        <v>1512000</v>
      </c>
      <c r="V31" s="10">
        <f t="shared" si="5"/>
        <v>1512000</v>
      </c>
      <c r="W31" s="11" t="s">
        <v>35</v>
      </c>
    </row>
    <row r="32" spans="1:23" x14ac:dyDescent="0.25">
      <c r="A32" s="4">
        <v>30</v>
      </c>
      <c r="B32" s="18" t="s">
        <v>161</v>
      </c>
      <c r="C32" s="5" t="s">
        <v>162</v>
      </c>
      <c r="D32" s="5" t="s">
        <v>27</v>
      </c>
      <c r="E32" s="5" t="s">
        <v>45</v>
      </c>
      <c r="F32" s="5" t="s">
        <v>163</v>
      </c>
      <c r="G32" s="5" t="s">
        <v>154</v>
      </c>
      <c r="H32" s="5" t="s">
        <v>164</v>
      </c>
      <c r="I32" s="5" t="s">
        <v>165</v>
      </c>
      <c r="J32" s="5" t="s">
        <v>1</v>
      </c>
      <c r="K32" s="6" t="s">
        <v>92</v>
      </c>
      <c r="L32" s="5" t="s">
        <v>34</v>
      </c>
      <c r="M32" s="7">
        <v>198</v>
      </c>
      <c r="N32" s="7"/>
      <c r="O32" s="7">
        <f t="shared" si="0"/>
        <v>198</v>
      </c>
      <c r="P32" s="8">
        <v>42000</v>
      </c>
      <c r="Q32" s="9">
        <f t="shared" si="1"/>
        <v>8316000</v>
      </c>
      <c r="R32" s="9">
        <f t="shared" si="2"/>
        <v>2494800</v>
      </c>
      <c r="S32" s="9">
        <f>VLOOKUP(B32,'[2]Total Grant 2024'!$B$12:$BA$163,52,FALSE)</f>
        <v>8316000</v>
      </c>
      <c r="T32" s="9">
        <f t="shared" si="3"/>
        <v>0</v>
      </c>
      <c r="U32" s="9">
        <f t="shared" si="4"/>
        <v>2494800</v>
      </c>
      <c r="V32" s="10">
        <f t="shared" si="5"/>
        <v>2494800</v>
      </c>
      <c r="W32" s="11" t="s">
        <v>35</v>
      </c>
    </row>
    <row r="33" spans="1:23" x14ac:dyDescent="0.25">
      <c r="A33" s="4">
        <v>31</v>
      </c>
      <c r="B33" s="18" t="s">
        <v>166</v>
      </c>
      <c r="C33" s="5" t="s">
        <v>167</v>
      </c>
      <c r="D33" s="5" t="s">
        <v>27</v>
      </c>
      <c r="E33" s="5" t="s">
        <v>45</v>
      </c>
      <c r="F33" s="5" t="s">
        <v>168</v>
      </c>
      <c r="G33" s="5" t="s">
        <v>169</v>
      </c>
      <c r="H33" s="5" t="s">
        <v>170</v>
      </c>
      <c r="I33" s="5" t="s">
        <v>171</v>
      </c>
      <c r="J33" s="5" t="s">
        <v>1</v>
      </c>
      <c r="K33" s="6" t="s">
        <v>33</v>
      </c>
      <c r="L33" s="5" t="s">
        <v>34</v>
      </c>
      <c r="M33" s="7">
        <v>221</v>
      </c>
      <c r="N33" s="7"/>
      <c r="O33" s="7">
        <f t="shared" si="0"/>
        <v>221</v>
      </c>
      <c r="P33" s="8">
        <v>42000</v>
      </c>
      <c r="Q33" s="9">
        <f t="shared" si="1"/>
        <v>9282000</v>
      </c>
      <c r="R33" s="9">
        <f t="shared" si="2"/>
        <v>2784600</v>
      </c>
      <c r="S33" s="9">
        <f>VLOOKUP(B33,'[2]Total Grant 2024'!$B$12:$BA$163,52,FALSE)</f>
        <v>9366000</v>
      </c>
      <c r="T33" s="9">
        <f t="shared" si="3"/>
        <v>-84000</v>
      </c>
      <c r="U33" s="9">
        <f t="shared" si="4"/>
        <v>2700600</v>
      </c>
      <c r="V33" s="10">
        <f t="shared" si="5"/>
        <v>2700600</v>
      </c>
      <c r="W33" s="11" t="s">
        <v>35</v>
      </c>
    </row>
    <row r="34" spans="1:23" x14ac:dyDescent="0.25">
      <c r="A34" s="4">
        <v>32</v>
      </c>
      <c r="B34" s="19" t="s">
        <v>172</v>
      </c>
      <c r="C34" s="5" t="s">
        <v>173</v>
      </c>
      <c r="D34" s="5" t="s">
        <v>27</v>
      </c>
      <c r="E34" s="5" t="s">
        <v>45</v>
      </c>
      <c r="F34" s="5" t="s">
        <v>168</v>
      </c>
      <c r="G34" s="5" t="s">
        <v>169</v>
      </c>
      <c r="H34" s="5" t="s">
        <v>174</v>
      </c>
      <c r="I34" s="5" t="s">
        <v>175</v>
      </c>
      <c r="J34" s="5" t="s">
        <v>41</v>
      </c>
      <c r="K34" s="6" t="s">
        <v>33</v>
      </c>
      <c r="L34" s="5" t="s">
        <v>42</v>
      </c>
      <c r="M34" s="7">
        <v>166</v>
      </c>
      <c r="N34" s="7"/>
      <c r="O34" s="7">
        <f t="shared" si="0"/>
        <v>166</v>
      </c>
      <c r="P34" s="8">
        <v>42000</v>
      </c>
      <c r="Q34" s="9">
        <f t="shared" si="1"/>
        <v>6972000</v>
      </c>
      <c r="R34" s="9">
        <f t="shared" si="2"/>
        <v>2091600</v>
      </c>
      <c r="S34" s="9">
        <f>VLOOKUP(B34,'[2]Total Grant 2024'!$B$12:$BA$163,52,FALSE)</f>
        <v>6300000</v>
      </c>
      <c r="T34" s="9">
        <f t="shared" si="3"/>
        <v>672000</v>
      </c>
      <c r="U34" s="9">
        <f t="shared" si="4"/>
        <v>2763600</v>
      </c>
      <c r="V34" s="10">
        <f t="shared" si="5"/>
        <v>2763600</v>
      </c>
      <c r="W34" s="11" t="s">
        <v>35</v>
      </c>
    </row>
    <row r="35" spans="1:23" x14ac:dyDescent="0.25">
      <c r="A35" s="4">
        <v>33</v>
      </c>
      <c r="B35" s="18" t="s">
        <v>176</v>
      </c>
      <c r="C35" s="5" t="s">
        <v>177</v>
      </c>
      <c r="D35" s="5" t="s">
        <v>27</v>
      </c>
      <c r="E35" s="5" t="s">
        <v>45</v>
      </c>
      <c r="F35" s="5" t="s">
        <v>168</v>
      </c>
      <c r="G35" s="5" t="s">
        <v>169</v>
      </c>
      <c r="H35" s="5" t="s">
        <v>178</v>
      </c>
      <c r="I35" s="5" t="s">
        <v>179</v>
      </c>
      <c r="J35" s="5" t="s">
        <v>1</v>
      </c>
      <c r="K35" s="6" t="s">
        <v>33</v>
      </c>
      <c r="L35" s="5" t="s">
        <v>34</v>
      </c>
      <c r="M35" s="7">
        <v>211</v>
      </c>
      <c r="N35" s="7"/>
      <c r="O35" s="7">
        <f t="shared" si="0"/>
        <v>211</v>
      </c>
      <c r="P35" s="8">
        <v>42000</v>
      </c>
      <c r="Q35" s="9">
        <f t="shared" si="1"/>
        <v>8862000</v>
      </c>
      <c r="R35" s="9">
        <f t="shared" si="2"/>
        <v>2658600</v>
      </c>
      <c r="S35" s="9">
        <f>VLOOKUP(B35,'[2]Total Grant 2024'!$B$12:$BA$163,52,FALSE)</f>
        <v>8946000</v>
      </c>
      <c r="T35" s="9">
        <f t="shared" si="3"/>
        <v>-84000</v>
      </c>
      <c r="U35" s="9">
        <f t="shared" si="4"/>
        <v>2574600</v>
      </c>
      <c r="V35" s="10">
        <f t="shared" si="5"/>
        <v>2574600</v>
      </c>
      <c r="W35" s="11" t="s">
        <v>35</v>
      </c>
    </row>
    <row r="36" spans="1:23" x14ac:dyDescent="0.25">
      <c r="A36" s="4">
        <v>34</v>
      </c>
      <c r="B36" s="18" t="s">
        <v>180</v>
      </c>
      <c r="C36" s="5" t="s">
        <v>181</v>
      </c>
      <c r="D36" s="5" t="s">
        <v>72</v>
      </c>
      <c r="E36" s="5" t="s">
        <v>45</v>
      </c>
      <c r="F36" s="5" t="s">
        <v>182</v>
      </c>
      <c r="G36" s="5" t="s">
        <v>169</v>
      </c>
      <c r="H36" s="5" t="s">
        <v>183</v>
      </c>
      <c r="I36" s="5" t="s">
        <v>184</v>
      </c>
      <c r="J36" s="5" t="s">
        <v>1</v>
      </c>
      <c r="K36" s="6" t="s">
        <v>33</v>
      </c>
      <c r="L36" s="5" t="s">
        <v>34</v>
      </c>
      <c r="M36" s="7">
        <v>43</v>
      </c>
      <c r="N36" s="7"/>
      <c r="O36" s="7">
        <f t="shared" si="0"/>
        <v>43</v>
      </c>
      <c r="P36" s="8">
        <v>42000</v>
      </c>
      <c r="Q36" s="9">
        <f t="shared" si="1"/>
        <v>1806000</v>
      </c>
      <c r="R36" s="9">
        <f t="shared" si="2"/>
        <v>541800</v>
      </c>
      <c r="S36" s="9">
        <f>VLOOKUP(B36,'[2]Total Grant 2024'!$B$12:$BA$163,52,FALSE)</f>
        <v>1806000</v>
      </c>
      <c r="T36" s="9">
        <f t="shared" si="3"/>
        <v>0</v>
      </c>
      <c r="U36" s="9">
        <f t="shared" si="4"/>
        <v>541800</v>
      </c>
      <c r="V36" s="10">
        <f t="shared" si="5"/>
        <v>541800</v>
      </c>
      <c r="W36" s="11" t="s">
        <v>35</v>
      </c>
    </row>
    <row r="37" spans="1:23" x14ac:dyDescent="0.25">
      <c r="A37" s="4">
        <v>35</v>
      </c>
      <c r="B37" s="18" t="s">
        <v>185</v>
      </c>
      <c r="C37" s="5" t="s">
        <v>186</v>
      </c>
      <c r="D37" s="5" t="s">
        <v>72</v>
      </c>
      <c r="E37" s="5" t="s">
        <v>28</v>
      </c>
      <c r="F37" s="5" t="s">
        <v>168</v>
      </c>
      <c r="G37" s="5" t="s">
        <v>169</v>
      </c>
      <c r="H37" s="5" t="s">
        <v>187</v>
      </c>
      <c r="I37" s="5" t="s">
        <v>188</v>
      </c>
      <c r="J37" s="5" t="s">
        <v>1</v>
      </c>
      <c r="K37" s="6" t="s">
        <v>33</v>
      </c>
      <c r="L37" s="5" t="s">
        <v>34</v>
      </c>
      <c r="M37" s="7">
        <v>124</v>
      </c>
      <c r="N37" s="7"/>
      <c r="O37" s="7">
        <f t="shared" si="0"/>
        <v>124</v>
      </c>
      <c r="P37" s="8">
        <v>42000</v>
      </c>
      <c r="Q37" s="9">
        <f t="shared" si="1"/>
        <v>5208000</v>
      </c>
      <c r="R37" s="9">
        <f t="shared" si="2"/>
        <v>1562400</v>
      </c>
      <c r="S37" s="9">
        <f>VLOOKUP(B37,'[2]Total Grant 2024'!$B$12:$BA$163,52,FALSE)</f>
        <v>5208000</v>
      </c>
      <c r="T37" s="9">
        <f t="shared" si="3"/>
        <v>0</v>
      </c>
      <c r="U37" s="9">
        <f t="shared" si="4"/>
        <v>1562400</v>
      </c>
      <c r="V37" s="10">
        <f t="shared" si="5"/>
        <v>1562400</v>
      </c>
      <c r="W37" s="11" t="s">
        <v>35</v>
      </c>
    </row>
    <row r="38" spans="1:23" x14ac:dyDescent="0.25">
      <c r="A38" s="4">
        <v>36</v>
      </c>
      <c r="B38" s="18" t="s">
        <v>189</v>
      </c>
      <c r="C38" s="5" t="s">
        <v>190</v>
      </c>
      <c r="D38" s="5" t="s">
        <v>27</v>
      </c>
      <c r="E38" s="5" t="s">
        <v>45</v>
      </c>
      <c r="F38" s="5" t="s">
        <v>168</v>
      </c>
      <c r="G38" s="5" t="s">
        <v>169</v>
      </c>
      <c r="H38" s="5" t="s">
        <v>191</v>
      </c>
      <c r="I38" s="5" t="s">
        <v>192</v>
      </c>
      <c r="J38" s="5" t="s">
        <v>1</v>
      </c>
      <c r="K38" s="6" t="s">
        <v>33</v>
      </c>
      <c r="L38" s="5" t="s">
        <v>34</v>
      </c>
      <c r="M38" s="7">
        <v>432</v>
      </c>
      <c r="N38" s="7"/>
      <c r="O38" s="7">
        <f t="shared" si="0"/>
        <v>432</v>
      </c>
      <c r="P38" s="8">
        <v>42000</v>
      </c>
      <c r="Q38" s="9">
        <f t="shared" si="1"/>
        <v>18144000</v>
      </c>
      <c r="R38" s="9">
        <f t="shared" si="2"/>
        <v>5443200</v>
      </c>
      <c r="S38" s="9">
        <f>VLOOKUP(B38,'[2]Total Grant 2024'!$B$12:$BA$163,52,FALSE)</f>
        <v>18228000</v>
      </c>
      <c r="T38" s="9">
        <f t="shared" si="3"/>
        <v>-84000</v>
      </c>
      <c r="U38" s="9">
        <f t="shared" si="4"/>
        <v>5359200</v>
      </c>
      <c r="V38" s="10">
        <f t="shared" si="5"/>
        <v>5359200</v>
      </c>
      <c r="W38" s="11" t="s">
        <v>35</v>
      </c>
    </row>
    <row r="39" spans="1:23" x14ac:dyDescent="0.25">
      <c r="A39" s="4">
        <v>37</v>
      </c>
      <c r="B39" s="18" t="s">
        <v>193</v>
      </c>
      <c r="C39" s="5" t="s">
        <v>194</v>
      </c>
      <c r="D39" s="5" t="s">
        <v>72</v>
      </c>
      <c r="E39" s="5" t="s">
        <v>28</v>
      </c>
      <c r="F39" s="5" t="s">
        <v>168</v>
      </c>
      <c r="G39" s="5" t="s">
        <v>169</v>
      </c>
      <c r="H39" s="5" t="s">
        <v>195</v>
      </c>
      <c r="I39" s="5" t="s">
        <v>196</v>
      </c>
      <c r="J39" s="5" t="s">
        <v>1</v>
      </c>
      <c r="K39" s="6" t="s">
        <v>33</v>
      </c>
      <c r="L39" s="5" t="s">
        <v>34</v>
      </c>
      <c r="M39" s="7">
        <v>153</v>
      </c>
      <c r="N39" s="7"/>
      <c r="O39" s="7">
        <f t="shared" si="0"/>
        <v>153</v>
      </c>
      <c r="P39" s="8">
        <v>42000</v>
      </c>
      <c r="Q39" s="9">
        <f t="shared" si="1"/>
        <v>6426000</v>
      </c>
      <c r="R39" s="9">
        <f t="shared" si="2"/>
        <v>1927800</v>
      </c>
      <c r="S39" s="9">
        <f>VLOOKUP(B39,'[2]Total Grant 2024'!$B$12:$BA$163,52,FALSE)</f>
        <v>6426000</v>
      </c>
      <c r="T39" s="9">
        <f t="shared" si="3"/>
        <v>0</v>
      </c>
      <c r="U39" s="9">
        <f t="shared" si="4"/>
        <v>1927800</v>
      </c>
      <c r="V39" s="10">
        <f t="shared" si="5"/>
        <v>1927800</v>
      </c>
      <c r="W39" s="11" t="s">
        <v>35</v>
      </c>
    </row>
    <row r="40" spans="1:23" x14ac:dyDescent="0.25">
      <c r="A40" s="4">
        <v>38</v>
      </c>
      <c r="B40" s="19" t="s">
        <v>197</v>
      </c>
      <c r="C40" s="5" t="s">
        <v>198</v>
      </c>
      <c r="D40" s="5" t="s">
        <v>27</v>
      </c>
      <c r="E40" s="5" t="s">
        <v>45</v>
      </c>
      <c r="F40" s="5" t="s">
        <v>199</v>
      </c>
      <c r="G40" s="5" t="s">
        <v>169</v>
      </c>
      <c r="H40" s="12" t="s">
        <v>200</v>
      </c>
      <c r="I40" s="5" t="s">
        <v>201</v>
      </c>
      <c r="J40" s="5" t="s">
        <v>1</v>
      </c>
      <c r="K40" s="6" t="s">
        <v>33</v>
      </c>
      <c r="L40" s="5" t="s">
        <v>34</v>
      </c>
      <c r="M40" s="7">
        <v>160</v>
      </c>
      <c r="N40" s="7"/>
      <c r="O40" s="7">
        <f t="shared" si="0"/>
        <v>160</v>
      </c>
      <c r="P40" s="8">
        <v>42000</v>
      </c>
      <c r="Q40" s="9">
        <f t="shared" si="1"/>
        <v>6720000</v>
      </c>
      <c r="R40" s="9">
        <f t="shared" si="2"/>
        <v>2016000</v>
      </c>
      <c r="S40" s="9">
        <f>VLOOKUP(B40,'[2]Total Grant 2024'!$B$12:$BA$163,52,FALSE)</f>
        <v>6720000</v>
      </c>
      <c r="T40" s="9">
        <f t="shared" si="3"/>
        <v>0</v>
      </c>
      <c r="U40" s="9">
        <f t="shared" si="4"/>
        <v>2016000</v>
      </c>
      <c r="V40" s="10">
        <f t="shared" si="5"/>
        <v>2016000</v>
      </c>
      <c r="W40" s="11" t="s">
        <v>35</v>
      </c>
    </row>
    <row r="41" spans="1:23" x14ac:dyDescent="0.25">
      <c r="A41" s="4">
        <v>39</v>
      </c>
      <c r="B41" s="18" t="s">
        <v>202</v>
      </c>
      <c r="C41" s="5" t="s">
        <v>203</v>
      </c>
      <c r="D41" s="5" t="s">
        <v>27</v>
      </c>
      <c r="E41" s="5" t="s">
        <v>28</v>
      </c>
      <c r="F41" s="5" t="s">
        <v>168</v>
      </c>
      <c r="G41" s="5" t="s">
        <v>169</v>
      </c>
      <c r="H41" s="5" t="s">
        <v>204</v>
      </c>
      <c r="I41" s="5" t="s">
        <v>205</v>
      </c>
      <c r="J41" s="5" t="s">
        <v>1</v>
      </c>
      <c r="K41" s="6" t="s">
        <v>33</v>
      </c>
      <c r="L41" s="5" t="s">
        <v>34</v>
      </c>
      <c r="M41" s="7">
        <v>81</v>
      </c>
      <c r="N41" s="7"/>
      <c r="O41" s="7">
        <f t="shared" si="0"/>
        <v>81</v>
      </c>
      <c r="P41" s="8">
        <v>42000</v>
      </c>
      <c r="Q41" s="9">
        <f t="shared" si="1"/>
        <v>3402000</v>
      </c>
      <c r="R41" s="9">
        <f t="shared" si="2"/>
        <v>1020600</v>
      </c>
      <c r="S41" s="9">
        <f>VLOOKUP(B41,'[2]Total Grant 2024'!$B$12:$BA$163,52,FALSE)</f>
        <v>3402000</v>
      </c>
      <c r="T41" s="9">
        <f t="shared" si="3"/>
        <v>0</v>
      </c>
      <c r="U41" s="9">
        <f t="shared" si="4"/>
        <v>1020600</v>
      </c>
      <c r="V41" s="10">
        <f t="shared" si="5"/>
        <v>1020600</v>
      </c>
      <c r="W41" s="11" t="s">
        <v>35</v>
      </c>
    </row>
    <row r="42" spans="1:23" x14ac:dyDescent="0.25">
      <c r="A42" s="4">
        <v>40</v>
      </c>
      <c r="B42" s="18" t="s">
        <v>206</v>
      </c>
      <c r="C42" s="5" t="s">
        <v>207</v>
      </c>
      <c r="D42" s="5" t="s">
        <v>27</v>
      </c>
      <c r="E42" s="5" t="s">
        <v>28</v>
      </c>
      <c r="F42" s="5" t="s">
        <v>199</v>
      </c>
      <c r="G42" s="5" t="s">
        <v>169</v>
      </c>
      <c r="H42" s="5" t="s">
        <v>208</v>
      </c>
      <c r="I42" s="5" t="s">
        <v>209</v>
      </c>
      <c r="J42" s="5" t="s">
        <v>1</v>
      </c>
      <c r="K42" s="6" t="s">
        <v>33</v>
      </c>
      <c r="L42" s="5" t="s">
        <v>34</v>
      </c>
      <c r="M42" s="7">
        <v>109</v>
      </c>
      <c r="N42" s="7"/>
      <c r="O42" s="7">
        <f t="shared" si="0"/>
        <v>109</v>
      </c>
      <c r="P42" s="8">
        <v>42000</v>
      </c>
      <c r="Q42" s="9">
        <f t="shared" si="1"/>
        <v>4578000</v>
      </c>
      <c r="R42" s="9">
        <f t="shared" si="2"/>
        <v>1373400</v>
      </c>
      <c r="S42" s="9">
        <f>VLOOKUP(B42,'[2]Total Grant 2024'!$B$12:$BA$163,52,FALSE)</f>
        <v>4578000</v>
      </c>
      <c r="T42" s="9">
        <f t="shared" si="3"/>
        <v>0</v>
      </c>
      <c r="U42" s="9">
        <f t="shared" si="4"/>
        <v>1373400</v>
      </c>
      <c r="V42" s="10">
        <f t="shared" si="5"/>
        <v>1373400</v>
      </c>
      <c r="W42" s="11" t="s">
        <v>35</v>
      </c>
    </row>
    <row r="43" spans="1:23" x14ac:dyDescent="0.25">
      <c r="A43" s="4">
        <v>41</v>
      </c>
      <c r="B43" s="18" t="s">
        <v>210</v>
      </c>
      <c r="C43" s="5" t="s">
        <v>211</v>
      </c>
      <c r="D43" s="5" t="s">
        <v>27</v>
      </c>
      <c r="E43" s="5" t="s">
        <v>45</v>
      </c>
      <c r="F43" s="5" t="s">
        <v>168</v>
      </c>
      <c r="G43" s="5" t="s">
        <v>169</v>
      </c>
      <c r="H43" s="5" t="s">
        <v>212</v>
      </c>
      <c r="I43" s="5" t="s">
        <v>213</v>
      </c>
      <c r="J43" s="5" t="s">
        <v>1</v>
      </c>
      <c r="K43" s="6" t="s">
        <v>33</v>
      </c>
      <c r="L43" s="5" t="s">
        <v>34</v>
      </c>
      <c r="M43" s="7">
        <v>105</v>
      </c>
      <c r="N43" s="7"/>
      <c r="O43" s="7">
        <f t="shared" si="0"/>
        <v>105</v>
      </c>
      <c r="P43" s="8">
        <v>42000</v>
      </c>
      <c r="Q43" s="9">
        <f t="shared" si="1"/>
        <v>4410000</v>
      </c>
      <c r="R43" s="9">
        <f t="shared" si="2"/>
        <v>1323000</v>
      </c>
      <c r="S43" s="9">
        <f>VLOOKUP(B43,'[2]Total Grant 2024'!$B$12:$BA$163,52,FALSE)</f>
        <v>4410000</v>
      </c>
      <c r="T43" s="9">
        <f t="shared" si="3"/>
        <v>0</v>
      </c>
      <c r="U43" s="9">
        <f t="shared" si="4"/>
        <v>1323000</v>
      </c>
      <c r="V43" s="10">
        <f t="shared" si="5"/>
        <v>1323000</v>
      </c>
      <c r="W43" s="11" t="s">
        <v>35</v>
      </c>
    </row>
    <row r="44" spans="1:23" x14ac:dyDescent="0.25">
      <c r="A44" s="4">
        <v>42</v>
      </c>
      <c r="B44" s="19" t="s">
        <v>214</v>
      </c>
      <c r="C44" s="5" t="s">
        <v>215</v>
      </c>
      <c r="D44" s="5" t="s">
        <v>27</v>
      </c>
      <c r="E44" s="5" t="s">
        <v>45</v>
      </c>
      <c r="F44" s="5" t="s">
        <v>199</v>
      </c>
      <c r="G44" s="5" t="s">
        <v>169</v>
      </c>
      <c r="H44" s="5" t="s">
        <v>216</v>
      </c>
      <c r="I44" s="5" t="s">
        <v>217</v>
      </c>
      <c r="J44" s="5" t="s">
        <v>41</v>
      </c>
      <c r="K44" s="6" t="s">
        <v>33</v>
      </c>
      <c r="L44" s="5" t="s">
        <v>42</v>
      </c>
      <c r="M44" s="7">
        <v>117</v>
      </c>
      <c r="N44" s="7"/>
      <c r="O44" s="7">
        <f t="shared" si="0"/>
        <v>117</v>
      </c>
      <c r="P44" s="8">
        <v>42000</v>
      </c>
      <c r="Q44" s="9">
        <f t="shared" si="1"/>
        <v>4914000</v>
      </c>
      <c r="R44" s="9">
        <f t="shared" si="2"/>
        <v>1474200</v>
      </c>
      <c r="S44" s="9">
        <f>VLOOKUP(B44,'[2]Total Grant 2024'!$B$12:$BA$163,52,FALSE)</f>
        <v>4914000</v>
      </c>
      <c r="T44" s="9">
        <f t="shared" si="3"/>
        <v>0</v>
      </c>
      <c r="U44" s="9">
        <f t="shared" si="4"/>
        <v>1474200</v>
      </c>
      <c r="V44" s="10">
        <f t="shared" si="5"/>
        <v>1474200</v>
      </c>
      <c r="W44" s="11" t="s">
        <v>35</v>
      </c>
    </row>
    <row r="45" spans="1:23" x14ac:dyDescent="0.25">
      <c r="A45" s="4">
        <v>43</v>
      </c>
      <c r="B45" s="18" t="s">
        <v>218</v>
      </c>
      <c r="C45" s="5" t="s">
        <v>219</v>
      </c>
      <c r="D45" s="5" t="s">
        <v>72</v>
      </c>
      <c r="E45" s="5" t="s">
        <v>45</v>
      </c>
      <c r="F45" s="5" t="s">
        <v>168</v>
      </c>
      <c r="G45" s="5" t="s">
        <v>169</v>
      </c>
      <c r="H45" s="5" t="s">
        <v>220</v>
      </c>
      <c r="I45" s="5" t="s">
        <v>221</v>
      </c>
      <c r="J45" s="5" t="s">
        <v>1</v>
      </c>
      <c r="K45" s="6" t="s">
        <v>33</v>
      </c>
      <c r="L45" s="5" t="s">
        <v>60</v>
      </c>
      <c r="M45" s="7">
        <v>429</v>
      </c>
      <c r="N45" s="7"/>
      <c r="O45" s="7">
        <f t="shared" si="0"/>
        <v>429</v>
      </c>
      <c r="P45" s="8">
        <v>42000</v>
      </c>
      <c r="Q45" s="9">
        <f t="shared" si="1"/>
        <v>18018000</v>
      </c>
      <c r="R45" s="9">
        <f t="shared" si="2"/>
        <v>5405400</v>
      </c>
      <c r="S45" s="9">
        <f>VLOOKUP(B45,'[2]Total Grant 2024'!$B$12:$BA$163,52,FALSE)</f>
        <v>18018000</v>
      </c>
      <c r="T45" s="9">
        <f t="shared" si="3"/>
        <v>0</v>
      </c>
      <c r="U45" s="9">
        <f t="shared" si="4"/>
        <v>5405400</v>
      </c>
      <c r="V45" s="10">
        <f t="shared" si="5"/>
        <v>5405400</v>
      </c>
      <c r="W45" s="11" t="s">
        <v>35</v>
      </c>
    </row>
    <row r="46" spans="1:23" x14ac:dyDescent="0.25">
      <c r="A46" s="4">
        <v>44</v>
      </c>
      <c r="B46" s="18" t="s">
        <v>222</v>
      </c>
      <c r="C46" s="5" t="s">
        <v>223</v>
      </c>
      <c r="D46" s="5" t="s">
        <v>72</v>
      </c>
      <c r="E46" s="5" t="s">
        <v>45</v>
      </c>
      <c r="F46" s="5" t="s">
        <v>199</v>
      </c>
      <c r="G46" s="5" t="s">
        <v>169</v>
      </c>
      <c r="H46" s="5" t="s">
        <v>224</v>
      </c>
      <c r="I46" s="5" t="s">
        <v>225</v>
      </c>
      <c r="J46" s="5" t="s">
        <v>1</v>
      </c>
      <c r="K46" s="6" t="s">
        <v>33</v>
      </c>
      <c r="L46" s="5" t="s">
        <v>34</v>
      </c>
      <c r="M46" s="7">
        <v>65</v>
      </c>
      <c r="N46" s="7"/>
      <c r="O46" s="7">
        <f t="shared" si="0"/>
        <v>65</v>
      </c>
      <c r="P46" s="8">
        <v>42000</v>
      </c>
      <c r="Q46" s="9">
        <f t="shared" si="1"/>
        <v>2730000</v>
      </c>
      <c r="R46" s="9">
        <f t="shared" si="2"/>
        <v>819000</v>
      </c>
      <c r="S46" s="9">
        <f>VLOOKUP(B46,'[2]Total Grant 2024'!$B$12:$BA$163,52,FALSE)</f>
        <v>2772000</v>
      </c>
      <c r="T46" s="9">
        <f t="shared" si="3"/>
        <v>-42000</v>
      </c>
      <c r="U46" s="9">
        <f t="shared" si="4"/>
        <v>777000</v>
      </c>
      <c r="V46" s="10">
        <f t="shared" si="5"/>
        <v>777000</v>
      </c>
      <c r="W46" s="11" t="s">
        <v>35</v>
      </c>
    </row>
    <row r="47" spans="1:23" x14ac:dyDescent="0.25">
      <c r="A47" s="4">
        <v>45</v>
      </c>
      <c r="B47" s="18" t="s">
        <v>226</v>
      </c>
      <c r="C47" s="5" t="s">
        <v>227</v>
      </c>
      <c r="D47" s="5" t="s">
        <v>27</v>
      </c>
      <c r="E47" s="5" t="s">
        <v>28</v>
      </c>
      <c r="F47" s="5" t="s">
        <v>163</v>
      </c>
      <c r="G47" s="5" t="s">
        <v>154</v>
      </c>
      <c r="H47" s="5" t="s">
        <v>228</v>
      </c>
      <c r="I47" s="5" t="s">
        <v>229</v>
      </c>
      <c r="J47" s="5" t="s">
        <v>1</v>
      </c>
      <c r="K47" s="6" t="s">
        <v>33</v>
      </c>
      <c r="L47" s="5" t="s">
        <v>34</v>
      </c>
      <c r="M47" s="7">
        <v>171</v>
      </c>
      <c r="N47" s="7"/>
      <c r="O47" s="7">
        <f t="shared" si="0"/>
        <v>171</v>
      </c>
      <c r="P47" s="8">
        <v>42000</v>
      </c>
      <c r="Q47" s="9">
        <f t="shared" si="1"/>
        <v>7182000</v>
      </c>
      <c r="R47" s="9">
        <f t="shared" si="2"/>
        <v>2154600</v>
      </c>
      <c r="S47" s="9">
        <f>VLOOKUP(B47,'[2]Total Grant 2024'!$B$12:$BA$163,52,FALSE)</f>
        <v>7182000</v>
      </c>
      <c r="T47" s="9">
        <f t="shared" si="3"/>
        <v>0</v>
      </c>
      <c r="U47" s="9">
        <f t="shared" si="4"/>
        <v>2154600</v>
      </c>
      <c r="V47" s="10">
        <f t="shared" si="5"/>
        <v>2154600</v>
      </c>
      <c r="W47" s="11" t="s">
        <v>35</v>
      </c>
    </row>
    <row r="48" spans="1:23" x14ac:dyDescent="0.25">
      <c r="A48" s="4">
        <v>46</v>
      </c>
      <c r="B48" s="18" t="s">
        <v>230</v>
      </c>
      <c r="C48" s="5" t="s">
        <v>231</v>
      </c>
      <c r="D48" s="5" t="s">
        <v>27</v>
      </c>
      <c r="E48" s="5" t="s">
        <v>45</v>
      </c>
      <c r="F48" s="5" t="s">
        <v>232</v>
      </c>
      <c r="G48" s="5" t="s">
        <v>154</v>
      </c>
      <c r="H48" s="5" t="s">
        <v>233</v>
      </c>
      <c r="I48" s="5" t="s">
        <v>234</v>
      </c>
      <c r="J48" s="5" t="s">
        <v>1</v>
      </c>
      <c r="K48" s="6" t="s">
        <v>33</v>
      </c>
      <c r="L48" s="5" t="s">
        <v>34</v>
      </c>
      <c r="M48" s="7">
        <v>176</v>
      </c>
      <c r="N48" s="7"/>
      <c r="O48" s="7">
        <f t="shared" si="0"/>
        <v>176</v>
      </c>
      <c r="P48" s="8">
        <v>42000</v>
      </c>
      <c r="Q48" s="9">
        <f t="shared" si="1"/>
        <v>7392000</v>
      </c>
      <c r="R48" s="9">
        <f t="shared" si="2"/>
        <v>2217600</v>
      </c>
      <c r="S48" s="9">
        <f>VLOOKUP(B48,'[2]Total Grant 2024'!$B$12:$BA$163,52,FALSE)</f>
        <v>8610000</v>
      </c>
      <c r="T48" s="9">
        <f t="shared" si="3"/>
        <v>-1218000</v>
      </c>
      <c r="U48" s="9">
        <f t="shared" si="4"/>
        <v>999600</v>
      </c>
      <c r="V48" s="10">
        <f t="shared" si="5"/>
        <v>999600</v>
      </c>
      <c r="W48" s="11" t="s">
        <v>35</v>
      </c>
    </row>
    <row r="49" spans="1:23" x14ac:dyDescent="0.25">
      <c r="A49" s="4">
        <v>47</v>
      </c>
      <c r="B49" s="18" t="s">
        <v>235</v>
      </c>
      <c r="C49" s="5" t="s">
        <v>236</v>
      </c>
      <c r="D49" s="5" t="s">
        <v>27</v>
      </c>
      <c r="E49" s="5" t="s">
        <v>28</v>
      </c>
      <c r="F49" s="5" t="s">
        <v>163</v>
      </c>
      <c r="G49" s="5" t="s">
        <v>154</v>
      </c>
      <c r="H49" s="5" t="s">
        <v>237</v>
      </c>
      <c r="I49" s="5" t="s">
        <v>238</v>
      </c>
      <c r="J49" s="5" t="s">
        <v>1</v>
      </c>
      <c r="K49" s="6" t="s">
        <v>33</v>
      </c>
      <c r="L49" s="5" t="s">
        <v>34</v>
      </c>
      <c r="M49" s="7">
        <v>348</v>
      </c>
      <c r="N49" s="7"/>
      <c r="O49" s="7">
        <f t="shared" si="0"/>
        <v>348</v>
      </c>
      <c r="P49" s="8">
        <v>42000</v>
      </c>
      <c r="Q49" s="9">
        <f t="shared" si="1"/>
        <v>14616000</v>
      </c>
      <c r="R49" s="9">
        <f t="shared" si="2"/>
        <v>4384800</v>
      </c>
      <c r="S49" s="9">
        <f>VLOOKUP(B49,'[2]Total Grant 2024'!$B$12:$BA$163,52,FALSE)</f>
        <v>15918000</v>
      </c>
      <c r="T49" s="9">
        <f t="shared" si="3"/>
        <v>-1302000</v>
      </c>
      <c r="U49" s="9">
        <f t="shared" si="4"/>
        <v>3082800</v>
      </c>
      <c r="V49" s="10">
        <f t="shared" si="5"/>
        <v>3082800</v>
      </c>
      <c r="W49" s="11" t="s">
        <v>35</v>
      </c>
    </row>
    <row r="50" spans="1:23" x14ac:dyDescent="0.25">
      <c r="A50" s="4">
        <v>48</v>
      </c>
      <c r="B50" s="18" t="s">
        <v>239</v>
      </c>
      <c r="C50" s="5" t="s">
        <v>240</v>
      </c>
      <c r="D50" s="5" t="s">
        <v>27</v>
      </c>
      <c r="E50" s="5" t="s">
        <v>28</v>
      </c>
      <c r="F50" s="5" t="s">
        <v>153</v>
      </c>
      <c r="G50" s="5" t="s">
        <v>154</v>
      </c>
      <c r="H50" s="5" t="s">
        <v>241</v>
      </c>
      <c r="I50" s="5" t="s">
        <v>242</v>
      </c>
      <c r="J50" s="5" t="s">
        <v>1</v>
      </c>
      <c r="K50" s="6" t="s">
        <v>33</v>
      </c>
      <c r="L50" s="5" t="s">
        <v>75</v>
      </c>
      <c r="M50" s="7">
        <v>153</v>
      </c>
      <c r="N50" s="7"/>
      <c r="O50" s="7">
        <f t="shared" si="0"/>
        <v>153</v>
      </c>
      <c r="P50" s="8">
        <v>42000</v>
      </c>
      <c r="Q50" s="9">
        <f t="shared" si="1"/>
        <v>6426000</v>
      </c>
      <c r="R50" s="9">
        <f t="shared" si="2"/>
        <v>1927800</v>
      </c>
      <c r="S50" s="9">
        <f>VLOOKUP(B50,'[2]Total Grant 2024'!$B$12:$BA$163,52,FALSE)</f>
        <v>6426000</v>
      </c>
      <c r="T50" s="9">
        <f t="shared" si="3"/>
        <v>0</v>
      </c>
      <c r="U50" s="9">
        <f t="shared" si="4"/>
        <v>1927800</v>
      </c>
      <c r="V50" s="10">
        <f t="shared" si="5"/>
        <v>1927800</v>
      </c>
      <c r="W50" s="11" t="s">
        <v>35</v>
      </c>
    </row>
    <row r="51" spans="1:23" x14ac:dyDescent="0.25">
      <c r="A51" s="4">
        <v>49</v>
      </c>
      <c r="B51" s="18" t="s">
        <v>243</v>
      </c>
      <c r="C51" s="5" t="s">
        <v>244</v>
      </c>
      <c r="D51" s="5" t="s">
        <v>72</v>
      </c>
      <c r="E51" s="5" t="s">
        <v>28</v>
      </c>
      <c r="F51" s="5" t="s">
        <v>163</v>
      </c>
      <c r="G51" s="5" t="s">
        <v>154</v>
      </c>
      <c r="H51" s="5" t="s">
        <v>245</v>
      </c>
      <c r="I51" s="5" t="s">
        <v>246</v>
      </c>
      <c r="J51" s="5" t="s">
        <v>1</v>
      </c>
      <c r="K51" s="6" t="s">
        <v>33</v>
      </c>
      <c r="L51" s="5" t="s">
        <v>75</v>
      </c>
      <c r="M51" s="7">
        <v>388</v>
      </c>
      <c r="N51" s="7"/>
      <c r="O51" s="7">
        <f t="shared" si="0"/>
        <v>388</v>
      </c>
      <c r="P51" s="8">
        <v>42000</v>
      </c>
      <c r="Q51" s="9">
        <f t="shared" si="1"/>
        <v>16296000</v>
      </c>
      <c r="R51" s="9">
        <f t="shared" si="2"/>
        <v>4888800</v>
      </c>
      <c r="S51" s="9">
        <f>VLOOKUP(B51,'[2]Total Grant 2024'!$B$12:$BA$163,52,FALSE)</f>
        <v>16296000</v>
      </c>
      <c r="T51" s="9">
        <f t="shared" si="3"/>
        <v>0</v>
      </c>
      <c r="U51" s="9">
        <f t="shared" si="4"/>
        <v>4888800</v>
      </c>
      <c r="V51" s="10">
        <f t="shared" si="5"/>
        <v>4888800</v>
      </c>
      <c r="W51" s="11" t="s">
        <v>35</v>
      </c>
    </row>
    <row r="52" spans="1:23" x14ac:dyDescent="0.25">
      <c r="A52" s="4">
        <v>50</v>
      </c>
      <c r="B52" s="18" t="s">
        <v>247</v>
      </c>
      <c r="C52" s="5" t="s">
        <v>248</v>
      </c>
      <c r="D52" s="5" t="s">
        <v>27</v>
      </c>
      <c r="E52" s="5" t="s">
        <v>45</v>
      </c>
      <c r="F52" s="5" t="s">
        <v>153</v>
      </c>
      <c r="G52" s="5" t="s">
        <v>154</v>
      </c>
      <c r="H52" s="5" t="s">
        <v>249</v>
      </c>
      <c r="I52" s="5" t="s">
        <v>250</v>
      </c>
      <c r="J52" s="5" t="s">
        <v>1</v>
      </c>
      <c r="K52" s="6" t="s">
        <v>92</v>
      </c>
      <c r="L52" s="5" t="s">
        <v>34</v>
      </c>
      <c r="M52" s="7">
        <v>65</v>
      </c>
      <c r="N52" s="7"/>
      <c r="O52" s="7">
        <f t="shared" si="0"/>
        <v>65</v>
      </c>
      <c r="P52" s="8">
        <v>42000</v>
      </c>
      <c r="Q52" s="9">
        <f t="shared" si="1"/>
        <v>2730000</v>
      </c>
      <c r="R52" s="9">
        <f t="shared" si="2"/>
        <v>819000</v>
      </c>
      <c r="S52" s="9">
        <f>VLOOKUP(B52,'[2]Total Grant 2024'!$B$12:$BA$163,52,FALSE)</f>
        <v>2730000</v>
      </c>
      <c r="T52" s="9">
        <f t="shared" si="3"/>
        <v>0</v>
      </c>
      <c r="U52" s="9">
        <f t="shared" si="4"/>
        <v>819000</v>
      </c>
      <c r="V52" s="10">
        <f t="shared" si="5"/>
        <v>819000</v>
      </c>
      <c r="W52" s="11" t="s">
        <v>35</v>
      </c>
    </row>
    <row r="53" spans="1:23" x14ac:dyDescent="0.25">
      <c r="A53" s="4">
        <v>51</v>
      </c>
      <c r="B53" s="18" t="s">
        <v>251</v>
      </c>
      <c r="C53" s="5" t="s">
        <v>252</v>
      </c>
      <c r="D53" s="5" t="s">
        <v>72</v>
      </c>
      <c r="E53" s="5" t="s">
        <v>45</v>
      </c>
      <c r="F53" s="5" t="s">
        <v>153</v>
      </c>
      <c r="G53" s="5" t="s">
        <v>154</v>
      </c>
      <c r="H53" s="5" t="s">
        <v>249</v>
      </c>
      <c r="I53" s="5" t="s">
        <v>250</v>
      </c>
      <c r="J53" s="5" t="s">
        <v>1</v>
      </c>
      <c r="K53" s="6" t="s">
        <v>92</v>
      </c>
      <c r="L53" s="5" t="s">
        <v>34</v>
      </c>
      <c r="M53" s="7">
        <v>54</v>
      </c>
      <c r="N53" s="7"/>
      <c r="O53" s="7">
        <f t="shared" si="0"/>
        <v>54</v>
      </c>
      <c r="P53" s="8">
        <v>42000</v>
      </c>
      <c r="Q53" s="9">
        <f t="shared" si="1"/>
        <v>2268000</v>
      </c>
      <c r="R53" s="9">
        <f t="shared" si="2"/>
        <v>680400</v>
      </c>
      <c r="S53" s="9">
        <f>VLOOKUP(B53,'[2]Total Grant 2024'!$B$12:$BA$163,52,FALSE)</f>
        <v>2268000</v>
      </c>
      <c r="T53" s="9">
        <f t="shared" si="3"/>
        <v>0</v>
      </c>
      <c r="U53" s="9">
        <f t="shared" si="4"/>
        <v>680400</v>
      </c>
      <c r="V53" s="10">
        <f t="shared" si="5"/>
        <v>680400</v>
      </c>
      <c r="W53" s="11" t="s">
        <v>35</v>
      </c>
    </row>
    <row r="54" spans="1:23" x14ac:dyDescent="0.25">
      <c r="A54" s="4">
        <v>52</v>
      </c>
      <c r="B54" s="18" t="s">
        <v>253</v>
      </c>
      <c r="C54" s="5" t="s">
        <v>254</v>
      </c>
      <c r="D54" s="5" t="s">
        <v>27</v>
      </c>
      <c r="E54" s="5" t="s">
        <v>28</v>
      </c>
      <c r="F54" s="5" t="s">
        <v>163</v>
      </c>
      <c r="G54" s="5" t="s">
        <v>154</v>
      </c>
      <c r="H54" s="5" t="s">
        <v>255</v>
      </c>
      <c r="I54" s="5" t="s">
        <v>256</v>
      </c>
      <c r="J54" s="5" t="s">
        <v>1</v>
      </c>
      <c r="K54" s="6" t="s">
        <v>33</v>
      </c>
      <c r="L54" s="5" t="s">
        <v>60</v>
      </c>
      <c r="M54" s="7">
        <v>365</v>
      </c>
      <c r="N54" s="7"/>
      <c r="O54" s="7">
        <f t="shared" si="0"/>
        <v>365</v>
      </c>
      <c r="P54" s="8">
        <v>42000</v>
      </c>
      <c r="Q54" s="9">
        <f t="shared" si="1"/>
        <v>15330000</v>
      </c>
      <c r="R54" s="9">
        <f t="shared" si="2"/>
        <v>4599000</v>
      </c>
      <c r="S54" s="9">
        <f>VLOOKUP(B54,'[2]Total Grant 2024'!$B$12:$BA$163,52,FALSE)</f>
        <v>15330000</v>
      </c>
      <c r="T54" s="9">
        <f t="shared" si="3"/>
        <v>0</v>
      </c>
      <c r="U54" s="9">
        <f t="shared" si="4"/>
        <v>4599000</v>
      </c>
      <c r="V54" s="10">
        <f t="shared" si="5"/>
        <v>4599000</v>
      </c>
      <c r="W54" s="11" t="s">
        <v>35</v>
      </c>
    </row>
    <row r="55" spans="1:23" x14ac:dyDescent="0.25">
      <c r="A55" s="4">
        <v>53</v>
      </c>
      <c r="B55" s="18" t="s">
        <v>257</v>
      </c>
      <c r="C55" s="5" t="s">
        <v>258</v>
      </c>
      <c r="D55" s="5" t="s">
        <v>27</v>
      </c>
      <c r="E55" s="5" t="s">
        <v>28</v>
      </c>
      <c r="F55" s="5" t="s">
        <v>153</v>
      </c>
      <c r="G55" s="5" t="s">
        <v>154</v>
      </c>
      <c r="H55" s="5" t="s">
        <v>259</v>
      </c>
      <c r="I55" s="5" t="s">
        <v>260</v>
      </c>
      <c r="J55" s="5" t="s">
        <v>1</v>
      </c>
      <c r="K55" s="6" t="s">
        <v>33</v>
      </c>
      <c r="L55" s="5" t="s">
        <v>60</v>
      </c>
      <c r="M55" s="7">
        <v>395</v>
      </c>
      <c r="N55" s="7"/>
      <c r="O55" s="7">
        <f t="shared" si="0"/>
        <v>395</v>
      </c>
      <c r="P55" s="8">
        <v>42000</v>
      </c>
      <c r="Q55" s="9">
        <f t="shared" si="1"/>
        <v>16590000</v>
      </c>
      <c r="R55" s="9">
        <f t="shared" si="2"/>
        <v>4977000</v>
      </c>
      <c r="S55" s="9">
        <f>VLOOKUP(B55,'[2]Total Grant 2024'!$B$12:$BA$163,52,FALSE)</f>
        <v>16590000</v>
      </c>
      <c r="T55" s="9">
        <f t="shared" si="3"/>
        <v>0</v>
      </c>
      <c r="U55" s="9">
        <f t="shared" si="4"/>
        <v>4977000</v>
      </c>
      <c r="V55" s="10">
        <f t="shared" si="5"/>
        <v>4977000</v>
      </c>
      <c r="W55" s="11" t="s">
        <v>35</v>
      </c>
    </row>
    <row r="56" spans="1:23" x14ac:dyDescent="0.25">
      <c r="A56" s="4">
        <v>54</v>
      </c>
      <c r="B56" s="18" t="s">
        <v>261</v>
      </c>
      <c r="C56" s="5" t="s">
        <v>262</v>
      </c>
      <c r="D56" s="5" t="s">
        <v>27</v>
      </c>
      <c r="E56" s="5" t="s">
        <v>28</v>
      </c>
      <c r="F56" s="5" t="s">
        <v>232</v>
      </c>
      <c r="G56" s="5" t="s">
        <v>154</v>
      </c>
      <c r="H56" s="5" t="s">
        <v>263</v>
      </c>
      <c r="I56" s="5" t="s">
        <v>264</v>
      </c>
      <c r="J56" s="5" t="s">
        <v>1</v>
      </c>
      <c r="K56" s="6" t="s">
        <v>33</v>
      </c>
      <c r="L56" s="5" t="s">
        <v>34</v>
      </c>
      <c r="M56" s="7">
        <v>109</v>
      </c>
      <c r="N56" s="7"/>
      <c r="O56" s="7">
        <f t="shared" si="0"/>
        <v>109</v>
      </c>
      <c r="P56" s="8">
        <v>42000</v>
      </c>
      <c r="Q56" s="9">
        <f t="shared" si="1"/>
        <v>4578000</v>
      </c>
      <c r="R56" s="9">
        <f t="shared" si="2"/>
        <v>1373400</v>
      </c>
      <c r="S56" s="9">
        <f>VLOOKUP(B56,'[2]Total Grant 2024'!$B$12:$BA$163,52,FALSE)</f>
        <v>4578000</v>
      </c>
      <c r="T56" s="9">
        <f t="shared" si="3"/>
        <v>0</v>
      </c>
      <c r="U56" s="9">
        <f t="shared" si="4"/>
        <v>1373400</v>
      </c>
      <c r="V56" s="10">
        <f t="shared" si="5"/>
        <v>1373400</v>
      </c>
      <c r="W56" s="11" t="s">
        <v>35</v>
      </c>
    </row>
    <row r="57" spans="1:23" x14ac:dyDescent="0.25">
      <c r="A57" s="4">
        <v>55</v>
      </c>
      <c r="B57" s="18" t="s">
        <v>265</v>
      </c>
      <c r="C57" s="5" t="s">
        <v>266</v>
      </c>
      <c r="D57" s="5" t="s">
        <v>72</v>
      </c>
      <c r="E57" s="5" t="s">
        <v>28</v>
      </c>
      <c r="F57" s="5" t="s">
        <v>153</v>
      </c>
      <c r="G57" s="5" t="s">
        <v>154</v>
      </c>
      <c r="H57" s="5" t="s">
        <v>267</v>
      </c>
      <c r="I57" s="5" t="s">
        <v>268</v>
      </c>
      <c r="J57" s="5" t="s">
        <v>1</v>
      </c>
      <c r="K57" s="6" t="s">
        <v>33</v>
      </c>
      <c r="L57" s="5" t="s">
        <v>34</v>
      </c>
      <c r="M57" s="7">
        <v>95</v>
      </c>
      <c r="N57" s="7"/>
      <c r="O57" s="7">
        <f t="shared" si="0"/>
        <v>95</v>
      </c>
      <c r="P57" s="8">
        <v>42000</v>
      </c>
      <c r="Q57" s="9">
        <f t="shared" si="1"/>
        <v>3990000</v>
      </c>
      <c r="R57" s="9">
        <f t="shared" si="2"/>
        <v>1197000</v>
      </c>
      <c r="S57" s="9">
        <f>VLOOKUP(B57,'[2]Total Grant 2024'!$B$12:$BA$163,52,FALSE)</f>
        <v>3990000</v>
      </c>
      <c r="T57" s="9">
        <f t="shared" si="3"/>
        <v>0</v>
      </c>
      <c r="U57" s="9">
        <f t="shared" si="4"/>
        <v>1197000</v>
      </c>
      <c r="V57" s="10">
        <f t="shared" si="5"/>
        <v>1197000</v>
      </c>
      <c r="W57" s="11" t="s">
        <v>35</v>
      </c>
    </row>
    <row r="58" spans="1:23" x14ac:dyDescent="0.25">
      <c r="A58" s="4">
        <v>56</v>
      </c>
      <c r="B58" s="18" t="s">
        <v>269</v>
      </c>
      <c r="C58" s="5" t="s">
        <v>270</v>
      </c>
      <c r="D58" s="5" t="s">
        <v>27</v>
      </c>
      <c r="E58" s="5" t="s">
        <v>45</v>
      </c>
      <c r="F58" s="5" t="s">
        <v>163</v>
      </c>
      <c r="G58" s="5" t="s">
        <v>154</v>
      </c>
      <c r="H58" s="5" t="s">
        <v>271</v>
      </c>
      <c r="I58" s="5" t="s">
        <v>272</v>
      </c>
      <c r="J58" s="5" t="s">
        <v>1</v>
      </c>
      <c r="K58" s="6" t="s">
        <v>33</v>
      </c>
      <c r="L58" s="5" t="s">
        <v>34</v>
      </c>
      <c r="M58" s="7">
        <v>139</v>
      </c>
      <c r="N58" s="7"/>
      <c r="O58" s="7">
        <f t="shared" si="0"/>
        <v>139</v>
      </c>
      <c r="P58" s="8">
        <v>42000</v>
      </c>
      <c r="Q58" s="9">
        <f t="shared" si="1"/>
        <v>5838000</v>
      </c>
      <c r="R58" s="9">
        <f t="shared" si="2"/>
        <v>1751400</v>
      </c>
      <c r="S58" s="9">
        <f>VLOOKUP(B58,'[2]Total Grant 2024'!$B$12:$BA$163,52,FALSE)</f>
        <v>5838000</v>
      </c>
      <c r="T58" s="9">
        <f t="shared" si="3"/>
        <v>0</v>
      </c>
      <c r="U58" s="9">
        <f t="shared" si="4"/>
        <v>1751400</v>
      </c>
      <c r="V58" s="10">
        <f t="shared" si="5"/>
        <v>1751400</v>
      </c>
      <c r="W58" s="11" t="s">
        <v>35</v>
      </c>
    </row>
    <row r="59" spans="1:23" x14ac:dyDescent="0.25">
      <c r="A59" s="4">
        <v>57</v>
      </c>
      <c r="B59" s="18" t="s">
        <v>273</v>
      </c>
      <c r="C59" s="5" t="s">
        <v>274</v>
      </c>
      <c r="D59" s="5" t="s">
        <v>72</v>
      </c>
      <c r="E59" s="5" t="s">
        <v>28</v>
      </c>
      <c r="F59" s="5" t="s">
        <v>168</v>
      </c>
      <c r="G59" s="5" t="s">
        <v>169</v>
      </c>
      <c r="H59" s="5" t="s">
        <v>275</v>
      </c>
      <c r="I59" s="5" t="s">
        <v>276</v>
      </c>
      <c r="J59" s="5" t="s">
        <v>1</v>
      </c>
      <c r="K59" s="6" t="s">
        <v>33</v>
      </c>
      <c r="L59" s="5" t="s">
        <v>75</v>
      </c>
      <c r="M59" s="7">
        <v>150</v>
      </c>
      <c r="N59" s="7"/>
      <c r="O59" s="7">
        <f t="shared" si="0"/>
        <v>150</v>
      </c>
      <c r="P59" s="8">
        <v>42000</v>
      </c>
      <c r="Q59" s="9">
        <f t="shared" si="1"/>
        <v>6300000</v>
      </c>
      <c r="R59" s="9">
        <f t="shared" si="2"/>
        <v>1890000</v>
      </c>
      <c r="S59" s="9">
        <f>VLOOKUP(B59,'[2]Total Grant 2024'!$B$12:$BA$163,52,FALSE)</f>
        <v>6300000</v>
      </c>
      <c r="T59" s="9">
        <f t="shared" si="3"/>
        <v>0</v>
      </c>
      <c r="U59" s="9">
        <f t="shared" si="4"/>
        <v>1890000</v>
      </c>
      <c r="V59" s="10">
        <f t="shared" si="5"/>
        <v>1890000</v>
      </c>
      <c r="W59" s="11" t="s">
        <v>35</v>
      </c>
    </row>
    <row r="60" spans="1:23" x14ac:dyDescent="0.25">
      <c r="A60" s="4">
        <v>58</v>
      </c>
      <c r="B60" s="18" t="s">
        <v>277</v>
      </c>
      <c r="C60" s="5" t="s">
        <v>278</v>
      </c>
      <c r="D60" s="5" t="s">
        <v>27</v>
      </c>
      <c r="E60" s="5" t="s">
        <v>45</v>
      </c>
      <c r="F60" s="5" t="s">
        <v>199</v>
      </c>
      <c r="G60" s="5" t="s">
        <v>169</v>
      </c>
      <c r="H60" s="5" t="s">
        <v>279</v>
      </c>
      <c r="I60" s="5" t="s">
        <v>280</v>
      </c>
      <c r="J60" s="5" t="s">
        <v>1</v>
      </c>
      <c r="K60" s="6" t="s">
        <v>33</v>
      </c>
      <c r="L60" s="5" t="s">
        <v>34</v>
      </c>
      <c r="M60" s="7">
        <v>118</v>
      </c>
      <c r="N60" s="7"/>
      <c r="O60" s="7">
        <f t="shared" si="0"/>
        <v>118</v>
      </c>
      <c r="P60" s="8">
        <v>42000</v>
      </c>
      <c r="Q60" s="9">
        <f t="shared" si="1"/>
        <v>4956000</v>
      </c>
      <c r="R60" s="9">
        <f t="shared" si="2"/>
        <v>1486800</v>
      </c>
      <c r="S60" s="9">
        <f>VLOOKUP(B60,'[2]Total Grant 2024'!$B$12:$BA$163,52,FALSE)</f>
        <v>4956000</v>
      </c>
      <c r="T60" s="9">
        <f t="shared" si="3"/>
        <v>0</v>
      </c>
      <c r="U60" s="9">
        <f t="shared" si="4"/>
        <v>1486800</v>
      </c>
      <c r="V60" s="10">
        <f t="shared" si="5"/>
        <v>1486800</v>
      </c>
      <c r="W60" s="11" t="s">
        <v>35</v>
      </c>
    </row>
    <row r="61" spans="1:23" x14ac:dyDescent="0.25">
      <c r="A61" s="4">
        <v>59</v>
      </c>
      <c r="B61" s="18" t="s">
        <v>281</v>
      </c>
      <c r="C61" s="5" t="s">
        <v>282</v>
      </c>
      <c r="D61" s="5" t="s">
        <v>27</v>
      </c>
      <c r="E61" s="5" t="s">
        <v>45</v>
      </c>
      <c r="F61" s="5" t="s">
        <v>168</v>
      </c>
      <c r="G61" s="5" t="s">
        <v>169</v>
      </c>
      <c r="H61" s="5" t="s">
        <v>283</v>
      </c>
      <c r="I61" s="5" t="s">
        <v>284</v>
      </c>
      <c r="J61" s="5" t="s">
        <v>1</v>
      </c>
      <c r="K61" s="6" t="s">
        <v>33</v>
      </c>
      <c r="L61" s="5" t="s">
        <v>60</v>
      </c>
      <c r="M61" s="7">
        <v>560</v>
      </c>
      <c r="N61" s="7"/>
      <c r="O61" s="7">
        <f t="shared" si="0"/>
        <v>560</v>
      </c>
      <c r="P61" s="8">
        <v>42000</v>
      </c>
      <c r="Q61" s="9">
        <f t="shared" si="1"/>
        <v>23520000</v>
      </c>
      <c r="R61" s="9">
        <f t="shared" si="2"/>
        <v>7056000</v>
      </c>
      <c r="S61" s="9">
        <f>VLOOKUP(B61,'[2]Total Grant 2024'!$B$12:$BA$163,52,FALSE)</f>
        <v>23604000</v>
      </c>
      <c r="T61" s="9">
        <f t="shared" si="3"/>
        <v>-84000</v>
      </c>
      <c r="U61" s="9">
        <f t="shared" si="4"/>
        <v>6972000</v>
      </c>
      <c r="V61" s="10">
        <f t="shared" si="5"/>
        <v>6972000</v>
      </c>
      <c r="W61" s="11" t="s">
        <v>35</v>
      </c>
    </row>
    <row r="62" spans="1:23" x14ac:dyDescent="0.25">
      <c r="A62" s="4">
        <v>60</v>
      </c>
      <c r="B62" s="18" t="s">
        <v>285</v>
      </c>
      <c r="C62" s="5" t="s">
        <v>286</v>
      </c>
      <c r="D62" s="5" t="s">
        <v>27</v>
      </c>
      <c r="E62" s="5" t="s">
        <v>45</v>
      </c>
      <c r="F62" s="5" t="s">
        <v>287</v>
      </c>
      <c r="G62" s="5" t="s">
        <v>169</v>
      </c>
      <c r="H62" s="5" t="s">
        <v>288</v>
      </c>
      <c r="I62" s="5" t="s">
        <v>289</v>
      </c>
      <c r="J62" s="5" t="s">
        <v>1</v>
      </c>
      <c r="K62" s="6" t="s">
        <v>33</v>
      </c>
      <c r="L62" s="5" t="s">
        <v>34</v>
      </c>
      <c r="M62" s="7">
        <v>194</v>
      </c>
      <c r="N62" s="7"/>
      <c r="O62" s="7">
        <f t="shared" si="0"/>
        <v>194</v>
      </c>
      <c r="P62" s="8">
        <v>42000</v>
      </c>
      <c r="Q62" s="9">
        <f t="shared" si="1"/>
        <v>8148000</v>
      </c>
      <c r="R62" s="9">
        <f t="shared" si="2"/>
        <v>2444400</v>
      </c>
      <c r="S62" s="9">
        <f>VLOOKUP(B62,'[2]Total Grant 2024'!$B$12:$BA$163,52,FALSE)</f>
        <v>8148000</v>
      </c>
      <c r="T62" s="9">
        <f t="shared" si="3"/>
        <v>0</v>
      </c>
      <c r="U62" s="9">
        <f t="shared" si="4"/>
        <v>2444400</v>
      </c>
      <c r="V62" s="10">
        <f t="shared" si="5"/>
        <v>2444400</v>
      </c>
      <c r="W62" s="11" t="s">
        <v>35</v>
      </c>
    </row>
    <row r="63" spans="1:23" x14ac:dyDescent="0.25">
      <c r="A63" s="4">
        <v>61</v>
      </c>
      <c r="B63" s="18" t="s">
        <v>290</v>
      </c>
      <c r="C63" s="5" t="s">
        <v>291</v>
      </c>
      <c r="D63" s="5" t="s">
        <v>72</v>
      </c>
      <c r="E63" s="5" t="s">
        <v>28</v>
      </c>
      <c r="F63" s="5" t="s">
        <v>199</v>
      </c>
      <c r="G63" s="5" t="s">
        <v>169</v>
      </c>
      <c r="H63" s="5" t="s">
        <v>292</v>
      </c>
      <c r="I63" s="5" t="s">
        <v>293</v>
      </c>
      <c r="J63" s="5" t="s">
        <v>1</v>
      </c>
      <c r="K63" s="6" t="s">
        <v>33</v>
      </c>
      <c r="L63" s="5" t="s">
        <v>34</v>
      </c>
      <c r="M63" s="7">
        <v>128</v>
      </c>
      <c r="N63" s="7"/>
      <c r="O63" s="7">
        <f t="shared" si="0"/>
        <v>128</v>
      </c>
      <c r="P63" s="8">
        <v>42000</v>
      </c>
      <c r="Q63" s="9">
        <f t="shared" si="1"/>
        <v>5376000</v>
      </c>
      <c r="R63" s="9">
        <f t="shared" si="2"/>
        <v>1612800</v>
      </c>
      <c r="S63" s="9">
        <f>VLOOKUP(B63,'[2]Total Grant 2024'!$B$12:$BA$163,52,FALSE)</f>
        <v>5376000</v>
      </c>
      <c r="T63" s="9">
        <f t="shared" si="3"/>
        <v>0</v>
      </c>
      <c r="U63" s="9">
        <f t="shared" si="4"/>
        <v>1612800</v>
      </c>
      <c r="V63" s="10">
        <f t="shared" si="5"/>
        <v>1612800</v>
      </c>
      <c r="W63" s="11" t="s">
        <v>35</v>
      </c>
    </row>
    <row r="64" spans="1:23" x14ac:dyDescent="0.25">
      <c r="A64" s="4">
        <v>62</v>
      </c>
      <c r="B64" s="18" t="s">
        <v>294</v>
      </c>
      <c r="C64" s="5" t="s">
        <v>295</v>
      </c>
      <c r="D64" s="5" t="s">
        <v>27</v>
      </c>
      <c r="E64" s="5" t="s">
        <v>45</v>
      </c>
      <c r="F64" s="5" t="s">
        <v>168</v>
      </c>
      <c r="G64" s="5" t="s">
        <v>169</v>
      </c>
      <c r="H64" s="5" t="s">
        <v>296</v>
      </c>
      <c r="I64" s="5" t="s">
        <v>297</v>
      </c>
      <c r="J64" s="5" t="s">
        <v>1</v>
      </c>
      <c r="K64" s="6" t="s">
        <v>33</v>
      </c>
      <c r="L64" s="5" t="s">
        <v>34</v>
      </c>
      <c r="M64" s="7">
        <v>192</v>
      </c>
      <c r="N64" s="7"/>
      <c r="O64" s="7">
        <f t="shared" si="0"/>
        <v>192</v>
      </c>
      <c r="P64" s="8">
        <v>42000</v>
      </c>
      <c r="Q64" s="9">
        <f t="shared" si="1"/>
        <v>8064000</v>
      </c>
      <c r="R64" s="9">
        <f t="shared" si="2"/>
        <v>2419200</v>
      </c>
      <c r="S64" s="9">
        <f>VLOOKUP(B64,'[2]Total Grant 2024'!$B$12:$BA$163,52,FALSE)</f>
        <v>8064000</v>
      </c>
      <c r="T64" s="9">
        <f t="shared" si="3"/>
        <v>0</v>
      </c>
      <c r="U64" s="9">
        <f t="shared" si="4"/>
        <v>2419200</v>
      </c>
      <c r="V64" s="10">
        <f t="shared" si="5"/>
        <v>2419200</v>
      </c>
      <c r="W64" s="11" t="s">
        <v>35</v>
      </c>
    </row>
    <row r="65" spans="1:23" x14ac:dyDescent="0.25">
      <c r="A65" s="4">
        <v>63</v>
      </c>
      <c r="B65" s="18" t="s">
        <v>298</v>
      </c>
      <c r="C65" s="5" t="s">
        <v>299</v>
      </c>
      <c r="D65" s="5" t="s">
        <v>27</v>
      </c>
      <c r="E65" s="5" t="s">
        <v>28</v>
      </c>
      <c r="F65" s="5" t="s">
        <v>168</v>
      </c>
      <c r="G65" s="5" t="s">
        <v>169</v>
      </c>
      <c r="H65" s="5" t="s">
        <v>300</v>
      </c>
      <c r="I65" s="5" t="s">
        <v>301</v>
      </c>
      <c r="J65" s="5" t="s">
        <v>1</v>
      </c>
      <c r="K65" s="6" t="s">
        <v>33</v>
      </c>
      <c r="L65" s="5" t="s">
        <v>34</v>
      </c>
      <c r="M65" s="7">
        <v>236</v>
      </c>
      <c r="N65" s="7"/>
      <c r="O65" s="7">
        <f t="shared" si="0"/>
        <v>236</v>
      </c>
      <c r="P65" s="8">
        <v>42000</v>
      </c>
      <c r="Q65" s="9">
        <f t="shared" si="1"/>
        <v>9912000</v>
      </c>
      <c r="R65" s="9">
        <f t="shared" si="2"/>
        <v>2973600</v>
      </c>
      <c r="S65" s="9">
        <f>VLOOKUP(B65,'[2]Total Grant 2024'!$B$12:$BA$163,52,FALSE)</f>
        <v>10080000</v>
      </c>
      <c r="T65" s="9">
        <f t="shared" si="3"/>
        <v>-168000</v>
      </c>
      <c r="U65" s="9">
        <f t="shared" si="4"/>
        <v>2805600</v>
      </c>
      <c r="V65" s="10">
        <f t="shared" si="5"/>
        <v>2805600</v>
      </c>
      <c r="W65" s="11" t="s">
        <v>35</v>
      </c>
    </row>
    <row r="66" spans="1:23" x14ac:dyDescent="0.25">
      <c r="A66" s="4">
        <v>64</v>
      </c>
      <c r="B66" s="18" t="s">
        <v>302</v>
      </c>
      <c r="C66" s="5" t="s">
        <v>303</v>
      </c>
      <c r="D66" s="5" t="s">
        <v>72</v>
      </c>
      <c r="E66" s="5" t="s">
        <v>28</v>
      </c>
      <c r="F66" s="5" t="s">
        <v>168</v>
      </c>
      <c r="G66" s="5" t="s">
        <v>169</v>
      </c>
      <c r="H66" s="5" t="s">
        <v>304</v>
      </c>
      <c r="I66" s="5" t="s">
        <v>305</v>
      </c>
      <c r="J66" s="5" t="s">
        <v>1</v>
      </c>
      <c r="K66" s="6" t="s">
        <v>33</v>
      </c>
      <c r="L66" s="5" t="s">
        <v>34</v>
      </c>
      <c r="M66" s="7">
        <v>123</v>
      </c>
      <c r="N66" s="7"/>
      <c r="O66" s="7">
        <f t="shared" si="0"/>
        <v>123</v>
      </c>
      <c r="P66" s="8">
        <v>42000</v>
      </c>
      <c r="Q66" s="9">
        <f t="shared" si="1"/>
        <v>5166000</v>
      </c>
      <c r="R66" s="9">
        <f t="shared" si="2"/>
        <v>1549800</v>
      </c>
      <c r="S66" s="9">
        <f>VLOOKUP(B66,'[2]Total Grant 2024'!$B$12:$BA$163,52,FALSE)</f>
        <v>5208000</v>
      </c>
      <c r="T66" s="9">
        <f t="shared" si="3"/>
        <v>-42000</v>
      </c>
      <c r="U66" s="9">
        <f t="shared" si="4"/>
        <v>1507800</v>
      </c>
      <c r="V66" s="10">
        <f t="shared" si="5"/>
        <v>1507800</v>
      </c>
      <c r="W66" s="11" t="s">
        <v>35</v>
      </c>
    </row>
    <row r="67" spans="1:23" x14ac:dyDescent="0.25">
      <c r="A67" s="4">
        <v>65</v>
      </c>
      <c r="B67" s="18" t="s">
        <v>306</v>
      </c>
      <c r="C67" s="5" t="s">
        <v>307</v>
      </c>
      <c r="D67" s="5" t="s">
        <v>27</v>
      </c>
      <c r="E67" s="5" t="s">
        <v>28</v>
      </c>
      <c r="F67" s="5" t="s">
        <v>182</v>
      </c>
      <c r="G67" s="5" t="s">
        <v>169</v>
      </c>
      <c r="H67" s="5" t="s">
        <v>308</v>
      </c>
      <c r="I67" s="5" t="s">
        <v>309</v>
      </c>
      <c r="J67" s="5" t="s">
        <v>1</v>
      </c>
      <c r="K67" s="6" t="s">
        <v>33</v>
      </c>
      <c r="L67" s="5" t="s">
        <v>75</v>
      </c>
      <c r="M67" s="7">
        <v>126</v>
      </c>
      <c r="N67" s="7"/>
      <c r="O67" s="7">
        <f t="shared" si="0"/>
        <v>126</v>
      </c>
      <c r="P67" s="8">
        <v>42000</v>
      </c>
      <c r="Q67" s="9">
        <f t="shared" si="1"/>
        <v>5292000</v>
      </c>
      <c r="R67" s="9">
        <f t="shared" si="2"/>
        <v>1587600</v>
      </c>
      <c r="S67" s="9">
        <f>VLOOKUP(B67,'[2]Total Grant 2024'!$B$12:$BA$163,52,FALSE)</f>
        <v>5292000</v>
      </c>
      <c r="T67" s="9">
        <f t="shared" si="3"/>
        <v>0</v>
      </c>
      <c r="U67" s="9">
        <f t="shared" si="4"/>
        <v>1587600</v>
      </c>
      <c r="V67" s="10">
        <f t="shared" si="5"/>
        <v>1587600</v>
      </c>
      <c r="W67" s="11" t="s">
        <v>35</v>
      </c>
    </row>
    <row r="68" spans="1:23" x14ac:dyDescent="0.25">
      <c r="A68" s="4">
        <v>66</v>
      </c>
      <c r="B68" s="18" t="s">
        <v>310</v>
      </c>
      <c r="C68" s="5" t="s">
        <v>311</v>
      </c>
      <c r="D68" s="5" t="s">
        <v>72</v>
      </c>
      <c r="E68" s="5" t="s">
        <v>28</v>
      </c>
      <c r="F68" s="5" t="s">
        <v>168</v>
      </c>
      <c r="G68" s="5" t="s">
        <v>169</v>
      </c>
      <c r="H68" s="5" t="s">
        <v>312</v>
      </c>
      <c r="I68" s="5" t="s">
        <v>313</v>
      </c>
      <c r="J68" s="5" t="s">
        <v>1</v>
      </c>
      <c r="K68" s="6" t="s">
        <v>33</v>
      </c>
      <c r="L68" s="5" t="s">
        <v>34</v>
      </c>
      <c r="M68" s="7">
        <v>121</v>
      </c>
      <c r="N68" s="7"/>
      <c r="O68" s="7">
        <f t="shared" ref="O68:O100" si="6">M68-N68</f>
        <v>121</v>
      </c>
      <c r="P68" s="8">
        <v>42000</v>
      </c>
      <c r="Q68" s="9">
        <f t="shared" ref="Q68:Q100" si="7">O68*P68</f>
        <v>5082000</v>
      </c>
      <c r="R68" s="9">
        <f t="shared" ref="R68:R100" si="8">Q68*30%</f>
        <v>1524600</v>
      </c>
      <c r="S68" s="9">
        <f>VLOOKUP(B68,'[2]Total Grant 2024'!$B$12:$BA$163,52,FALSE)</f>
        <v>5124000</v>
      </c>
      <c r="T68" s="9">
        <f t="shared" ref="T68:T100" si="9">M68*P68-S68</f>
        <v>-42000</v>
      </c>
      <c r="U68" s="9">
        <f t="shared" ref="U68:U100" si="10">R68+T68</f>
        <v>1482600</v>
      </c>
      <c r="V68" s="10">
        <f t="shared" ref="V68:V100" si="11">IF(U68&gt;=0,U68,0)</f>
        <v>1482600</v>
      </c>
      <c r="W68" s="11" t="s">
        <v>35</v>
      </c>
    </row>
    <row r="69" spans="1:23" x14ac:dyDescent="0.25">
      <c r="A69" s="4">
        <v>67</v>
      </c>
      <c r="B69" s="19" t="s">
        <v>314</v>
      </c>
      <c r="C69" s="5" t="s">
        <v>315</v>
      </c>
      <c r="D69" s="5" t="s">
        <v>27</v>
      </c>
      <c r="E69" s="5" t="s">
        <v>45</v>
      </c>
      <c r="F69" s="5" t="s">
        <v>199</v>
      </c>
      <c r="G69" s="5" t="s">
        <v>169</v>
      </c>
      <c r="H69" s="5" t="s">
        <v>316</v>
      </c>
      <c r="I69" s="5" t="s">
        <v>317</v>
      </c>
      <c r="J69" s="5" t="s">
        <v>41</v>
      </c>
      <c r="K69" s="6" t="s">
        <v>33</v>
      </c>
      <c r="L69" s="5" t="s">
        <v>42</v>
      </c>
      <c r="M69" s="7">
        <v>128</v>
      </c>
      <c r="N69" s="7"/>
      <c r="O69" s="7">
        <f t="shared" si="6"/>
        <v>128</v>
      </c>
      <c r="P69" s="8">
        <v>42000</v>
      </c>
      <c r="Q69" s="9">
        <f t="shared" si="7"/>
        <v>5376000</v>
      </c>
      <c r="R69" s="9">
        <f t="shared" si="8"/>
        <v>1612800</v>
      </c>
      <c r="S69" s="9">
        <f>VLOOKUP(B69,'[2]Total Grant 2024'!$B$12:$BA$163,52,FALSE)</f>
        <v>5376000</v>
      </c>
      <c r="T69" s="9">
        <f t="shared" si="9"/>
        <v>0</v>
      </c>
      <c r="U69" s="9">
        <f t="shared" si="10"/>
        <v>1612800</v>
      </c>
      <c r="V69" s="10">
        <f t="shared" si="11"/>
        <v>1612800</v>
      </c>
      <c r="W69" s="11" t="s">
        <v>35</v>
      </c>
    </row>
    <row r="70" spans="1:23" x14ac:dyDescent="0.25">
      <c r="A70" s="4">
        <v>68</v>
      </c>
      <c r="B70" s="18" t="s">
        <v>318</v>
      </c>
      <c r="C70" s="5" t="s">
        <v>319</v>
      </c>
      <c r="D70" s="5" t="s">
        <v>27</v>
      </c>
      <c r="E70" s="5" t="s">
        <v>45</v>
      </c>
      <c r="F70" s="5" t="s">
        <v>320</v>
      </c>
      <c r="G70" s="5" t="s">
        <v>321</v>
      </c>
      <c r="H70" s="5" t="s">
        <v>322</v>
      </c>
      <c r="I70" s="5" t="s">
        <v>323</v>
      </c>
      <c r="J70" s="5" t="s">
        <v>41</v>
      </c>
      <c r="K70" s="6" t="s">
        <v>33</v>
      </c>
      <c r="L70" s="5" t="s">
        <v>42</v>
      </c>
      <c r="M70" s="7">
        <v>120</v>
      </c>
      <c r="N70" s="7"/>
      <c r="O70" s="7">
        <f t="shared" si="6"/>
        <v>120</v>
      </c>
      <c r="P70" s="8">
        <v>42000</v>
      </c>
      <c r="Q70" s="9">
        <f t="shared" si="7"/>
        <v>5040000</v>
      </c>
      <c r="R70" s="9">
        <f t="shared" si="8"/>
        <v>1512000</v>
      </c>
      <c r="S70" s="9">
        <f>VLOOKUP(B70,'[2]Total Grant 2024'!$B$12:$BA$163,52,FALSE)</f>
        <v>5040000</v>
      </c>
      <c r="T70" s="9">
        <f t="shared" si="9"/>
        <v>0</v>
      </c>
      <c r="U70" s="9">
        <f t="shared" si="10"/>
        <v>1512000</v>
      </c>
      <c r="V70" s="10">
        <f t="shared" si="11"/>
        <v>1512000</v>
      </c>
      <c r="W70" s="11" t="s">
        <v>35</v>
      </c>
    </row>
    <row r="71" spans="1:23" x14ac:dyDescent="0.25">
      <c r="A71" s="4">
        <v>69</v>
      </c>
      <c r="B71" s="18" t="s">
        <v>324</v>
      </c>
      <c r="C71" s="5" t="s">
        <v>325</v>
      </c>
      <c r="D71" s="5" t="s">
        <v>72</v>
      </c>
      <c r="E71" s="5" t="s">
        <v>28</v>
      </c>
      <c r="F71" s="5" t="s">
        <v>326</v>
      </c>
      <c r="G71" s="5" t="s">
        <v>321</v>
      </c>
      <c r="H71" s="5" t="s">
        <v>327</v>
      </c>
      <c r="I71" s="5" t="s">
        <v>328</v>
      </c>
      <c r="J71" s="5" t="s">
        <v>41</v>
      </c>
      <c r="K71" s="6" t="s">
        <v>33</v>
      </c>
      <c r="L71" s="5" t="s">
        <v>42</v>
      </c>
      <c r="M71" s="7">
        <v>164</v>
      </c>
      <c r="N71" s="7"/>
      <c r="O71" s="7">
        <f t="shared" si="6"/>
        <v>164</v>
      </c>
      <c r="P71" s="8">
        <v>42000</v>
      </c>
      <c r="Q71" s="9">
        <f t="shared" si="7"/>
        <v>6888000</v>
      </c>
      <c r="R71" s="9">
        <f t="shared" si="8"/>
        <v>2066400</v>
      </c>
      <c r="S71" s="9">
        <f>VLOOKUP(B71,'[2]Total Grant 2024'!$B$12:$BA$163,52,FALSE)</f>
        <v>6846000</v>
      </c>
      <c r="T71" s="9">
        <f t="shared" si="9"/>
        <v>42000</v>
      </c>
      <c r="U71" s="9">
        <f t="shared" si="10"/>
        <v>2108400</v>
      </c>
      <c r="V71" s="10">
        <f t="shared" si="11"/>
        <v>2108400</v>
      </c>
      <c r="W71" s="11" t="s">
        <v>35</v>
      </c>
    </row>
    <row r="72" spans="1:23" x14ac:dyDescent="0.25">
      <c r="A72" s="4">
        <v>70</v>
      </c>
      <c r="B72" s="18" t="s">
        <v>329</v>
      </c>
      <c r="C72" s="5" t="s">
        <v>330</v>
      </c>
      <c r="D72" s="5" t="s">
        <v>72</v>
      </c>
      <c r="E72" s="5" t="s">
        <v>45</v>
      </c>
      <c r="F72" s="5" t="s">
        <v>320</v>
      </c>
      <c r="G72" s="5" t="s">
        <v>321</v>
      </c>
      <c r="H72" s="5" t="s">
        <v>331</v>
      </c>
      <c r="I72" s="5" t="s">
        <v>332</v>
      </c>
      <c r="J72" s="5" t="s">
        <v>1</v>
      </c>
      <c r="K72" s="6" t="s">
        <v>92</v>
      </c>
      <c r="L72" s="5" t="s">
        <v>34</v>
      </c>
      <c r="M72" s="7">
        <v>148</v>
      </c>
      <c r="N72" s="7"/>
      <c r="O72" s="7">
        <f t="shared" si="6"/>
        <v>148</v>
      </c>
      <c r="P72" s="8">
        <v>42000</v>
      </c>
      <c r="Q72" s="9">
        <f t="shared" si="7"/>
        <v>6216000</v>
      </c>
      <c r="R72" s="9">
        <f t="shared" si="8"/>
        <v>1864800</v>
      </c>
      <c r="S72" s="9">
        <f>VLOOKUP(B72,'[2]Total Grant 2024'!$B$12:$BA$163,52,FALSE)</f>
        <v>6216000</v>
      </c>
      <c r="T72" s="9">
        <f t="shared" si="9"/>
        <v>0</v>
      </c>
      <c r="U72" s="9">
        <f t="shared" si="10"/>
        <v>1864800</v>
      </c>
      <c r="V72" s="10">
        <f t="shared" si="11"/>
        <v>1864800</v>
      </c>
      <c r="W72" s="11" t="s">
        <v>35</v>
      </c>
    </row>
    <row r="73" spans="1:23" x14ac:dyDescent="0.25">
      <c r="A73" s="4">
        <v>71</v>
      </c>
      <c r="B73" s="18" t="s">
        <v>333</v>
      </c>
      <c r="C73" s="5" t="s">
        <v>334</v>
      </c>
      <c r="D73" s="5" t="s">
        <v>27</v>
      </c>
      <c r="E73" s="5" t="s">
        <v>45</v>
      </c>
      <c r="F73" s="5" t="s">
        <v>326</v>
      </c>
      <c r="G73" s="5" t="s">
        <v>321</v>
      </c>
      <c r="H73" s="5" t="s">
        <v>335</v>
      </c>
      <c r="I73" s="5" t="s">
        <v>336</v>
      </c>
      <c r="J73" s="5" t="s">
        <v>1</v>
      </c>
      <c r="K73" s="6" t="s">
        <v>33</v>
      </c>
      <c r="L73" s="5" t="s">
        <v>60</v>
      </c>
      <c r="M73" s="7">
        <v>596</v>
      </c>
      <c r="N73" s="7"/>
      <c r="O73" s="7">
        <f t="shared" si="6"/>
        <v>596</v>
      </c>
      <c r="P73" s="8">
        <v>42000</v>
      </c>
      <c r="Q73" s="9">
        <f t="shared" si="7"/>
        <v>25032000</v>
      </c>
      <c r="R73" s="9">
        <f t="shared" si="8"/>
        <v>7509600</v>
      </c>
      <c r="S73" s="9">
        <f>VLOOKUP(B73,'[2]Total Grant 2024'!$B$12:$BA$163,52,FALSE)</f>
        <v>25032000</v>
      </c>
      <c r="T73" s="9">
        <f t="shared" si="9"/>
        <v>0</v>
      </c>
      <c r="U73" s="9">
        <f t="shared" si="10"/>
        <v>7509600</v>
      </c>
      <c r="V73" s="10">
        <f t="shared" si="11"/>
        <v>7509600</v>
      </c>
      <c r="W73" s="11" t="s">
        <v>35</v>
      </c>
    </row>
    <row r="74" spans="1:23" x14ac:dyDescent="0.25">
      <c r="A74" s="4">
        <v>72</v>
      </c>
      <c r="B74" s="18" t="s">
        <v>337</v>
      </c>
      <c r="C74" s="5" t="s">
        <v>338</v>
      </c>
      <c r="D74" s="5" t="s">
        <v>72</v>
      </c>
      <c r="E74" s="5" t="s">
        <v>45</v>
      </c>
      <c r="F74" s="5" t="s">
        <v>326</v>
      </c>
      <c r="G74" s="5" t="s">
        <v>321</v>
      </c>
      <c r="H74" s="5" t="s">
        <v>339</v>
      </c>
      <c r="I74" s="5" t="s">
        <v>340</v>
      </c>
      <c r="J74" s="5" t="s">
        <v>1</v>
      </c>
      <c r="K74" s="6" t="s">
        <v>92</v>
      </c>
      <c r="L74" s="5" t="s">
        <v>34</v>
      </c>
      <c r="M74" s="7">
        <v>74</v>
      </c>
      <c r="N74" s="7"/>
      <c r="O74" s="7">
        <f t="shared" si="6"/>
        <v>74</v>
      </c>
      <c r="P74" s="8">
        <v>42000</v>
      </c>
      <c r="Q74" s="9">
        <f t="shared" si="7"/>
        <v>3108000</v>
      </c>
      <c r="R74" s="9">
        <f t="shared" si="8"/>
        <v>932400</v>
      </c>
      <c r="S74" s="9">
        <f>VLOOKUP(B74,'[2]Total Grant 2024'!$B$12:$BA$163,52,FALSE)</f>
        <v>3108000</v>
      </c>
      <c r="T74" s="9">
        <f t="shared" si="9"/>
        <v>0</v>
      </c>
      <c r="U74" s="9">
        <f t="shared" si="10"/>
        <v>932400</v>
      </c>
      <c r="V74" s="10">
        <f t="shared" si="11"/>
        <v>932400</v>
      </c>
      <c r="W74" s="11" t="s">
        <v>35</v>
      </c>
    </row>
    <row r="75" spans="1:23" x14ac:dyDescent="0.25">
      <c r="A75" s="4">
        <v>73</v>
      </c>
      <c r="B75" s="18" t="s">
        <v>341</v>
      </c>
      <c r="C75" s="5" t="s">
        <v>342</v>
      </c>
      <c r="D75" s="5" t="s">
        <v>72</v>
      </c>
      <c r="E75" s="5" t="s">
        <v>45</v>
      </c>
      <c r="F75" s="5" t="s">
        <v>326</v>
      </c>
      <c r="G75" s="5" t="s">
        <v>321</v>
      </c>
      <c r="H75" s="5" t="s">
        <v>343</v>
      </c>
      <c r="I75" s="5" t="s">
        <v>344</v>
      </c>
      <c r="J75" s="5" t="s">
        <v>1</v>
      </c>
      <c r="K75" s="6" t="s">
        <v>92</v>
      </c>
      <c r="L75" s="5" t="s">
        <v>34</v>
      </c>
      <c r="M75" s="7">
        <v>339</v>
      </c>
      <c r="N75" s="7"/>
      <c r="O75" s="7">
        <f t="shared" si="6"/>
        <v>339</v>
      </c>
      <c r="P75" s="8">
        <v>42000</v>
      </c>
      <c r="Q75" s="9">
        <f t="shared" si="7"/>
        <v>14238000</v>
      </c>
      <c r="R75" s="9">
        <f t="shared" si="8"/>
        <v>4271400</v>
      </c>
      <c r="S75" s="9">
        <f>VLOOKUP(B75,'[2]Total Grant 2024'!$B$12:$BA$163,52,FALSE)</f>
        <v>14238000</v>
      </c>
      <c r="T75" s="9">
        <f t="shared" si="9"/>
        <v>0</v>
      </c>
      <c r="U75" s="9">
        <f t="shared" si="10"/>
        <v>4271400</v>
      </c>
      <c r="V75" s="10">
        <f t="shared" si="11"/>
        <v>4271400</v>
      </c>
      <c r="W75" s="11" t="s">
        <v>35</v>
      </c>
    </row>
    <row r="76" spans="1:23" x14ac:dyDescent="0.25">
      <c r="A76" s="4">
        <v>74</v>
      </c>
      <c r="B76" s="18" t="s">
        <v>345</v>
      </c>
      <c r="C76" s="5" t="s">
        <v>346</v>
      </c>
      <c r="D76" s="5" t="s">
        <v>27</v>
      </c>
      <c r="E76" s="5" t="s">
        <v>45</v>
      </c>
      <c r="F76" s="5" t="s">
        <v>326</v>
      </c>
      <c r="G76" s="5" t="s">
        <v>321</v>
      </c>
      <c r="H76" s="5" t="s">
        <v>347</v>
      </c>
      <c r="I76" s="5" t="s">
        <v>348</v>
      </c>
      <c r="J76" s="5" t="s">
        <v>41</v>
      </c>
      <c r="K76" s="6" t="s">
        <v>33</v>
      </c>
      <c r="L76" s="5" t="s">
        <v>42</v>
      </c>
      <c r="M76" s="7">
        <v>74</v>
      </c>
      <c r="N76" s="7"/>
      <c r="O76" s="7">
        <f t="shared" si="6"/>
        <v>74</v>
      </c>
      <c r="P76" s="8">
        <v>42000</v>
      </c>
      <c r="Q76" s="9">
        <f t="shared" si="7"/>
        <v>3108000</v>
      </c>
      <c r="R76" s="9">
        <f t="shared" si="8"/>
        <v>932400</v>
      </c>
      <c r="S76" s="9">
        <f>VLOOKUP(B76,'[2]Total Grant 2024'!$B$12:$BA$163,52,FALSE)</f>
        <v>3108000</v>
      </c>
      <c r="T76" s="9">
        <f t="shared" si="9"/>
        <v>0</v>
      </c>
      <c r="U76" s="9">
        <f t="shared" si="10"/>
        <v>932400</v>
      </c>
      <c r="V76" s="10">
        <f t="shared" si="11"/>
        <v>932400</v>
      </c>
      <c r="W76" s="11" t="s">
        <v>35</v>
      </c>
    </row>
    <row r="77" spans="1:23" x14ac:dyDescent="0.25">
      <c r="A77" s="4">
        <v>75</v>
      </c>
      <c r="B77" s="18" t="s">
        <v>349</v>
      </c>
      <c r="C77" s="5" t="s">
        <v>350</v>
      </c>
      <c r="D77" s="5" t="s">
        <v>27</v>
      </c>
      <c r="E77" s="5" t="s">
        <v>45</v>
      </c>
      <c r="F77" s="5" t="s">
        <v>351</v>
      </c>
      <c r="G77" s="5" t="s">
        <v>321</v>
      </c>
      <c r="H77" s="5" t="s">
        <v>352</v>
      </c>
      <c r="I77" s="5" t="s">
        <v>353</v>
      </c>
      <c r="J77" s="5" t="s">
        <v>1</v>
      </c>
      <c r="K77" s="6" t="s">
        <v>92</v>
      </c>
      <c r="L77" s="5" t="s">
        <v>34</v>
      </c>
      <c r="M77" s="7">
        <v>158</v>
      </c>
      <c r="N77" s="7"/>
      <c r="O77" s="7">
        <f t="shared" si="6"/>
        <v>158</v>
      </c>
      <c r="P77" s="8">
        <v>42000</v>
      </c>
      <c r="Q77" s="9">
        <f t="shared" si="7"/>
        <v>6636000</v>
      </c>
      <c r="R77" s="9">
        <f t="shared" si="8"/>
        <v>1990800</v>
      </c>
      <c r="S77" s="9">
        <f>VLOOKUP(B77,'[2]Total Grant 2024'!$B$12:$BA$163,52,FALSE)</f>
        <v>6972000</v>
      </c>
      <c r="T77" s="9">
        <f t="shared" si="9"/>
        <v>-336000</v>
      </c>
      <c r="U77" s="9">
        <f t="shared" si="10"/>
        <v>1654800</v>
      </c>
      <c r="V77" s="10">
        <f t="shared" si="11"/>
        <v>1654800</v>
      </c>
      <c r="W77" s="11" t="s">
        <v>35</v>
      </c>
    </row>
    <row r="78" spans="1:23" x14ac:dyDescent="0.25">
      <c r="A78" s="4">
        <v>76</v>
      </c>
      <c r="B78" s="18" t="s">
        <v>354</v>
      </c>
      <c r="C78" s="5" t="s">
        <v>355</v>
      </c>
      <c r="D78" s="5" t="s">
        <v>72</v>
      </c>
      <c r="E78" s="5" t="s">
        <v>45</v>
      </c>
      <c r="F78" s="5" t="s">
        <v>326</v>
      </c>
      <c r="G78" s="5" t="s">
        <v>321</v>
      </c>
      <c r="H78" s="5" t="s">
        <v>356</v>
      </c>
      <c r="I78" s="5" t="s">
        <v>357</v>
      </c>
      <c r="J78" s="5" t="s">
        <v>41</v>
      </c>
      <c r="K78" s="6" t="s">
        <v>92</v>
      </c>
      <c r="L78" s="5" t="s">
        <v>42</v>
      </c>
      <c r="M78" s="7">
        <v>87</v>
      </c>
      <c r="N78" s="7"/>
      <c r="O78" s="7">
        <f t="shared" si="6"/>
        <v>87</v>
      </c>
      <c r="P78" s="8">
        <v>42000</v>
      </c>
      <c r="Q78" s="9">
        <f t="shared" si="7"/>
        <v>3654000</v>
      </c>
      <c r="R78" s="9">
        <f t="shared" si="8"/>
        <v>1096200</v>
      </c>
      <c r="S78" s="9">
        <f>VLOOKUP(B78,'[2]Total Grant 2024'!$B$12:$BA$163,52,FALSE)</f>
        <v>3654000</v>
      </c>
      <c r="T78" s="9">
        <f t="shared" si="9"/>
        <v>0</v>
      </c>
      <c r="U78" s="9">
        <f t="shared" si="10"/>
        <v>1096200</v>
      </c>
      <c r="V78" s="10">
        <f t="shared" si="11"/>
        <v>1096200</v>
      </c>
      <c r="W78" s="11" t="s">
        <v>35</v>
      </c>
    </row>
    <row r="79" spans="1:23" x14ac:dyDescent="0.25">
      <c r="A79" s="4">
        <v>77</v>
      </c>
      <c r="B79" s="18" t="s">
        <v>358</v>
      </c>
      <c r="C79" s="5" t="s">
        <v>359</v>
      </c>
      <c r="D79" s="5" t="s">
        <v>27</v>
      </c>
      <c r="E79" s="5" t="s">
        <v>45</v>
      </c>
      <c r="F79" s="5" t="s">
        <v>326</v>
      </c>
      <c r="G79" s="5" t="s">
        <v>321</v>
      </c>
      <c r="H79" s="5" t="s">
        <v>360</v>
      </c>
      <c r="I79" s="5" t="s">
        <v>361</v>
      </c>
      <c r="J79" s="5" t="s">
        <v>41</v>
      </c>
      <c r="K79" s="6" t="s">
        <v>33</v>
      </c>
      <c r="L79" s="5" t="s">
        <v>42</v>
      </c>
      <c r="M79" s="7">
        <v>155</v>
      </c>
      <c r="N79" s="7"/>
      <c r="O79" s="7">
        <f t="shared" si="6"/>
        <v>155</v>
      </c>
      <c r="P79" s="8">
        <v>42000</v>
      </c>
      <c r="Q79" s="9">
        <f t="shared" si="7"/>
        <v>6510000</v>
      </c>
      <c r="R79" s="9">
        <f t="shared" si="8"/>
        <v>1953000</v>
      </c>
      <c r="S79" s="9">
        <f>VLOOKUP(B79,'[2]Total Grant 2024'!$B$12:$BA$163,52,FALSE)</f>
        <v>6510000</v>
      </c>
      <c r="T79" s="9">
        <f t="shared" si="9"/>
        <v>0</v>
      </c>
      <c r="U79" s="9">
        <f t="shared" si="10"/>
        <v>1953000</v>
      </c>
      <c r="V79" s="10">
        <f t="shared" si="11"/>
        <v>1953000</v>
      </c>
      <c r="W79" s="11" t="s">
        <v>35</v>
      </c>
    </row>
    <row r="80" spans="1:23" x14ac:dyDescent="0.25">
      <c r="A80" s="4">
        <v>78</v>
      </c>
      <c r="B80" s="18" t="s">
        <v>362</v>
      </c>
      <c r="C80" s="5" t="s">
        <v>363</v>
      </c>
      <c r="D80" s="5" t="s">
        <v>27</v>
      </c>
      <c r="E80" s="5" t="s">
        <v>45</v>
      </c>
      <c r="F80" s="5" t="s">
        <v>326</v>
      </c>
      <c r="G80" s="5" t="s">
        <v>321</v>
      </c>
      <c r="H80" s="5" t="s">
        <v>364</v>
      </c>
      <c r="I80" s="5" t="s">
        <v>365</v>
      </c>
      <c r="J80" s="5" t="s">
        <v>41</v>
      </c>
      <c r="K80" s="6" t="s">
        <v>33</v>
      </c>
      <c r="L80" s="5" t="s">
        <v>42</v>
      </c>
      <c r="M80" s="7">
        <v>125</v>
      </c>
      <c r="N80" s="7"/>
      <c r="O80" s="7">
        <f t="shared" si="6"/>
        <v>125</v>
      </c>
      <c r="P80" s="8">
        <v>42000</v>
      </c>
      <c r="Q80" s="9">
        <f t="shared" si="7"/>
        <v>5250000</v>
      </c>
      <c r="R80" s="9">
        <f t="shared" si="8"/>
        <v>1575000</v>
      </c>
      <c r="S80" s="9">
        <f>VLOOKUP(B80,'[2]Total Grant 2024'!$B$12:$BA$163,52,FALSE)</f>
        <v>5250000</v>
      </c>
      <c r="T80" s="9">
        <f t="shared" si="9"/>
        <v>0</v>
      </c>
      <c r="U80" s="9">
        <f t="shared" si="10"/>
        <v>1575000</v>
      </c>
      <c r="V80" s="10">
        <f t="shared" si="11"/>
        <v>1575000</v>
      </c>
      <c r="W80" s="11" t="s">
        <v>35</v>
      </c>
    </row>
    <row r="81" spans="1:23" x14ac:dyDescent="0.25">
      <c r="A81" s="4">
        <v>79</v>
      </c>
      <c r="B81" s="18" t="s">
        <v>366</v>
      </c>
      <c r="C81" s="5" t="s">
        <v>367</v>
      </c>
      <c r="D81" s="5" t="s">
        <v>27</v>
      </c>
      <c r="E81" s="5" t="s">
        <v>45</v>
      </c>
      <c r="F81" s="5" t="s">
        <v>326</v>
      </c>
      <c r="G81" s="5" t="s">
        <v>321</v>
      </c>
      <c r="H81" s="5" t="s">
        <v>368</v>
      </c>
      <c r="I81" s="5" t="s">
        <v>369</v>
      </c>
      <c r="J81" s="5" t="s">
        <v>41</v>
      </c>
      <c r="K81" s="6" t="s">
        <v>92</v>
      </c>
      <c r="L81" s="5" t="s">
        <v>42</v>
      </c>
      <c r="M81" s="7">
        <v>296</v>
      </c>
      <c r="N81" s="7"/>
      <c r="O81" s="7">
        <f t="shared" si="6"/>
        <v>296</v>
      </c>
      <c r="P81" s="8">
        <v>42000</v>
      </c>
      <c r="Q81" s="9">
        <f t="shared" si="7"/>
        <v>12432000</v>
      </c>
      <c r="R81" s="9">
        <f t="shared" si="8"/>
        <v>3729600</v>
      </c>
      <c r="S81" s="9">
        <f>VLOOKUP(B81,'[2]Total Grant 2024'!$B$12:$BA$163,52,FALSE)</f>
        <v>12432000</v>
      </c>
      <c r="T81" s="9">
        <f t="shared" si="9"/>
        <v>0</v>
      </c>
      <c r="U81" s="9">
        <f t="shared" si="10"/>
        <v>3729600</v>
      </c>
      <c r="V81" s="10">
        <f t="shared" si="11"/>
        <v>3729600</v>
      </c>
      <c r="W81" s="11" t="s">
        <v>35</v>
      </c>
    </row>
    <row r="82" spans="1:23" x14ac:dyDescent="0.25">
      <c r="A82" s="4">
        <v>80</v>
      </c>
      <c r="B82" s="18" t="s">
        <v>370</v>
      </c>
      <c r="C82" s="5" t="s">
        <v>371</v>
      </c>
      <c r="D82" s="5" t="s">
        <v>72</v>
      </c>
      <c r="E82" s="5" t="s">
        <v>45</v>
      </c>
      <c r="F82" s="5" t="s">
        <v>326</v>
      </c>
      <c r="G82" s="5" t="s">
        <v>321</v>
      </c>
      <c r="H82" s="5" t="s">
        <v>368</v>
      </c>
      <c r="I82" s="5" t="s">
        <v>369</v>
      </c>
      <c r="J82" s="5" t="s">
        <v>41</v>
      </c>
      <c r="K82" s="6" t="s">
        <v>92</v>
      </c>
      <c r="L82" s="5" t="s">
        <v>42</v>
      </c>
      <c r="M82" s="7">
        <v>105</v>
      </c>
      <c r="N82" s="7"/>
      <c r="O82" s="7">
        <f t="shared" si="6"/>
        <v>105</v>
      </c>
      <c r="P82" s="8">
        <v>42000</v>
      </c>
      <c r="Q82" s="9">
        <f t="shared" si="7"/>
        <v>4410000</v>
      </c>
      <c r="R82" s="9">
        <f t="shared" si="8"/>
        <v>1323000</v>
      </c>
      <c r="S82" s="9">
        <f>VLOOKUP(B82,'[2]Total Grant 2024'!$B$12:$BA$163,52,FALSE)</f>
        <v>4410000</v>
      </c>
      <c r="T82" s="9">
        <f t="shared" si="9"/>
        <v>0</v>
      </c>
      <c r="U82" s="9">
        <f t="shared" si="10"/>
        <v>1323000</v>
      </c>
      <c r="V82" s="10">
        <f t="shared" si="11"/>
        <v>1323000</v>
      </c>
      <c r="W82" s="11" t="s">
        <v>35</v>
      </c>
    </row>
    <row r="83" spans="1:23" x14ac:dyDescent="0.25">
      <c r="A83" s="4">
        <v>81</v>
      </c>
      <c r="B83" s="18" t="s">
        <v>372</v>
      </c>
      <c r="C83" s="5" t="s">
        <v>373</v>
      </c>
      <c r="D83" s="5" t="s">
        <v>72</v>
      </c>
      <c r="E83" s="5" t="s">
        <v>45</v>
      </c>
      <c r="F83" s="5" t="s">
        <v>374</v>
      </c>
      <c r="G83" s="5" t="s">
        <v>321</v>
      </c>
      <c r="H83" s="5" t="s">
        <v>375</v>
      </c>
      <c r="I83" s="5" t="s">
        <v>376</v>
      </c>
      <c r="J83" s="5" t="s">
        <v>41</v>
      </c>
      <c r="K83" s="6" t="s">
        <v>33</v>
      </c>
      <c r="L83" s="5" t="s">
        <v>42</v>
      </c>
      <c r="M83" s="7">
        <v>27</v>
      </c>
      <c r="N83" s="7"/>
      <c r="O83" s="7">
        <f t="shared" si="6"/>
        <v>27</v>
      </c>
      <c r="P83" s="8">
        <v>42000</v>
      </c>
      <c r="Q83" s="9">
        <f t="shared" si="7"/>
        <v>1134000</v>
      </c>
      <c r="R83" s="9">
        <f t="shared" si="8"/>
        <v>340200</v>
      </c>
      <c r="S83" s="9">
        <f>VLOOKUP(B83,'[2]Total Grant 2024'!$B$12:$BA$163,52,FALSE)</f>
        <v>966000</v>
      </c>
      <c r="T83" s="9">
        <f t="shared" si="9"/>
        <v>168000</v>
      </c>
      <c r="U83" s="9">
        <f t="shared" si="10"/>
        <v>508200</v>
      </c>
      <c r="V83" s="10">
        <f t="shared" si="11"/>
        <v>508200</v>
      </c>
      <c r="W83" s="11" t="s">
        <v>35</v>
      </c>
    </row>
    <row r="84" spans="1:23" x14ac:dyDescent="0.25">
      <c r="A84" s="4">
        <v>82</v>
      </c>
      <c r="B84" s="19" t="s">
        <v>377</v>
      </c>
      <c r="C84" s="5" t="s">
        <v>378</v>
      </c>
      <c r="D84" s="5" t="s">
        <v>27</v>
      </c>
      <c r="E84" s="5" t="s">
        <v>45</v>
      </c>
      <c r="F84" s="5" t="s">
        <v>326</v>
      </c>
      <c r="G84" s="5" t="s">
        <v>321</v>
      </c>
      <c r="H84" s="5" t="s">
        <v>379</v>
      </c>
      <c r="I84" s="5" t="s">
        <v>380</v>
      </c>
      <c r="J84" s="5" t="s">
        <v>41</v>
      </c>
      <c r="K84" s="6" t="s">
        <v>33</v>
      </c>
      <c r="L84" s="5" t="s">
        <v>42</v>
      </c>
      <c r="M84" s="7">
        <v>160</v>
      </c>
      <c r="N84" s="7"/>
      <c r="O84" s="7">
        <f t="shared" si="6"/>
        <v>160</v>
      </c>
      <c r="P84" s="8">
        <v>42000</v>
      </c>
      <c r="Q84" s="9">
        <f t="shared" si="7"/>
        <v>6720000</v>
      </c>
      <c r="R84" s="9">
        <f t="shared" si="8"/>
        <v>2016000</v>
      </c>
      <c r="S84" s="9">
        <v>6720000</v>
      </c>
      <c r="T84" s="9">
        <f t="shared" si="9"/>
        <v>0</v>
      </c>
      <c r="U84" s="9">
        <f t="shared" si="10"/>
        <v>2016000</v>
      </c>
      <c r="V84" s="10">
        <f t="shared" si="11"/>
        <v>2016000</v>
      </c>
      <c r="W84" s="11" t="s">
        <v>35</v>
      </c>
    </row>
    <row r="85" spans="1:23" x14ac:dyDescent="0.25">
      <c r="A85" s="4">
        <v>83</v>
      </c>
      <c r="B85" s="18" t="s">
        <v>381</v>
      </c>
      <c r="C85" s="5" t="s">
        <v>382</v>
      </c>
      <c r="D85" s="5" t="s">
        <v>72</v>
      </c>
      <c r="E85" s="5" t="s">
        <v>45</v>
      </c>
      <c r="F85" s="5" t="s">
        <v>326</v>
      </c>
      <c r="G85" s="5" t="s">
        <v>321</v>
      </c>
      <c r="H85" s="5" t="s">
        <v>383</v>
      </c>
      <c r="I85" s="5" t="s">
        <v>384</v>
      </c>
      <c r="J85" s="5" t="s">
        <v>1</v>
      </c>
      <c r="K85" s="6" t="s">
        <v>33</v>
      </c>
      <c r="L85" s="5" t="s">
        <v>107</v>
      </c>
      <c r="M85" s="7">
        <v>1177</v>
      </c>
      <c r="N85" s="7"/>
      <c r="O85" s="7">
        <f t="shared" si="6"/>
        <v>1177</v>
      </c>
      <c r="P85" s="8">
        <v>42000</v>
      </c>
      <c r="Q85" s="9">
        <f t="shared" si="7"/>
        <v>49434000</v>
      </c>
      <c r="R85" s="9">
        <f t="shared" si="8"/>
        <v>14830200</v>
      </c>
      <c r="S85" s="9">
        <f>VLOOKUP(B85,'[2]Total Grant 2024'!$B$12:$BA$163,52,FALSE)</f>
        <v>49476000</v>
      </c>
      <c r="T85" s="9">
        <f t="shared" si="9"/>
        <v>-42000</v>
      </c>
      <c r="U85" s="9">
        <f t="shared" si="10"/>
        <v>14788200</v>
      </c>
      <c r="V85" s="10">
        <f t="shared" si="11"/>
        <v>14788200</v>
      </c>
      <c r="W85" s="11" t="s">
        <v>35</v>
      </c>
    </row>
    <row r="86" spans="1:23" x14ac:dyDescent="0.25">
      <c r="A86" s="4">
        <v>84</v>
      </c>
      <c r="B86" s="18" t="s">
        <v>385</v>
      </c>
      <c r="C86" s="5" t="s">
        <v>386</v>
      </c>
      <c r="D86" s="5" t="s">
        <v>27</v>
      </c>
      <c r="E86" s="5" t="s">
        <v>45</v>
      </c>
      <c r="F86" s="5" t="s">
        <v>326</v>
      </c>
      <c r="G86" s="5" t="s">
        <v>321</v>
      </c>
      <c r="H86" s="5" t="s">
        <v>387</v>
      </c>
      <c r="I86" s="5" t="s">
        <v>388</v>
      </c>
      <c r="J86" s="5" t="s">
        <v>1</v>
      </c>
      <c r="K86" s="6" t="s">
        <v>33</v>
      </c>
      <c r="L86" s="5" t="s">
        <v>60</v>
      </c>
      <c r="M86" s="7">
        <v>1462</v>
      </c>
      <c r="N86" s="7"/>
      <c r="O86" s="7">
        <f t="shared" si="6"/>
        <v>1462</v>
      </c>
      <c r="P86" s="8">
        <v>42000</v>
      </c>
      <c r="Q86" s="9">
        <f t="shared" si="7"/>
        <v>61404000</v>
      </c>
      <c r="R86" s="9">
        <f t="shared" si="8"/>
        <v>18421200</v>
      </c>
      <c r="S86" s="9">
        <f>VLOOKUP(B86,'[2]Total Grant 2024'!$B$12:$BA$163,52,FALSE)</f>
        <v>61404000</v>
      </c>
      <c r="T86" s="9">
        <f t="shared" si="9"/>
        <v>0</v>
      </c>
      <c r="U86" s="9">
        <f t="shared" si="10"/>
        <v>18421200</v>
      </c>
      <c r="V86" s="10">
        <f t="shared" si="11"/>
        <v>18421200</v>
      </c>
      <c r="W86" s="11" t="s">
        <v>35</v>
      </c>
    </row>
    <row r="87" spans="1:23" x14ac:dyDescent="0.25">
      <c r="A87" s="4">
        <v>85</v>
      </c>
      <c r="B87" s="18" t="s">
        <v>389</v>
      </c>
      <c r="C87" s="5" t="s">
        <v>390</v>
      </c>
      <c r="D87" s="5" t="s">
        <v>27</v>
      </c>
      <c r="E87" s="5" t="s">
        <v>45</v>
      </c>
      <c r="F87" s="5" t="s">
        <v>326</v>
      </c>
      <c r="G87" s="5" t="s">
        <v>321</v>
      </c>
      <c r="H87" s="5" t="s">
        <v>391</v>
      </c>
      <c r="I87" s="5" t="s">
        <v>392</v>
      </c>
      <c r="J87" s="5" t="s">
        <v>41</v>
      </c>
      <c r="K87" s="6" t="s">
        <v>33</v>
      </c>
      <c r="L87" s="5" t="s">
        <v>42</v>
      </c>
      <c r="M87" s="7">
        <v>216</v>
      </c>
      <c r="N87" s="7"/>
      <c r="O87" s="7">
        <f t="shared" si="6"/>
        <v>216</v>
      </c>
      <c r="P87" s="8">
        <v>42000</v>
      </c>
      <c r="Q87" s="9">
        <f t="shared" si="7"/>
        <v>9072000</v>
      </c>
      <c r="R87" s="9">
        <f t="shared" si="8"/>
        <v>2721600</v>
      </c>
      <c r="S87" s="9">
        <f>VLOOKUP(B87,'[2]Total Grant 2024'!$B$12:$BA$163,52,FALSE)</f>
        <v>9072000</v>
      </c>
      <c r="T87" s="9">
        <f t="shared" si="9"/>
        <v>0</v>
      </c>
      <c r="U87" s="9">
        <f t="shared" si="10"/>
        <v>2721600</v>
      </c>
      <c r="V87" s="10">
        <f t="shared" si="11"/>
        <v>2721600</v>
      </c>
      <c r="W87" s="11" t="s">
        <v>35</v>
      </c>
    </row>
    <row r="88" spans="1:23" x14ac:dyDescent="0.25">
      <c r="A88" s="4">
        <v>86</v>
      </c>
      <c r="B88" s="18" t="s">
        <v>393</v>
      </c>
      <c r="C88" s="5" t="s">
        <v>394</v>
      </c>
      <c r="D88" s="5" t="s">
        <v>72</v>
      </c>
      <c r="E88" s="5" t="s">
        <v>45</v>
      </c>
      <c r="F88" s="5" t="s">
        <v>326</v>
      </c>
      <c r="G88" s="5" t="s">
        <v>321</v>
      </c>
      <c r="H88" s="5" t="s">
        <v>395</v>
      </c>
      <c r="I88" s="5" t="s">
        <v>396</v>
      </c>
      <c r="J88" s="5" t="s">
        <v>41</v>
      </c>
      <c r="K88" s="6" t="s">
        <v>33</v>
      </c>
      <c r="L88" s="5" t="s">
        <v>42</v>
      </c>
      <c r="M88" s="7">
        <v>16</v>
      </c>
      <c r="N88" s="7"/>
      <c r="O88" s="7">
        <f t="shared" si="6"/>
        <v>16</v>
      </c>
      <c r="P88" s="8">
        <v>42000</v>
      </c>
      <c r="Q88" s="9">
        <f t="shared" si="7"/>
        <v>672000</v>
      </c>
      <c r="R88" s="9">
        <f t="shared" si="8"/>
        <v>201600</v>
      </c>
      <c r="S88" s="9">
        <f>VLOOKUP(B88,'[2]Total Grant 2024'!$B$12:$BA$163,52,FALSE)</f>
        <v>672000</v>
      </c>
      <c r="T88" s="9">
        <f t="shared" si="9"/>
        <v>0</v>
      </c>
      <c r="U88" s="9">
        <f t="shared" si="10"/>
        <v>201600</v>
      </c>
      <c r="V88" s="10">
        <f t="shared" si="11"/>
        <v>201600</v>
      </c>
      <c r="W88" s="11" t="s">
        <v>35</v>
      </c>
    </row>
    <row r="89" spans="1:23" x14ac:dyDescent="0.25">
      <c r="A89" s="4">
        <v>87</v>
      </c>
      <c r="B89" s="18" t="s">
        <v>397</v>
      </c>
      <c r="C89" s="5" t="s">
        <v>398</v>
      </c>
      <c r="D89" s="5" t="s">
        <v>27</v>
      </c>
      <c r="E89" s="5" t="s">
        <v>45</v>
      </c>
      <c r="F89" s="5" t="s">
        <v>326</v>
      </c>
      <c r="G89" s="5" t="s">
        <v>321</v>
      </c>
      <c r="H89" s="5" t="s">
        <v>399</v>
      </c>
      <c r="I89" s="5" t="s">
        <v>400</v>
      </c>
      <c r="J89" s="5" t="s">
        <v>41</v>
      </c>
      <c r="K89" s="6" t="s">
        <v>33</v>
      </c>
      <c r="L89" s="5" t="s">
        <v>42</v>
      </c>
      <c r="M89" s="7">
        <v>212</v>
      </c>
      <c r="N89" s="7"/>
      <c r="O89" s="7">
        <f t="shared" si="6"/>
        <v>212</v>
      </c>
      <c r="P89" s="8">
        <v>42000</v>
      </c>
      <c r="Q89" s="9">
        <f t="shared" si="7"/>
        <v>8904000</v>
      </c>
      <c r="R89" s="9">
        <f t="shared" si="8"/>
        <v>2671200</v>
      </c>
      <c r="S89" s="9">
        <f>VLOOKUP(B89,'[2]Total Grant 2024'!$B$12:$BA$163,52,FALSE)</f>
        <v>8904000</v>
      </c>
      <c r="T89" s="9">
        <f t="shared" si="9"/>
        <v>0</v>
      </c>
      <c r="U89" s="9">
        <f t="shared" si="10"/>
        <v>2671200</v>
      </c>
      <c r="V89" s="10">
        <f t="shared" si="11"/>
        <v>2671200</v>
      </c>
      <c r="W89" s="11" t="s">
        <v>35</v>
      </c>
    </row>
    <row r="90" spans="1:23" x14ac:dyDescent="0.25">
      <c r="A90" s="4">
        <v>88</v>
      </c>
      <c r="B90" s="18" t="s">
        <v>401</v>
      </c>
      <c r="C90" s="5" t="s">
        <v>402</v>
      </c>
      <c r="D90" s="5" t="s">
        <v>27</v>
      </c>
      <c r="E90" s="5" t="s">
        <v>45</v>
      </c>
      <c r="F90" s="5" t="s">
        <v>403</v>
      </c>
      <c r="G90" s="5" t="s">
        <v>404</v>
      </c>
      <c r="H90" s="5" t="s">
        <v>405</v>
      </c>
      <c r="I90" s="5" t="s">
        <v>406</v>
      </c>
      <c r="J90" s="5" t="s">
        <v>1</v>
      </c>
      <c r="K90" s="6" t="s">
        <v>33</v>
      </c>
      <c r="L90" s="5" t="s">
        <v>34</v>
      </c>
      <c r="M90" s="7">
        <v>175</v>
      </c>
      <c r="N90" s="7"/>
      <c r="O90" s="7">
        <f t="shared" si="6"/>
        <v>175</v>
      </c>
      <c r="P90" s="8">
        <v>42000</v>
      </c>
      <c r="Q90" s="9">
        <f t="shared" si="7"/>
        <v>7350000</v>
      </c>
      <c r="R90" s="9">
        <f t="shared" si="8"/>
        <v>2205000</v>
      </c>
      <c r="S90" s="9">
        <f>VLOOKUP(B90,'[3]Total Grant 2024'!$B$12:$BA$163,52,FALSE)</f>
        <v>7350000</v>
      </c>
      <c r="T90" s="9">
        <f t="shared" si="9"/>
        <v>0</v>
      </c>
      <c r="U90" s="9">
        <f t="shared" si="10"/>
        <v>2205000</v>
      </c>
      <c r="V90" s="10">
        <f t="shared" si="11"/>
        <v>2205000</v>
      </c>
      <c r="W90" s="11" t="s">
        <v>35</v>
      </c>
    </row>
    <row r="91" spans="1:23" x14ac:dyDescent="0.25">
      <c r="A91" s="4">
        <v>89</v>
      </c>
      <c r="B91" s="18" t="s">
        <v>407</v>
      </c>
      <c r="C91" s="5" t="s">
        <v>408</v>
      </c>
      <c r="D91" s="5" t="s">
        <v>27</v>
      </c>
      <c r="E91" s="5" t="s">
        <v>28</v>
      </c>
      <c r="F91" s="5" t="s">
        <v>403</v>
      </c>
      <c r="G91" s="5" t="s">
        <v>404</v>
      </c>
      <c r="H91" s="5" t="s">
        <v>409</v>
      </c>
      <c r="I91" s="5" t="s">
        <v>410</v>
      </c>
      <c r="J91" s="5" t="s">
        <v>1</v>
      </c>
      <c r="K91" s="6" t="s">
        <v>92</v>
      </c>
      <c r="L91" s="5" t="s">
        <v>34</v>
      </c>
      <c r="M91" s="7">
        <v>117</v>
      </c>
      <c r="N91" s="7"/>
      <c r="O91" s="7">
        <f t="shared" si="6"/>
        <v>117</v>
      </c>
      <c r="P91" s="8">
        <v>42000</v>
      </c>
      <c r="Q91" s="9">
        <f t="shared" si="7"/>
        <v>4914000</v>
      </c>
      <c r="R91" s="9">
        <f t="shared" si="8"/>
        <v>1474200</v>
      </c>
      <c r="S91" s="9">
        <f>VLOOKUP(B91,'[3]Total Grant 2024'!$B$12:$BA$163,52,FALSE)</f>
        <v>4914000</v>
      </c>
      <c r="T91" s="9">
        <f t="shared" si="9"/>
        <v>0</v>
      </c>
      <c r="U91" s="9">
        <f t="shared" si="10"/>
        <v>1474200</v>
      </c>
      <c r="V91" s="10">
        <f t="shared" si="11"/>
        <v>1474200</v>
      </c>
      <c r="W91" s="11" t="s">
        <v>35</v>
      </c>
    </row>
    <row r="92" spans="1:23" x14ac:dyDescent="0.25">
      <c r="A92" s="4">
        <v>90</v>
      </c>
      <c r="B92" s="18" t="s">
        <v>411</v>
      </c>
      <c r="C92" s="5" t="s">
        <v>412</v>
      </c>
      <c r="D92" s="5" t="s">
        <v>27</v>
      </c>
      <c r="E92" s="5" t="s">
        <v>45</v>
      </c>
      <c r="F92" s="5" t="s">
        <v>413</v>
      </c>
      <c r="G92" s="5" t="s">
        <v>404</v>
      </c>
      <c r="H92" s="5" t="s">
        <v>414</v>
      </c>
      <c r="I92" s="5" t="s">
        <v>415</v>
      </c>
      <c r="J92" s="5" t="s">
        <v>1</v>
      </c>
      <c r="K92" s="6" t="s">
        <v>33</v>
      </c>
      <c r="L92" s="5" t="s">
        <v>34</v>
      </c>
      <c r="M92" s="7">
        <v>201</v>
      </c>
      <c r="N92" s="7"/>
      <c r="O92" s="7">
        <f t="shared" si="6"/>
        <v>201</v>
      </c>
      <c r="P92" s="8">
        <v>42000</v>
      </c>
      <c r="Q92" s="9">
        <f t="shared" si="7"/>
        <v>8442000</v>
      </c>
      <c r="R92" s="9">
        <f t="shared" si="8"/>
        <v>2532600</v>
      </c>
      <c r="S92" s="9">
        <f>VLOOKUP(B92,'[3]Total Grant 2024'!$B$12:$BA$163,52,FALSE)</f>
        <v>8442000</v>
      </c>
      <c r="T92" s="9">
        <f t="shared" si="9"/>
        <v>0</v>
      </c>
      <c r="U92" s="9">
        <f t="shared" si="10"/>
        <v>2532600</v>
      </c>
      <c r="V92" s="10">
        <f t="shared" si="11"/>
        <v>2532600</v>
      </c>
      <c r="W92" s="11" t="s">
        <v>35</v>
      </c>
    </row>
    <row r="93" spans="1:23" x14ac:dyDescent="0.25">
      <c r="A93" s="4">
        <v>91</v>
      </c>
      <c r="B93" s="18" t="s">
        <v>416</v>
      </c>
      <c r="C93" s="5" t="s">
        <v>417</v>
      </c>
      <c r="D93" s="5" t="s">
        <v>27</v>
      </c>
      <c r="E93" s="5" t="s">
        <v>28</v>
      </c>
      <c r="F93" s="5" t="s">
        <v>413</v>
      </c>
      <c r="G93" s="5" t="s">
        <v>404</v>
      </c>
      <c r="H93" s="5" t="s">
        <v>418</v>
      </c>
      <c r="I93" s="5" t="s">
        <v>419</v>
      </c>
      <c r="J93" s="5" t="s">
        <v>1</v>
      </c>
      <c r="K93" s="6" t="s">
        <v>33</v>
      </c>
      <c r="L93" s="5" t="s">
        <v>34</v>
      </c>
      <c r="M93" s="7">
        <v>399</v>
      </c>
      <c r="N93" s="7"/>
      <c r="O93" s="7">
        <f t="shared" si="6"/>
        <v>399</v>
      </c>
      <c r="P93" s="8">
        <v>42000</v>
      </c>
      <c r="Q93" s="9">
        <f t="shared" si="7"/>
        <v>16758000</v>
      </c>
      <c r="R93" s="9">
        <f t="shared" si="8"/>
        <v>5027400</v>
      </c>
      <c r="S93" s="9">
        <f>VLOOKUP(B93,'[3]Total Grant 2024'!$B$12:$BA$163,52,FALSE)</f>
        <v>22638000</v>
      </c>
      <c r="T93" s="9">
        <v>-2000000</v>
      </c>
      <c r="U93" s="9">
        <f t="shared" si="10"/>
        <v>3027400</v>
      </c>
      <c r="V93" s="10">
        <f t="shared" si="11"/>
        <v>3027400</v>
      </c>
      <c r="W93" s="11" t="s">
        <v>35</v>
      </c>
    </row>
    <row r="94" spans="1:23" x14ac:dyDescent="0.25">
      <c r="A94" s="4">
        <v>92</v>
      </c>
      <c r="B94" s="18" t="s">
        <v>420</v>
      </c>
      <c r="C94" s="5" t="s">
        <v>421</v>
      </c>
      <c r="D94" s="5" t="s">
        <v>27</v>
      </c>
      <c r="E94" s="5" t="s">
        <v>28</v>
      </c>
      <c r="F94" s="5" t="s">
        <v>413</v>
      </c>
      <c r="G94" s="5" t="s">
        <v>404</v>
      </c>
      <c r="H94" s="5" t="s">
        <v>422</v>
      </c>
      <c r="I94" s="5" t="s">
        <v>423</v>
      </c>
      <c r="J94" s="5" t="s">
        <v>1</v>
      </c>
      <c r="K94" s="6" t="s">
        <v>33</v>
      </c>
      <c r="L94" s="5" t="s">
        <v>75</v>
      </c>
      <c r="M94" s="7">
        <v>662</v>
      </c>
      <c r="N94" s="7"/>
      <c r="O94" s="7">
        <f t="shared" si="6"/>
        <v>662</v>
      </c>
      <c r="P94" s="8">
        <v>42000</v>
      </c>
      <c r="Q94" s="9">
        <f t="shared" si="7"/>
        <v>27804000</v>
      </c>
      <c r="R94" s="9">
        <f t="shared" si="8"/>
        <v>8341200</v>
      </c>
      <c r="S94" s="9">
        <f>VLOOKUP(B94,'[3]Total Grant 2024'!$B$12:$BA$163,52,FALSE)</f>
        <v>29484000</v>
      </c>
      <c r="T94" s="9">
        <f t="shared" si="9"/>
        <v>-1680000</v>
      </c>
      <c r="U94" s="9">
        <f t="shared" si="10"/>
        <v>6661200</v>
      </c>
      <c r="V94" s="10">
        <f t="shared" si="11"/>
        <v>6661200</v>
      </c>
      <c r="W94" s="11" t="s">
        <v>35</v>
      </c>
    </row>
    <row r="95" spans="1:23" x14ac:dyDescent="0.25">
      <c r="A95" s="4">
        <v>93</v>
      </c>
      <c r="B95" s="18" t="s">
        <v>424</v>
      </c>
      <c r="C95" s="5" t="s">
        <v>425</v>
      </c>
      <c r="D95" s="5" t="s">
        <v>27</v>
      </c>
      <c r="E95" s="5" t="s">
        <v>45</v>
      </c>
      <c r="F95" s="5" t="s">
        <v>413</v>
      </c>
      <c r="G95" s="5" t="s">
        <v>404</v>
      </c>
      <c r="H95" s="5" t="s">
        <v>426</v>
      </c>
      <c r="I95" s="5" t="s">
        <v>427</v>
      </c>
      <c r="J95" s="5" t="s">
        <v>1</v>
      </c>
      <c r="K95" s="6" t="s">
        <v>92</v>
      </c>
      <c r="L95" s="5" t="s">
        <v>60</v>
      </c>
      <c r="M95" s="7">
        <v>424</v>
      </c>
      <c r="N95" s="7"/>
      <c r="O95" s="7">
        <f t="shared" si="6"/>
        <v>424</v>
      </c>
      <c r="P95" s="8">
        <v>42000</v>
      </c>
      <c r="Q95" s="9">
        <f t="shared" si="7"/>
        <v>17808000</v>
      </c>
      <c r="R95" s="9">
        <f t="shared" si="8"/>
        <v>5342400</v>
      </c>
      <c r="S95" s="9">
        <f>VLOOKUP(B95,'[3]Total Grant 2024'!$B$12:$BA$163,52,FALSE)</f>
        <v>17808000</v>
      </c>
      <c r="T95" s="9">
        <f t="shared" si="9"/>
        <v>0</v>
      </c>
      <c r="U95" s="9">
        <f t="shared" si="10"/>
        <v>5342400</v>
      </c>
      <c r="V95" s="10">
        <f t="shared" si="11"/>
        <v>5342400</v>
      </c>
      <c r="W95" s="11" t="s">
        <v>35</v>
      </c>
    </row>
    <row r="96" spans="1:23" x14ac:dyDescent="0.25">
      <c r="A96" s="4">
        <v>94</v>
      </c>
      <c r="B96" s="18" t="s">
        <v>428</v>
      </c>
      <c r="C96" s="5" t="s">
        <v>429</v>
      </c>
      <c r="D96" s="5" t="s">
        <v>72</v>
      </c>
      <c r="E96" s="5" t="s">
        <v>45</v>
      </c>
      <c r="F96" s="5" t="s">
        <v>413</v>
      </c>
      <c r="G96" s="5" t="s">
        <v>404</v>
      </c>
      <c r="H96" s="5" t="s">
        <v>426</v>
      </c>
      <c r="I96" s="5" t="s">
        <v>427</v>
      </c>
      <c r="J96" s="5" t="s">
        <v>1</v>
      </c>
      <c r="K96" s="6" t="s">
        <v>92</v>
      </c>
      <c r="L96" s="5" t="s">
        <v>75</v>
      </c>
      <c r="M96" s="7">
        <v>150</v>
      </c>
      <c r="N96" s="7"/>
      <c r="O96" s="7">
        <f t="shared" si="6"/>
        <v>150</v>
      </c>
      <c r="P96" s="8">
        <v>42000</v>
      </c>
      <c r="Q96" s="9">
        <f t="shared" si="7"/>
        <v>6300000</v>
      </c>
      <c r="R96" s="9">
        <f t="shared" si="8"/>
        <v>1890000</v>
      </c>
      <c r="S96" s="9">
        <f>VLOOKUP(B96,'[3]Total Grant 2024'!$B$12:$BA$163,52,FALSE)</f>
        <v>7140000</v>
      </c>
      <c r="T96" s="9">
        <f t="shared" si="9"/>
        <v>-840000</v>
      </c>
      <c r="U96" s="9">
        <f t="shared" si="10"/>
        <v>1050000</v>
      </c>
      <c r="V96" s="10">
        <f t="shared" si="11"/>
        <v>1050000</v>
      </c>
      <c r="W96" s="11" t="s">
        <v>35</v>
      </c>
    </row>
    <row r="97" spans="1:23" x14ac:dyDescent="0.25">
      <c r="A97" s="4">
        <v>95</v>
      </c>
      <c r="B97" s="18" t="s">
        <v>430</v>
      </c>
      <c r="C97" s="5" t="s">
        <v>431</v>
      </c>
      <c r="D97" s="5" t="s">
        <v>72</v>
      </c>
      <c r="E97" s="5" t="s">
        <v>28</v>
      </c>
      <c r="F97" s="5" t="s">
        <v>413</v>
      </c>
      <c r="G97" s="5" t="s">
        <v>404</v>
      </c>
      <c r="H97" s="5" t="s">
        <v>432</v>
      </c>
      <c r="I97" s="5" t="s">
        <v>433</v>
      </c>
      <c r="J97" s="5" t="s">
        <v>1</v>
      </c>
      <c r="K97" s="6" t="s">
        <v>33</v>
      </c>
      <c r="L97" s="5" t="s">
        <v>60</v>
      </c>
      <c r="M97" s="7">
        <v>348</v>
      </c>
      <c r="N97" s="7"/>
      <c r="O97" s="7">
        <f t="shared" si="6"/>
        <v>348</v>
      </c>
      <c r="P97" s="8">
        <v>42000</v>
      </c>
      <c r="Q97" s="9">
        <f t="shared" si="7"/>
        <v>14616000</v>
      </c>
      <c r="R97" s="9">
        <f t="shared" si="8"/>
        <v>4384800</v>
      </c>
      <c r="S97" s="9">
        <f>VLOOKUP(B97,'[3]Total Grant 2024'!$B$12:$BA$163,52,FALSE)</f>
        <v>14616000</v>
      </c>
      <c r="T97" s="9">
        <f t="shared" si="9"/>
        <v>0</v>
      </c>
      <c r="U97" s="9">
        <f t="shared" si="10"/>
        <v>4384800</v>
      </c>
      <c r="V97" s="10">
        <f t="shared" si="11"/>
        <v>4384800</v>
      </c>
      <c r="W97" s="11" t="s">
        <v>35</v>
      </c>
    </row>
    <row r="98" spans="1:23" x14ac:dyDescent="0.25">
      <c r="A98" s="4">
        <v>96</v>
      </c>
      <c r="B98" s="18" t="s">
        <v>434</v>
      </c>
      <c r="C98" s="5" t="s">
        <v>435</v>
      </c>
      <c r="D98" s="5" t="s">
        <v>27</v>
      </c>
      <c r="E98" s="5" t="s">
        <v>45</v>
      </c>
      <c r="F98" s="5" t="s">
        <v>413</v>
      </c>
      <c r="G98" s="5" t="s">
        <v>404</v>
      </c>
      <c r="H98" s="5" t="s">
        <v>436</v>
      </c>
      <c r="I98" s="5" t="s">
        <v>437</v>
      </c>
      <c r="J98" s="5" t="s">
        <v>1</v>
      </c>
      <c r="K98" s="6" t="s">
        <v>33</v>
      </c>
      <c r="L98" s="5" t="s">
        <v>34</v>
      </c>
      <c r="M98" s="7">
        <v>74</v>
      </c>
      <c r="N98" s="7"/>
      <c r="O98" s="7">
        <f t="shared" si="6"/>
        <v>74</v>
      </c>
      <c r="P98" s="8">
        <v>42000</v>
      </c>
      <c r="Q98" s="9">
        <f t="shared" si="7"/>
        <v>3108000</v>
      </c>
      <c r="R98" s="9">
        <f t="shared" si="8"/>
        <v>932400</v>
      </c>
      <c r="S98" s="9">
        <f>VLOOKUP(B98,'[3]Total Grant 2024'!$B$12:$BA$163,52,FALSE)</f>
        <v>3108000</v>
      </c>
      <c r="T98" s="9">
        <f t="shared" si="9"/>
        <v>0</v>
      </c>
      <c r="U98" s="9">
        <f t="shared" si="10"/>
        <v>932400</v>
      </c>
      <c r="V98" s="10">
        <f t="shared" si="11"/>
        <v>932400</v>
      </c>
      <c r="W98" s="11" t="s">
        <v>35</v>
      </c>
    </row>
    <row r="99" spans="1:23" x14ac:dyDescent="0.25">
      <c r="A99" s="4">
        <v>97</v>
      </c>
      <c r="B99" s="18" t="s">
        <v>438</v>
      </c>
      <c r="C99" s="5" t="s">
        <v>439</v>
      </c>
      <c r="D99" s="5" t="s">
        <v>27</v>
      </c>
      <c r="E99" s="5" t="s">
        <v>45</v>
      </c>
      <c r="F99" s="5" t="s">
        <v>413</v>
      </c>
      <c r="G99" s="5" t="s">
        <v>404</v>
      </c>
      <c r="H99" s="5" t="s">
        <v>440</v>
      </c>
      <c r="I99" s="5" t="s">
        <v>441</v>
      </c>
      <c r="J99" s="5" t="s">
        <v>1</v>
      </c>
      <c r="K99" s="6" t="s">
        <v>33</v>
      </c>
      <c r="L99" s="5" t="s">
        <v>34</v>
      </c>
      <c r="M99" s="7">
        <v>277</v>
      </c>
      <c r="N99" s="7"/>
      <c r="O99" s="7">
        <f t="shared" si="6"/>
        <v>277</v>
      </c>
      <c r="P99" s="8">
        <v>42000</v>
      </c>
      <c r="Q99" s="9">
        <f t="shared" si="7"/>
        <v>11634000</v>
      </c>
      <c r="R99" s="9">
        <f t="shared" si="8"/>
        <v>3490200</v>
      </c>
      <c r="S99" s="9">
        <f>VLOOKUP(B99,'[3]Total Grant 2024'!$B$12:$BA$163,52,FALSE)</f>
        <v>11634000</v>
      </c>
      <c r="T99" s="9">
        <f t="shared" si="9"/>
        <v>0</v>
      </c>
      <c r="U99" s="9">
        <f t="shared" si="10"/>
        <v>3490200</v>
      </c>
      <c r="V99" s="10">
        <f t="shared" si="11"/>
        <v>3490200</v>
      </c>
      <c r="W99" s="11" t="s">
        <v>35</v>
      </c>
    </row>
    <row r="100" spans="1:23" x14ac:dyDescent="0.25">
      <c r="A100" s="4">
        <v>98</v>
      </c>
      <c r="B100" s="18" t="s">
        <v>442</v>
      </c>
      <c r="C100" s="5" t="s">
        <v>443</v>
      </c>
      <c r="D100" s="5" t="s">
        <v>27</v>
      </c>
      <c r="E100" s="5" t="s">
        <v>28</v>
      </c>
      <c r="F100" s="5" t="s">
        <v>413</v>
      </c>
      <c r="G100" s="5" t="s">
        <v>404</v>
      </c>
      <c r="H100" s="5" t="s">
        <v>444</v>
      </c>
      <c r="I100" s="5" t="s">
        <v>445</v>
      </c>
      <c r="J100" s="5" t="s">
        <v>1</v>
      </c>
      <c r="K100" s="6" t="s">
        <v>92</v>
      </c>
      <c r="L100" s="5" t="s">
        <v>34</v>
      </c>
      <c r="M100" s="7">
        <v>64</v>
      </c>
      <c r="N100" s="7"/>
      <c r="O100" s="7">
        <f t="shared" si="6"/>
        <v>64</v>
      </c>
      <c r="P100" s="8">
        <v>42000</v>
      </c>
      <c r="Q100" s="9">
        <f t="shared" si="7"/>
        <v>2688000</v>
      </c>
      <c r="R100" s="9">
        <f t="shared" si="8"/>
        <v>806400</v>
      </c>
      <c r="S100" s="9">
        <f>VLOOKUP(B100,'[3]Total Grant 2024'!$B$12:$BA$163,52,FALSE)</f>
        <v>2688000</v>
      </c>
      <c r="T100" s="9">
        <f t="shared" si="9"/>
        <v>0</v>
      </c>
      <c r="U100" s="9">
        <f t="shared" si="10"/>
        <v>806400</v>
      </c>
      <c r="V100" s="10">
        <f t="shared" si="11"/>
        <v>806400</v>
      </c>
      <c r="W100" s="11" t="s">
        <v>35</v>
      </c>
    </row>
    <row r="101" spans="1:23" x14ac:dyDescent="0.25">
      <c r="B101" s="13" t="s">
        <v>446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4">
        <f>SUM(V3:V100)</f>
        <v>280534400</v>
      </c>
      <c r="W101" s="15"/>
    </row>
    <row r="102" spans="1:23" x14ac:dyDescent="0.25">
      <c r="W102"/>
    </row>
    <row r="103" spans="1:23" x14ac:dyDescent="0.25">
      <c r="W103"/>
    </row>
    <row r="104" spans="1:23" x14ac:dyDescent="0.25">
      <c r="W104"/>
    </row>
    <row r="105" spans="1:23" x14ac:dyDescent="0.25">
      <c r="W105"/>
    </row>
    <row r="106" spans="1:23" x14ac:dyDescent="0.25">
      <c r="W106"/>
    </row>
    <row r="107" spans="1:23" x14ac:dyDescent="0.25">
      <c r="W107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F1833C24E5B8449CAC84485A9A8581" ma:contentTypeVersion="10" ma:contentTypeDescription="Create a new document." ma:contentTypeScope="" ma:versionID="7b711b65c4b9fc0d9d060b09ebee8ac7">
  <xsd:schema xmlns:xsd="http://www.w3.org/2001/XMLSchema" xmlns:xs="http://www.w3.org/2001/XMLSchema" xmlns:p="http://schemas.microsoft.com/office/2006/metadata/properties" xmlns:ns3="15cd1ced-f5ed-4baf-b8e5-86255fa6d386" targetNamespace="http://schemas.microsoft.com/office/2006/metadata/properties" ma:root="true" ma:fieldsID="263a8c0efdde93a1e5d9891852cbf85d" ns3:_="">
    <xsd:import namespace="15cd1ced-f5ed-4baf-b8e5-86255fa6d386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cd1ced-f5ed-4baf-b8e5-86255fa6d386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cd1ced-f5ed-4baf-b8e5-86255fa6d386" xsi:nil="true"/>
  </documentManagement>
</p:properties>
</file>

<file path=customXml/itemProps1.xml><?xml version="1.0" encoding="utf-8"?>
<ds:datastoreItem xmlns:ds="http://schemas.openxmlformats.org/officeDocument/2006/customXml" ds:itemID="{BE689180-B6EC-4037-AF0D-2AC89A4BA2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cd1ced-f5ed-4baf-b8e5-86255fa6d3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C52887-EB93-47C5-A10B-B061DF0C90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6C011B-5802-4FA0-BB0E-845B66C2A35A}">
  <ds:schemaRefs>
    <ds:schemaRef ds:uri="15cd1ced-f5ed-4baf-b8e5-86255fa6d386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SS-tuition fee-Bank-V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Darlpi Abbie</dc:creator>
  <cp:lastModifiedBy>Darlpi Abbie</cp:lastModifiedBy>
  <dcterms:created xsi:type="dcterms:W3CDTF">2026-03-10T21:50:49Z</dcterms:created>
  <dcterms:modified xsi:type="dcterms:W3CDTF">2026-03-10T21:53:26Z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0x0101002AF1833C24E5B8449CAC84485A9A8581</vt:lpwstr>
  </property>
</Properties>
</file>