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DDD\Desktop\hardrive\Tetra tech submission\2nd task\done\shared\"/>
    </mc:Choice>
  </mc:AlternateContent>
  <xr:revisionPtr revIDLastSave="0" documentId="13_ncr:1_{5B320A9A-7975-4D9F-A533-40541892FCBA}" xr6:coauthVersionLast="47" xr6:coauthVersionMax="47" xr10:uidLastSave="{00000000-0000-0000-0000-000000000000}"/>
  <bookViews>
    <workbookView xWindow="-108" yWindow="-108" windowWidth="23256" windowHeight="12576" activeTab="9" xr2:uid="{00000000-000D-0000-FFFF-FFFF00000000}"/>
  </bookViews>
  <sheets>
    <sheet name="2018_gend" sheetId="14" r:id="rId1"/>
    <sheet name="2019_gend" sheetId="13" r:id="rId2"/>
    <sheet name="2020_gend" sheetId="12" r:id="rId3"/>
    <sheet name="2017_gend" sheetId="15" r:id="rId4"/>
    <sheet name="2018" sheetId="19" r:id="rId5"/>
    <sheet name="2019" sheetId="18" r:id="rId6"/>
    <sheet name="2020" sheetId="17" r:id="rId7"/>
    <sheet name="2017" sheetId="20" r:id="rId8"/>
    <sheet name="charts all" sheetId="21" r:id="rId9"/>
    <sheet name="charts - alternative" sheetId="22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K29" i="14" l="1"/>
  <c r="CJ29" i="14"/>
  <c r="CI29" i="14"/>
  <c r="CH29" i="14"/>
  <c r="CG29" i="14"/>
  <c r="CF29" i="14"/>
  <c r="CK28" i="14"/>
  <c r="CJ28" i="14"/>
  <c r="CI28" i="14"/>
  <c r="CH28" i="14"/>
  <c r="CG28" i="14"/>
  <c r="CF28" i="14"/>
  <c r="CK27" i="14"/>
  <c r="CJ27" i="14"/>
  <c r="CI27" i="14"/>
  <c r="CH27" i="14"/>
  <c r="CG27" i="14"/>
  <c r="CF27" i="14"/>
  <c r="CI10" i="19"/>
  <c r="CI9" i="19"/>
  <c r="CI8" i="19"/>
  <c r="CH10" i="19"/>
  <c r="CH9" i="19"/>
  <c r="CH8" i="19"/>
  <c r="CG9" i="19"/>
  <c r="CG10" i="19"/>
  <c r="CG8" i="19"/>
  <c r="AJ20" i="14"/>
  <c r="AO19" i="14"/>
  <c r="AM19" i="14"/>
  <c r="AK19" i="14"/>
  <c r="AN19" i="14"/>
  <c r="AL19" i="14"/>
  <c r="AJ19" i="14"/>
  <c r="AE38" i="14"/>
  <c r="AF38" i="14"/>
  <c r="AG38" i="14"/>
  <c r="AE39" i="14"/>
  <c r="AF39" i="14"/>
  <c r="AG39" i="14"/>
  <c r="AE40" i="14"/>
  <c r="AF40" i="14"/>
  <c r="AG40" i="14"/>
  <c r="AE41" i="14"/>
  <c r="AF41" i="14"/>
  <c r="AG41" i="14"/>
  <c r="AE42" i="14"/>
  <c r="AF42" i="14"/>
  <c r="AG42" i="14"/>
  <c r="AE43" i="14"/>
  <c r="AF43" i="14"/>
  <c r="AG43" i="14"/>
  <c r="AE44" i="14"/>
  <c r="AF44" i="14"/>
  <c r="AG44" i="14"/>
  <c r="AE45" i="14"/>
  <c r="AF45" i="14"/>
  <c r="AG45" i="14"/>
  <c r="AE46" i="14"/>
  <c r="AF46" i="14"/>
  <c r="AG46" i="14"/>
  <c r="AE47" i="14"/>
  <c r="AF47" i="14"/>
  <c r="AG47" i="14"/>
  <c r="AE48" i="14"/>
  <c r="AF48" i="14"/>
  <c r="AG48" i="14"/>
  <c r="AE49" i="14"/>
  <c r="AF49" i="14"/>
  <c r="AG49" i="14"/>
  <c r="AE50" i="14"/>
  <c r="AF50" i="14"/>
  <c r="AG50" i="14"/>
  <c r="AE51" i="14"/>
  <c r="AF51" i="14"/>
  <c r="AG51" i="14"/>
  <c r="AE52" i="14"/>
  <c r="AF52" i="14"/>
  <c r="AG52" i="14"/>
  <c r="AF37" i="14"/>
  <c r="AG37" i="14"/>
  <c r="AE37" i="14"/>
  <c r="AE11" i="14"/>
  <c r="AF11" i="14"/>
  <c r="AG11" i="14"/>
  <c r="AE12" i="14"/>
  <c r="AF12" i="14"/>
  <c r="AG12" i="14"/>
  <c r="AE13" i="14"/>
  <c r="AF13" i="14"/>
  <c r="AG13" i="14"/>
  <c r="AE14" i="14"/>
  <c r="AF14" i="14"/>
  <c r="AG14" i="14"/>
  <c r="AE15" i="14"/>
  <c r="AF15" i="14"/>
  <c r="AG15" i="14"/>
  <c r="AE16" i="14"/>
  <c r="AF16" i="14"/>
  <c r="AG16" i="14"/>
  <c r="AE17" i="14"/>
  <c r="AF17" i="14"/>
  <c r="AG17" i="14"/>
  <c r="AE18" i="14"/>
  <c r="AF18" i="14"/>
  <c r="AG18" i="14"/>
  <c r="AE19" i="14"/>
  <c r="AF19" i="14"/>
  <c r="AG19" i="14"/>
  <c r="AE20" i="14"/>
  <c r="AF20" i="14"/>
  <c r="AG20" i="14"/>
  <c r="AE21" i="14"/>
  <c r="AF21" i="14"/>
  <c r="AG21" i="14"/>
  <c r="AE22" i="14"/>
  <c r="AF22" i="14"/>
  <c r="AG22" i="14"/>
  <c r="AE23" i="14"/>
  <c r="AF23" i="14"/>
  <c r="AG23" i="14"/>
  <c r="AE24" i="14"/>
  <c r="AF24" i="14"/>
  <c r="AG24" i="14"/>
  <c r="AE25" i="14"/>
  <c r="AF25" i="14"/>
  <c r="AG25" i="14"/>
  <c r="AF10" i="14"/>
  <c r="AG10" i="14"/>
  <c r="AE10" i="14"/>
  <c r="AA38" i="14"/>
  <c r="AB38" i="14"/>
  <c r="AC38" i="14"/>
  <c r="AA39" i="14"/>
  <c r="AB39" i="14"/>
  <c r="AC39" i="14"/>
  <c r="AA40" i="14"/>
  <c r="AB40" i="14"/>
  <c r="AC40" i="14"/>
  <c r="AA41" i="14"/>
  <c r="AB41" i="14"/>
  <c r="AC41" i="14"/>
  <c r="AA42" i="14"/>
  <c r="AB42" i="14"/>
  <c r="AC42" i="14"/>
  <c r="AA43" i="14"/>
  <c r="AB43" i="14"/>
  <c r="AC43" i="14"/>
  <c r="AA44" i="14"/>
  <c r="AB44" i="14"/>
  <c r="AC44" i="14"/>
  <c r="AA45" i="14"/>
  <c r="AB45" i="14"/>
  <c r="AC45" i="14"/>
  <c r="AA46" i="14"/>
  <c r="AB46" i="14"/>
  <c r="AC46" i="14"/>
  <c r="AA47" i="14"/>
  <c r="AB47" i="14"/>
  <c r="AC47" i="14"/>
  <c r="AA48" i="14"/>
  <c r="AB48" i="14"/>
  <c r="AC48" i="14"/>
  <c r="AA49" i="14"/>
  <c r="AB49" i="14"/>
  <c r="AC49" i="14"/>
  <c r="AA50" i="14"/>
  <c r="AB50" i="14"/>
  <c r="AC50" i="14"/>
  <c r="AA51" i="14"/>
  <c r="AB51" i="14"/>
  <c r="AC51" i="14"/>
  <c r="AA52" i="14"/>
  <c r="AB52" i="14"/>
  <c r="AC52" i="14"/>
  <c r="AB37" i="14"/>
  <c r="AC37" i="14"/>
  <c r="AA37" i="14"/>
  <c r="AA11" i="14"/>
  <c r="AB11" i="14"/>
  <c r="AC11" i="14"/>
  <c r="AA12" i="14"/>
  <c r="AB12" i="14"/>
  <c r="AC12" i="14"/>
  <c r="AA13" i="14"/>
  <c r="AB13" i="14"/>
  <c r="AC13" i="14"/>
  <c r="AA14" i="14"/>
  <c r="AB14" i="14"/>
  <c r="AC14" i="14"/>
  <c r="AA15" i="14"/>
  <c r="AB15" i="14"/>
  <c r="AC15" i="14"/>
  <c r="AA16" i="14"/>
  <c r="AB16" i="14"/>
  <c r="AC16" i="14"/>
  <c r="AA17" i="14"/>
  <c r="AB17" i="14"/>
  <c r="AC17" i="14"/>
  <c r="AA18" i="14"/>
  <c r="AB18" i="14"/>
  <c r="AC18" i="14"/>
  <c r="AA19" i="14"/>
  <c r="AB19" i="14"/>
  <c r="AC19" i="14"/>
  <c r="AA20" i="14"/>
  <c r="AB20" i="14"/>
  <c r="AC20" i="14"/>
  <c r="AA21" i="14"/>
  <c r="AB21" i="14"/>
  <c r="AC21" i="14"/>
  <c r="AA22" i="14"/>
  <c r="AB22" i="14"/>
  <c r="AC22" i="14"/>
  <c r="AA23" i="14"/>
  <c r="AB23" i="14"/>
  <c r="AC23" i="14"/>
  <c r="AA24" i="14"/>
  <c r="AB24" i="14"/>
  <c r="AC24" i="14"/>
  <c r="AA25" i="14"/>
  <c r="AB25" i="14"/>
  <c r="AC25" i="14"/>
  <c r="AB10" i="14"/>
  <c r="AC10" i="14"/>
  <c r="AA10" i="14"/>
  <c r="Y53" i="12"/>
  <c r="X53" i="12"/>
  <c r="W53" i="12"/>
  <c r="Y52" i="12"/>
  <c r="X52" i="12"/>
  <c r="W52" i="12"/>
  <c r="Y51" i="12"/>
  <c r="X51" i="12"/>
  <c r="W51" i="12"/>
  <c r="Y50" i="12"/>
  <c r="X50" i="12"/>
  <c r="W50" i="12"/>
  <c r="Y49" i="12"/>
  <c r="X49" i="12"/>
  <c r="W49" i="12"/>
  <c r="Y48" i="12"/>
  <c r="X48" i="12"/>
  <c r="W48" i="12"/>
  <c r="Y47" i="12"/>
  <c r="X47" i="12"/>
  <c r="W47" i="12"/>
  <c r="Y46" i="12"/>
  <c r="X46" i="12"/>
  <c r="W46" i="12"/>
  <c r="Y45" i="12"/>
  <c r="X45" i="12"/>
  <c r="W45" i="12"/>
  <c r="Y44" i="12"/>
  <c r="X44" i="12"/>
  <c r="W44" i="12"/>
  <c r="Y43" i="12"/>
  <c r="X43" i="12"/>
  <c r="W43" i="12"/>
  <c r="Y42" i="12"/>
  <c r="X42" i="12"/>
  <c r="W42" i="12"/>
  <c r="Y41" i="12"/>
  <c r="X41" i="12"/>
  <c r="W41" i="12"/>
  <c r="Y40" i="12"/>
  <c r="X40" i="12"/>
  <c r="W40" i="12"/>
  <c r="Y39" i="12"/>
  <c r="X39" i="12"/>
  <c r="W39" i="12"/>
  <c r="Y38" i="12"/>
  <c r="X38" i="12"/>
  <c r="W38" i="12"/>
  <c r="W11" i="12"/>
  <c r="X11" i="12"/>
  <c r="Y11" i="12"/>
  <c r="W12" i="12"/>
  <c r="X12" i="12"/>
  <c r="Y12" i="12"/>
  <c r="W13" i="12"/>
  <c r="X13" i="12"/>
  <c r="Y13" i="12"/>
  <c r="W14" i="12"/>
  <c r="X14" i="12"/>
  <c r="Y14" i="12"/>
  <c r="W15" i="12"/>
  <c r="X15" i="12"/>
  <c r="Y15" i="12"/>
  <c r="W16" i="12"/>
  <c r="X16" i="12"/>
  <c r="Y16" i="12"/>
  <c r="W17" i="12"/>
  <c r="X17" i="12"/>
  <c r="Y17" i="12"/>
  <c r="W18" i="12"/>
  <c r="X18" i="12"/>
  <c r="Y18" i="12"/>
  <c r="W19" i="12"/>
  <c r="X19" i="12"/>
  <c r="Y19" i="12"/>
  <c r="W20" i="12"/>
  <c r="X20" i="12"/>
  <c r="Y20" i="12"/>
  <c r="W21" i="12"/>
  <c r="X21" i="12"/>
  <c r="Y21" i="12"/>
  <c r="W22" i="12"/>
  <c r="X22" i="12"/>
  <c r="Y22" i="12"/>
  <c r="W23" i="12"/>
  <c r="X23" i="12"/>
  <c r="Y23" i="12"/>
  <c r="W24" i="12"/>
  <c r="X24" i="12"/>
  <c r="Y24" i="12"/>
  <c r="W25" i="12"/>
  <c r="X25" i="12"/>
  <c r="Y25" i="12"/>
  <c r="Y10" i="12"/>
  <c r="X10" i="12"/>
  <c r="W10" i="12"/>
  <c r="Y52" i="13"/>
  <c r="X52" i="13"/>
  <c r="W52" i="13"/>
  <c r="Y51" i="13"/>
  <c r="X51" i="13"/>
  <c r="W51" i="13"/>
  <c r="Y50" i="13"/>
  <c r="X50" i="13"/>
  <c r="W50" i="13"/>
  <c r="Y49" i="13"/>
  <c r="X49" i="13"/>
  <c r="W49" i="13"/>
  <c r="Y48" i="13"/>
  <c r="X48" i="13"/>
  <c r="W48" i="13"/>
  <c r="Y47" i="13"/>
  <c r="X47" i="13"/>
  <c r="W47" i="13"/>
  <c r="Y46" i="13"/>
  <c r="X46" i="13"/>
  <c r="W46" i="13"/>
  <c r="Y45" i="13"/>
  <c r="X45" i="13"/>
  <c r="W45" i="13"/>
  <c r="Y44" i="13"/>
  <c r="X44" i="13"/>
  <c r="W44" i="13"/>
  <c r="Y43" i="13"/>
  <c r="X43" i="13"/>
  <c r="W43" i="13"/>
  <c r="Y42" i="13"/>
  <c r="X42" i="13"/>
  <c r="W42" i="13"/>
  <c r="Y41" i="13"/>
  <c r="X41" i="13"/>
  <c r="W41" i="13"/>
  <c r="Y40" i="13"/>
  <c r="X40" i="13"/>
  <c r="W40" i="13"/>
  <c r="Y39" i="13"/>
  <c r="X39" i="13"/>
  <c r="W39" i="13"/>
  <c r="Y38" i="13"/>
  <c r="X38" i="13"/>
  <c r="W38" i="13"/>
  <c r="Y37" i="13"/>
  <c r="X37" i="13"/>
  <c r="W37" i="13"/>
  <c r="Y25" i="13"/>
  <c r="X25" i="13"/>
  <c r="W25" i="13"/>
  <c r="Y24" i="13"/>
  <c r="X24" i="13"/>
  <c r="W24" i="13"/>
  <c r="Y23" i="13"/>
  <c r="X23" i="13"/>
  <c r="W23" i="13"/>
  <c r="Y22" i="13"/>
  <c r="X22" i="13"/>
  <c r="W22" i="13"/>
  <c r="Y21" i="13"/>
  <c r="X21" i="13"/>
  <c r="W21" i="13"/>
  <c r="Y20" i="13"/>
  <c r="X20" i="13"/>
  <c r="W20" i="13"/>
  <c r="Y19" i="13"/>
  <c r="X19" i="13"/>
  <c r="W19" i="13"/>
  <c r="Y18" i="13"/>
  <c r="X18" i="13"/>
  <c r="W18" i="13"/>
  <c r="Y17" i="13"/>
  <c r="X17" i="13"/>
  <c r="W17" i="13"/>
  <c r="Y16" i="13"/>
  <c r="X16" i="13"/>
  <c r="W16" i="13"/>
  <c r="Y15" i="13"/>
  <c r="X15" i="13"/>
  <c r="W15" i="13"/>
  <c r="Y14" i="13"/>
  <c r="X14" i="13"/>
  <c r="W14" i="13"/>
  <c r="Y13" i="13"/>
  <c r="X13" i="13"/>
  <c r="W13" i="13"/>
  <c r="Y12" i="13"/>
  <c r="X12" i="13"/>
  <c r="W12" i="13"/>
  <c r="Y11" i="13"/>
  <c r="X11" i="13"/>
  <c r="W11" i="13"/>
  <c r="Y10" i="13"/>
  <c r="X10" i="13"/>
  <c r="W10" i="13"/>
  <c r="Y52" i="14"/>
  <c r="X52" i="14"/>
  <c r="W52" i="14"/>
  <c r="Y51" i="14"/>
  <c r="X51" i="14"/>
  <c r="W51" i="14"/>
  <c r="Y50" i="14"/>
  <c r="X50" i="14"/>
  <c r="W50" i="14"/>
  <c r="Y49" i="14"/>
  <c r="X49" i="14"/>
  <c r="W49" i="14"/>
  <c r="Y48" i="14"/>
  <c r="X48" i="14"/>
  <c r="W48" i="14"/>
  <c r="Y47" i="14"/>
  <c r="X47" i="14"/>
  <c r="W47" i="14"/>
  <c r="Y46" i="14"/>
  <c r="X46" i="14"/>
  <c r="W46" i="14"/>
  <c r="Y45" i="14"/>
  <c r="X45" i="14"/>
  <c r="W45" i="14"/>
  <c r="Y44" i="14"/>
  <c r="X44" i="14"/>
  <c r="W44" i="14"/>
  <c r="Y43" i="14"/>
  <c r="X43" i="14"/>
  <c r="W43" i="14"/>
  <c r="Y42" i="14"/>
  <c r="X42" i="14"/>
  <c r="W42" i="14"/>
  <c r="Y41" i="14"/>
  <c r="X41" i="14"/>
  <c r="W41" i="14"/>
  <c r="Y40" i="14"/>
  <c r="X40" i="14"/>
  <c r="W40" i="14"/>
  <c r="Y39" i="14"/>
  <c r="X39" i="14"/>
  <c r="W39" i="14"/>
  <c r="Y38" i="14"/>
  <c r="X38" i="14"/>
  <c r="W38" i="14"/>
  <c r="Y37" i="14"/>
  <c r="X37" i="14"/>
  <c r="W37" i="14"/>
  <c r="W11" i="14"/>
  <c r="X11" i="14"/>
  <c r="Y11" i="14"/>
  <c r="W12" i="14"/>
  <c r="X12" i="14"/>
  <c r="Y12" i="14"/>
  <c r="W13" i="14"/>
  <c r="X13" i="14"/>
  <c r="Y13" i="14"/>
  <c r="W14" i="14"/>
  <c r="X14" i="14"/>
  <c r="Y14" i="14"/>
  <c r="W15" i="14"/>
  <c r="X15" i="14"/>
  <c r="Y15" i="14"/>
  <c r="W16" i="14"/>
  <c r="X16" i="14"/>
  <c r="Y16" i="14"/>
  <c r="W17" i="14"/>
  <c r="X17" i="14"/>
  <c r="Y17" i="14"/>
  <c r="W18" i="14"/>
  <c r="X18" i="14"/>
  <c r="Y18" i="14"/>
  <c r="W19" i="14"/>
  <c r="X19" i="14"/>
  <c r="Y19" i="14"/>
  <c r="W20" i="14"/>
  <c r="X20" i="14"/>
  <c r="Y20" i="14"/>
  <c r="W21" i="14"/>
  <c r="X21" i="14"/>
  <c r="Y21" i="14"/>
  <c r="W22" i="14"/>
  <c r="X22" i="14"/>
  <c r="Y22" i="14"/>
  <c r="W23" i="14"/>
  <c r="X23" i="14"/>
  <c r="Y23" i="14"/>
  <c r="W24" i="14"/>
  <c r="X24" i="14"/>
  <c r="Y24" i="14"/>
  <c r="W25" i="14"/>
  <c r="X25" i="14"/>
  <c r="Y25" i="14"/>
  <c r="Y10" i="14"/>
  <c r="X10" i="14"/>
  <c r="W10" i="14"/>
  <c r="AE172" i="19"/>
  <c r="AF172" i="19"/>
  <c r="AG172" i="19"/>
  <c r="AE173" i="19"/>
  <c r="AF173" i="19"/>
  <c r="AG173" i="19"/>
  <c r="AE174" i="19"/>
  <c r="AF174" i="19"/>
  <c r="AG174" i="19"/>
  <c r="AE175" i="19"/>
  <c r="AF175" i="19"/>
  <c r="AG175" i="19"/>
  <c r="AE176" i="19"/>
  <c r="AF176" i="19"/>
  <c r="AG176" i="19"/>
  <c r="AE177" i="19"/>
  <c r="AF177" i="19"/>
  <c r="AG177" i="19"/>
  <c r="AE178" i="19"/>
  <c r="AF178" i="19"/>
  <c r="AG178" i="19"/>
  <c r="AE179" i="19"/>
  <c r="AF179" i="19"/>
  <c r="AG179" i="19"/>
  <c r="AE180" i="19"/>
  <c r="AF180" i="19"/>
  <c r="AG180" i="19"/>
  <c r="AE181" i="19"/>
  <c r="AF181" i="19"/>
  <c r="AG181" i="19"/>
  <c r="AE182" i="19"/>
  <c r="AF182" i="19"/>
  <c r="AG182" i="19"/>
  <c r="AE183" i="19"/>
  <c r="AF183" i="19"/>
  <c r="AG183" i="19"/>
  <c r="AE184" i="19"/>
  <c r="AF184" i="19"/>
  <c r="AG184" i="19"/>
  <c r="AF171" i="19"/>
  <c r="AG171" i="19"/>
  <c r="AE171" i="19"/>
  <c r="AG159" i="19"/>
  <c r="AF159" i="19"/>
  <c r="AE159" i="19"/>
  <c r="AE145" i="19"/>
  <c r="AF145" i="19"/>
  <c r="AG145" i="19"/>
  <c r="AE146" i="19"/>
  <c r="AF146" i="19"/>
  <c r="AG146" i="19"/>
  <c r="AE147" i="19"/>
  <c r="AF147" i="19"/>
  <c r="AG147" i="19"/>
  <c r="AE148" i="19"/>
  <c r="AF148" i="19"/>
  <c r="AG148" i="19"/>
  <c r="AE149" i="19"/>
  <c r="AF149" i="19"/>
  <c r="AG149" i="19"/>
  <c r="AE150" i="19"/>
  <c r="AF150" i="19"/>
  <c r="AG150" i="19"/>
  <c r="AE151" i="19"/>
  <c r="AF151" i="19"/>
  <c r="AG151" i="19"/>
  <c r="AE152" i="19"/>
  <c r="AF152" i="19"/>
  <c r="AG152" i="19"/>
  <c r="AE153" i="19"/>
  <c r="AF153" i="19"/>
  <c r="AG153" i="19"/>
  <c r="AE154" i="19"/>
  <c r="AF154" i="19"/>
  <c r="AG154" i="19"/>
  <c r="AE155" i="19"/>
  <c r="AF155" i="19"/>
  <c r="AG155" i="19"/>
  <c r="AE156" i="19"/>
  <c r="AF156" i="19"/>
  <c r="AG156" i="19"/>
  <c r="AE157" i="19"/>
  <c r="AF157" i="19"/>
  <c r="AG157" i="19"/>
  <c r="AE158" i="19"/>
  <c r="AF158" i="19"/>
  <c r="AG158" i="19"/>
  <c r="AF144" i="19"/>
  <c r="AG144" i="19"/>
  <c r="AE144" i="19"/>
  <c r="AE118" i="19"/>
  <c r="AF118" i="19"/>
  <c r="AG118" i="19"/>
  <c r="AE119" i="19"/>
  <c r="AF119" i="19"/>
  <c r="AG119" i="19"/>
  <c r="AE120" i="19"/>
  <c r="AF120" i="19"/>
  <c r="AG120" i="19"/>
  <c r="AE121" i="19"/>
  <c r="AF121" i="19"/>
  <c r="AG121" i="19"/>
  <c r="AE122" i="19"/>
  <c r="AF122" i="19"/>
  <c r="AG122" i="19"/>
  <c r="AE123" i="19"/>
  <c r="AF123" i="19"/>
  <c r="AG123" i="19"/>
  <c r="AE124" i="19"/>
  <c r="AF124" i="19"/>
  <c r="AG124" i="19"/>
  <c r="AE125" i="19"/>
  <c r="AF125" i="19"/>
  <c r="AG125" i="19"/>
  <c r="AE126" i="19"/>
  <c r="AF126" i="19"/>
  <c r="AG126" i="19"/>
  <c r="AE127" i="19"/>
  <c r="AF127" i="19"/>
  <c r="AG127" i="19"/>
  <c r="AE128" i="19"/>
  <c r="AF128" i="19"/>
  <c r="AG128" i="19"/>
  <c r="AE129" i="19"/>
  <c r="AF129" i="19"/>
  <c r="AG129" i="19"/>
  <c r="AE130" i="19"/>
  <c r="AF130" i="19"/>
  <c r="AG130" i="19"/>
  <c r="AE131" i="19"/>
  <c r="AF131" i="19"/>
  <c r="AG131" i="19"/>
  <c r="AE132" i="19"/>
  <c r="AF132" i="19"/>
  <c r="AG132" i="19"/>
  <c r="AE133" i="19"/>
  <c r="AF133" i="19"/>
  <c r="AG133" i="19"/>
  <c r="AG117" i="19"/>
  <c r="AF117" i="19"/>
  <c r="AE117" i="19"/>
  <c r="AE91" i="19"/>
  <c r="AF91" i="19"/>
  <c r="AG91" i="19"/>
  <c r="AE92" i="19"/>
  <c r="AF92" i="19"/>
  <c r="AG92" i="19"/>
  <c r="AE93" i="19"/>
  <c r="AF93" i="19"/>
  <c r="AG93" i="19"/>
  <c r="AE94" i="19"/>
  <c r="AF94" i="19"/>
  <c r="AG94" i="19"/>
  <c r="AE95" i="19"/>
  <c r="AF95" i="19"/>
  <c r="AG95" i="19"/>
  <c r="AE96" i="19"/>
  <c r="AF96" i="19"/>
  <c r="AG96" i="19"/>
  <c r="AE97" i="19"/>
  <c r="AF97" i="19"/>
  <c r="AG97" i="19"/>
  <c r="AE98" i="19"/>
  <c r="AF98" i="19"/>
  <c r="AG98" i="19"/>
  <c r="AE99" i="19"/>
  <c r="AF99" i="19"/>
  <c r="AG99" i="19"/>
  <c r="AE100" i="19"/>
  <c r="AF100" i="19"/>
  <c r="AG100" i="19"/>
  <c r="AE101" i="19"/>
  <c r="AF101" i="19"/>
  <c r="AG101" i="19"/>
  <c r="AE102" i="19"/>
  <c r="AF102" i="19"/>
  <c r="AG102" i="19"/>
  <c r="AE103" i="19"/>
  <c r="AF103" i="19"/>
  <c r="AG103" i="19"/>
  <c r="AE104" i="19"/>
  <c r="AF104" i="19"/>
  <c r="AG104" i="19"/>
  <c r="AE105" i="19"/>
  <c r="AF105" i="19"/>
  <c r="AG105" i="19"/>
  <c r="AG90" i="19"/>
  <c r="AF90" i="19"/>
  <c r="AE90" i="19"/>
  <c r="AG78" i="19"/>
  <c r="AF78" i="19"/>
  <c r="AE78" i="19"/>
  <c r="AC78" i="19"/>
  <c r="AB78" i="19"/>
  <c r="AA78" i="19"/>
  <c r="AE64" i="19"/>
  <c r="AF64" i="19"/>
  <c r="AG64" i="19"/>
  <c r="AE65" i="19"/>
  <c r="AF65" i="19"/>
  <c r="AG65" i="19"/>
  <c r="AE66" i="19"/>
  <c r="AF66" i="19"/>
  <c r="AG66" i="19"/>
  <c r="AE67" i="19"/>
  <c r="AF67" i="19"/>
  <c r="AG67" i="19"/>
  <c r="AE68" i="19"/>
  <c r="AF68" i="19"/>
  <c r="AG68" i="19"/>
  <c r="AE69" i="19"/>
  <c r="AF69" i="19"/>
  <c r="AG69" i="19"/>
  <c r="AE70" i="19"/>
  <c r="AF70" i="19"/>
  <c r="AG70" i="19"/>
  <c r="AE71" i="19"/>
  <c r="AF71" i="19"/>
  <c r="AG71" i="19"/>
  <c r="AE72" i="19"/>
  <c r="AF72" i="19"/>
  <c r="AG72" i="19"/>
  <c r="AE73" i="19"/>
  <c r="AF73" i="19"/>
  <c r="AG73" i="19"/>
  <c r="AE74" i="19"/>
  <c r="AF74" i="19"/>
  <c r="AG74" i="19"/>
  <c r="AE75" i="19"/>
  <c r="AF75" i="19"/>
  <c r="AG75" i="19"/>
  <c r="AE76" i="19"/>
  <c r="AF76" i="19"/>
  <c r="AG76" i="19"/>
  <c r="AE77" i="19"/>
  <c r="AF77" i="19"/>
  <c r="AG77" i="19"/>
  <c r="AG63" i="19"/>
  <c r="AF63" i="19"/>
  <c r="AE63" i="19"/>
  <c r="AE38" i="19"/>
  <c r="AF38" i="19"/>
  <c r="AG38" i="19"/>
  <c r="AE39" i="19"/>
  <c r="AF39" i="19"/>
  <c r="AG39" i="19"/>
  <c r="AE40" i="19"/>
  <c r="AF40" i="19"/>
  <c r="AG40" i="19"/>
  <c r="AE41" i="19"/>
  <c r="AF41" i="19"/>
  <c r="AG41" i="19"/>
  <c r="AE42" i="19"/>
  <c r="AF42" i="19"/>
  <c r="AG42" i="19"/>
  <c r="AE43" i="19"/>
  <c r="AF43" i="19"/>
  <c r="AG43" i="19"/>
  <c r="AE44" i="19"/>
  <c r="AF44" i="19"/>
  <c r="AG44" i="19"/>
  <c r="AE45" i="19"/>
  <c r="AF45" i="19"/>
  <c r="AG45" i="19"/>
  <c r="AE46" i="19"/>
  <c r="AF46" i="19"/>
  <c r="AG46" i="19"/>
  <c r="AE47" i="19"/>
  <c r="AF47" i="19"/>
  <c r="AG47" i="19"/>
  <c r="AE48" i="19"/>
  <c r="AF48" i="19"/>
  <c r="AG48" i="19"/>
  <c r="AE49" i="19"/>
  <c r="AF49" i="19"/>
  <c r="AG49" i="19"/>
  <c r="AE50" i="19"/>
  <c r="AF50" i="19"/>
  <c r="AG50" i="19"/>
  <c r="AE51" i="19"/>
  <c r="AF51" i="19"/>
  <c r="AG51" i="19"/>
  <c r="AG37" i="19"/>
  <c r="AF37" i="19"/>
  <c r="AE37" i="19"/>
  <c r="AE11" i="19"/>
  <c r="AF11" i="19"/>
  <c r="AG11" i="19"/>
  <c r="AE12" i="19"/>
  <c r="AF12" i="19"/>
  <c r="AG12" i="19"/>
  <c r="AE13" i="19"/>
  <c r="AF13" i="19"/>
  <c r="AG13" i="19"/>
  <c r="AE14" i="19"/>
  <c r="AF14" i="19"/>
  <c r="AG14" i="19"/>
  <c r="AE15" i="19"/>
  <c r="AF15" i="19"/>
  <c r="AG15" i="19"/>
  <c r="AE16" i="19"/>
  <c r="AF16" i="19"/>
  <c r="AG16" i="19"/>
  <c r="AE17" i="19"/>
  <c r="AF17" i="19"/>
  <c r="AG17" i="19"/>
  <c r="AE18" i="19"/>
  <c r="AF18" i="19"/>
  <c r="AG18" i="19"/>
  <c r="AE19" i="19"/>
  <c r="AF19" i="19"/>
  <c r="AG19" i="19"/>
  <c r="AE20" i="19"/>
  <c r="AF20" i="19"/>
  <c r="AG20" i="19"/>
  <c r="AE21" i="19"/>
  <c r="AF21" i="19"/>
  <c r="AG21" i="19"/>
  <c r="AE22" i="19"/>
  <c r="AF22" i="19"/>
  <c r="AG22" i="19"/>
  <c r="AE23" i="19"/>
  <c r="AF23" i="19"/>
  <c r="AG23" i="19"/>
  <c r="AE24" i="19"/>
  <c r="AF24" i="19"/>
  <c r="AG24" i="19"/>
  <c r="AE25" i="19"/>
  <c r="AF25" i="19"/>
  <c r="AG25" i="19"/>
  <c r="AE26" i="19"/>
  <c r="AF26" i="19"/>
  <c r="AG26" i="19"/>
  <c r="AG10" i="19"/>
  <c r="AF10" i="19"/>
  <c r="AE10" i="19"/>
  <c r="AA172" i="19"/>
  <c r="AB172" i="19"/>
  <c r="AC172" i="19"/>
  <c r="AA173" i="19"/>
  <c r="AB173" i="19"/>
  <c r="AC173" i="19"/>
  <c r="AA174" i="19"/>
  <c r="AB174" i="19"/>
  <c r="AC174" i="19"/>
  <c r="AA175" i="19"/>
  <c r="AB175" i="19"/>
  <c r="AC175" i="19"/>
  <c r="AA176" i="19"/>
  <c r="AB176" i="19"/>
  <c r="AC176" i="19"/>
  <c r="AA177" i="19"/>
  <c r="AB177" i="19"/>
  <c r="AC177" i="19"/>
  <c r="AA178" i="19"/>
  <c r="AB178" i="19"/>
  <c r="AC178" i="19"/>
  <c r="AA179" i="19"/>
  <c r="AB179" i="19"/>
  <c r="AC179" i="19"/>
  <c r="AA180" i="19"/>
  <c r="AB180" i="19"/>
  <c r="AC180" i="19"/>
  <c r="AA181" i="19"/>
  <c r="AB181" i="19"/>
  <c r="AC181" i="19"/>
  <c r="AA182" i="19"/>
  <c r="AB182" i="19"/>
  <c r="AC182" i="19"/>
  <c r="AA183" i="19"/>
  <c r="AB183" i="19"/>
  <c r="AC183" i="19"/>
  <c r="AA184" i="19"/>
  <c r="AB184" i="19"/>
  <c r="AC184" i="19"/>
  <c r="AC171" i="19"/>
  <c r="AB171" i="19"/>
  <c r="AA171" i="19"/>
  <c r="AA145" i="19"/>
  <c r="AB145" i="19"/>
  <c r="AC145" i="19"/>
  <c r="AA146" i="19"/>
  <c r="AB146" i="19"/>
  <c r="AC146" i="19"/>
  <c r="AA147" i="19"/>
  <c r="AB147" i="19"/>
  <c r="AC147" i="19"/>
  <c r="AA148" i="19"/>
  <c r="AB148" i="19"/>
  <c r="AC148" i="19"/>
  <c r="AA149" i="19"/>
  <c r="AB149" i="19"/>
  <c r="AC149" i="19"/>
  <c r="AA150" i="19"/>
  <c r="AB150" i="19"/>
  <c r="AC150" i="19"/>
  <c r="AA151" i="19"/>
  <c r="AB151" i="19"/>
  <c r="AC151" i="19"/>
  <c r="AA152" i="19"/>
  <c r="AB152" i="19"/>
  <c r="AC152" i="19"/>
  <c r="AA153" i="19"/>
  <c r="AB153" i="19"/>
  <c r="AC153" i="19"/>
  <c r="AA154" i="19"/>
  <c r="AB154" i="19"/>
  <c r="AC154" i="19"/>
  <c r="AA155" i="19"/>
  <c r="AB155" i="19"/>
  <c r="AC155" i="19"/>
  <c r="AA156" i="19"/>
  <c r="AB156" i="19"/>
  <c r="AC156" i="19"/>
  <c r="AA157" i="19"/>
  <c r="AB157" i="19"/>
  <c r="AC157" i="19"/>
  <c r="AA158" i="19"/>
  <c r="AB158" i="19"/>
  <c r="AC158" i="19"/>
  <c r="AA159" i="19"/>
  <c r="AB159" i="19"/>
  <c r="AC159" i="19"/>
  <c r="AC144" i="19"/>
  <c r="AB144" i="19"/>
  <c r="AA144" i="19"/>
  <c r="AA118" i="19"/>
  <c r="AB118" i="19"/>
  <c r="AC118" i="19"/>
  <c r="AA119" i="19"/>
  <c r="AB119" i="19"/>
  <c r="AC119" i="19"/>
  <c r="AA120" i="19"/>
  <c r="AB120" i="19"/>
  <c r="AC120" i="19"/>
  <c r="AA121" i="19"/>
  <c r="AB121" i="19"/>
  <c r="AC121" i="19"/>
  <c r="AA122" i="19"/>
  <c r="AB122" i="19"/>
  <c r="AC122" i="19"/>
  <c r="AA123" i="19"/>
  <c r="AB123" i="19"/>
  <c r="AC123" i="19"/>
  <c r="AA124" i="19"/>
  <c r="AB124" i="19"/>
  <c r="AC124" i="19"/>
  <c r="AA125" i="19"/>
  <c r="AB125" i="19"/>
  <c r="AC125" i="19"/>
  <c r="AA126" i="19"/>
  <c r="AB126" i="19"/>
  <c r="AC126" i="19"/>
  <c r="AA127" i="19"/>
  <c r="AB127" i="19"/>
  <c r="AC127" i="19"/>
  <c r="AA128" i="19"/>
  <c r="AB128" i="19"/>
  <c r="AC128" i="19"/>
  <c r="AA129" i="19"/>
  <c r="AB129" i="19"/>
  <c r="AC129" i="19"/>
  <c r="AA130" i="19"/>
  <c r="AB130" i="19"/>
  <c r="AC130" i="19"/>
  <c r="AA131" i="19"/>
  <c r="AB131" i="19"/>
  <c r="AC131" i="19"/>
  <c r="AA132" i="19"/>
  <c r="AB132" i="19"/>
  <c r="AC132" i="19"/>
  <c r="AA133" i="19"/>
  <c r="AB133" i="19"/>
  <c r="AC133" i="19"/>
  <c r="AC117" i="19"/>
  <c r="AB117" i="19"/>
  <c r="AA117" i="19"/>
  <c r="AA91" i="19"/>
  <c r="AB91" i="19"/>
  <c r="AC91" i="19"/>
  <c r="AA92" i="19"/>
  <c r="AB92" i="19"/>
  <c r="AC92" i="19"/>
  <c r="AA93" i="19"/>
  <c r="AB93" i="19"/>
  <c r="AC93" i="19"/>
  <c r="AA94" i="19"/>
  <c r="AB94" i="19"/>
  <c r="AC94" i="19"/>
  <c r="AA95" i="19"/>
  <c r="AB95" i="19"/>
  <c r="AC95" i="19"/>
  <c r="AA96" i="19"/>
  <c r="AB96" i="19"/>
  <c r="AC96" i="19"/>
  <c r="AA97" i="19"/>
  <c r="AB97" i="19"/>
  <c r="AC97" i="19"/>
  <c r="AA98" i="19"/>
  <c r="AB98" i="19"/>
  <c r="AC98" i="19"/>
  <c r="AA99" i="19"/>
  <c r="AB99" i="19"/>
  <c r="AC99" i="19"/>
  <c r="AA100" i="19"/>
  <c r="AB100" i="19"/>
  <c r="AC100" i="19"/>
  <c r="AA101" i="19"/>
  <c r="AB101" i="19"/>
  <c r="AC101" i="19"/>
  <c r="AA102" i="19"/>
  <c r="AB102" i="19"/>
  <c r="AC102" i="19"/>
  <c r="AA103" i="19"/>
  <c r="AB103" i="19"/>
  <c r="AC103" i="19"/>
  <c r="AA104" i="19"/>
  <c r="AB104" i="19"/>
  <c r="AC104" i="19"/>
  <c r="AA105" i="19"/>
  <c r="AB105" i="19"/>
  <c r="AC105" i="19"/>
  <c r="AB90" i="19"/>
  <c r="AC90" i="19"/>
  <c r="AA90" i="19"/>
  <c r="AA11" i="19"/>
  <c r="AB11" i="19"/>
  <c r="AC11" i="19"/>
  <c r="AA12" i="19"/>
  <c r="AB12" i="19"/>
  <c r="AC12" i="19"/>
  <c r="AA13" i="19"/>
  <c r="AB13" i="19"/>
  <c r="AC13" i="19"/>
  <c r="AA14" i="19"/>
  <c r="AB14" i="19"/>
  <c r="AC14" i="19"/>
  <c r="AA15" i="19"/>
  <c r="AB15" i="19"/>
  <c r="AC15" i="19"/>
  <c r="AA16" i="19"/>
  <c r="AB16" i="19"/>
  <c r="AC16" i="19"/>
  <c r="AA17" i="19"/>
  <c r="AB17" i="19"/>
  <c r="AC17" i="19"/>
  <c r="AA18" i="19"/>
  <c r="AB18" i="19"/>
  <c r="AC18" i="19"/>
  <c r="AA19" i="19"/>
  <c r="AB19" i="19"/>
  <c r="AC19" i="19"/>
  <c r="AA20" i="19"/>
  <c r="AB20" i="19"/>
  <c r="AC20" i="19"/>
  <c r="AA21" i="19"/>
  <c r="AB21" i="19"/>
  <c r="AC21" i="19"/>
  <c r="AA22" i="19"/>
  <c r="AB22" i="19"/>
  <c r="AC22" i="19"/>
  <c r="AA23" i="19"/>
  <c r="AB23" i="19"/>
  <c r="AC23" i="19"/>
  <c r="AA24" i="19"/>
  <c r="AB24" i="19"/>
  <c r="AC24" i="19"/>
  <c r="AA25" i="19"/>
  <c r="AB25" i="19"/>
  <c r="AC25" i="19"/>
  <c r="AB10" i="19"/>
  <c r="AC10" i="19"/>
  <c r="AA10" i="19"/>
  <c r="AA64" i="19"/>
  <c r="AB64" i="19"/>
  <c r="AC64" i="19"/>
  <c r="AA65" i="19"/>
  <c r="AB65" i="19"/>
  <c r="AC65" i="19"/>
  <c r="AA66" i="19"/>
  <c r="AB66" i="19"/>
  <c r="AC66" i="19"/>
  <c r="AA67" i="19"/>
  <c r="AB67" i="19"/>
  <c r="AC67" i="19"/>
  <c r="AA68" i="19"/>
  <c r="AB68" i="19"/>
  <c r="AC68" i="19"/>
  <c r="AA69" i="19"/>
  <c r="AB69" i="19"/>
  <c r="AC69" i="19"/>
  <c r="AA70" i="19"/>
  <c r="AB70" i="19"/>
  <c r="AC70" i="19"/>
  <c r="AA71" i="19"/>
  <c r="AB71" i="19"/>
  <c r="AC71" i="19"/>
  <c r="AA72" i="19"/>
  <c r="AB72" i="19"/>
  <c r="AC72" i="19"/>
  <c r="AA73" i="19"/>
  <c r="AB73" i="19"/>
  <c r="AC73" i="19"/>
  <c r="AA74" i="19"/>
  <c r="AB74" i="19"/>
  <c r="AC74" i="19"/>
  <c r="AA75" i="19"/>
  <c r="AB75" i="19"/>
  <c r="AC75" i="19"/>
  <c r="AA76" i="19"/>
  <c r="AB76" i="19"/>
  <c r="AC76" i="19"/>
  <c r="AA77" i="19"/>
  <c r="AB77" i="19"/>
  <c r="AC77" i="19"/>
  <c r="AB63" i="19"/>
  <c r="AC63" i="19"/>
  <c r="AA63" i="19"/>
  <c r="AA38" i="19"/>
  <c r="AB38" i="19"/>
  <c r="AC38" i="19"/>
  <c r="AA39" i="19"/>
  <c r="AB39" i="19"/>
  <c r="AC39" i="19"/>
  <c r="AA40" i="19"/>
  <c r="AB40" i="19"/>
  <c r="AC40" i="19"/>
  <c r="AA41" i="19"/>
  <c r="AB41" i="19"/>
  <c r="AC41" i="19"/>
  <c r="AA42" i="19"/>
  <c r="AB42" i="19"/>
  <c r="AC42" i="19"/>
  <c r="AA43" i="19"/>
  <c r="AB43" i="19"/>
  <c r="AC43" i="19"/>
  <c r="AA44" i="19"/>
  <c r="AB44" i="19"/>
  <c r="AC44" i="19"/>
  <c r="AA45" i="19"/>
  <c r="AB45" i="19"/>
  <c r="AC45" i="19"/>
  <c r="AA46" i="19"/>
  <c r="AB46" i="19"/>
  <c r="AC46" i="19"/>
  <c r="AA47" i="19"/>
  <c r="AB47" i="19"/>
  <c r="AC47" i="19"/>
  <c r="AA48" i="19"/>
  <c r="AB48" i="19"/>
  <c r="AC48" i="19"/>
  <c r="AA49" i="19"/>
  <c r="AB49" i="19"/>
  <c r="AC49" i="19"/>
  <c r="AA50" i="19"/>
  <c r="AB50" i="19"/>
  <c r="AC50" i="19"/>
  <c r="AA51" i="19"/>
  <c r="AB51" i="19"/>
  <c r="AC51" i="19"/>
  <c r="AA52" i="19"/>
  <c r="AB52" i="19"/>
  <c r="AC52" i="19"/>
  <c r="AB37" i="19"/>
  <c r="AC37" i="19"/>
  <c r="AA37" i="19"/>
  <c r="Y184" i="17"/>
  <c r="X184" i="17"/>
  <c r="W184" i="17"/>
  <c r="Y183" i="17"/>
  <c r="X183" i="17"/>
  <c r="W183" i="17"/>
  <c r="Y182" i="17"/>
  <c r="X182" i="17"/>
  <c r="W182" i="17"/>
  <c r="Y181" i="17"/>
  <c r="X181" i="17"/>
  <c r="W181" i="17"/>
  <c r="Y180" i="17"/>
  <c r="X180" i="17"/>
  <c r="W180" i="17"/>
  <c r="Y179" i="17"/>
  <c r="X179" i="17"/>
  <c r="W179" i="17"/>
  <c r="Y178" i="17"/>
  <c r="X178" i="17"/>
  <c r="W178" i="17"/>
  <c r="Y177" i="17"/>
  <c r="X177" i="17"/>
  <c r="W177" i="17"/>
  <c r="Y176" i="17"/>
  <c r="X176" i="17"/>
  <c r="W176" i="17"/>
  <c r="Y175" i="17"/>
  <c r="X175" i="17"/>
  <c r="W175" i="17"/>
  <c r="Y174" i="17"/>
  <c r="X174" i="17"/>
  <c r="W174" i="17"/>
  <c r="Y173" i="17"/>
  <c r="X173" i="17"/>
  <c r="W173" i="17"/>
  <c r="Y172" i="17"/>
  <c r="X172" i="17"/>
  <c r="W172" i="17"/>
  <c r="Y171" i="17"/>
  <c r="X171" i="17"/>
  <c r="W171" i="17"/>
  <c r="Y170" i="17"/>
  <c r="X170" i="17"/>
  <c r="W170" i="17"/>
  <c r="Y169" i="17"/>
  <c r="X169" i="17"/>
  <c r="W169" i="17"/>
  <c r="Y158" i="17"/>
  <c r="X158" i="17"/>
  <c r="W158" i="17"/>
  <c r="Y157" i="17"/>
  <c r="X157" i="17"/>
  <c r="W157" i="17"/>
  <c r="Y156" i="17"/>
  <c r="X156" i="17"/>
  <c r="W156" i="17"/>
  <c r="Y155" i="17"/>
  <c r="X155" i="17"/>
  <c r="W155" i="17"/>
  <c r="Y154" i="17"/>
  <c r="X154" i="17"/>
  <c r="W154" i="17"/>
  <c r="Y153" i="17"/>
  <c r="X153" i="17"/>
  <c r="W153" i="17"/>
  <c r="Y152" i="17"/>
  <c r="X152" i="17"/>
  <c r="W152" i="17"/>
  <c r="Y151" i="17"/>
  <c r="X151" i="17"/>
  <c r="W151" i="17"/>
  <c r="Y150" i="17"/>
  <c r="X150" i="17"/>
  <c r="W150" i="17"/>
  <c r="Y149" i="17"/>
  <c r="X149" i="17"/>
  <c r="W149" i="17"/>
  <c r="Y148" i="17"/>
  <c r="X148" i="17"/>
  <c r="W148" i="17"/>
  <c r="Y147" i="17"/>
  <c r="X147" i="17"/>
  <c r="W147" i="17"/>
  <c r="Y146" i="17"/>
  <c r="X146" i="17"/>
  <c r="W146" i="17"/>
  <c r="Y145" i="17"/>
  <c r="X145" i="17"/>
  <c r="W145" i="17"/>
  <c r="Y144" i="17"/>
  <c r="X144" i="17"/>
  <c r="W144" i="17"/>
  <c r="Y143" i="17"/>
  <c r="X143" i="17"/>
  <c r="W143" i="17"/>
  <c r="Y131" i="17"/>
  <c r="X131" i="17"/>
  <c r="W131" i="17"/>
  <c r="Y130" i="17"/>
  <c r="X130" i="17"/>
  <c r="W130" i="17"/>
  <c r="Y129" i="17"/>
  <c r="X129" i="17"/>
  <c r="W129" i="17"/>
  <c r="Y128" i="17"/>
  <c r="X128" i="17"/>
  <c r="W128" i="17"/>
  <c r="Y127" i="17"/>
  <c r="X127" i="17"/>
  <c r="W127" i="17"/>
  <c r="Y126" i="17"/>
  <c r="X126" i="17"/>
  <c r="W126" i="17"/>
  <c r="Y125" i="17"/>
  <c r="X125" i="17"/>
  <c r="W125" i="17"/>
  <c r="Y124" i="17"/>
  <c r="X124" i="17"/>
  <c r="W124" i="17"/>
  <c r="Y123" i="17"/>
  <c r="X123" i="17"/>
  <c r="W123" i="17"/>
  <c r="Y122" i="17"/>
  <c r="X122" i="17"/>
  <c r="W122" i="17"/>
  <c r="Y121" i="17"/>
  <c r="X121" i="17"/>
  <c r="W121" i="17"/>
  <c r="Y120" i="17"/>
  <c r="X120" i="17"/>
  <c r="W120" i="17"/>
  <c r="Y119" i="17"/>
  <c r="X119" i="17"/>
  <c r="W119" i="17"/>
  <c r="Y118" i="17"/>
  <c r="X118" i="17"/>
  <c r="W118" i="17"/>
  <c r="Y117" i="17"/>
  <c r="X117" i="17"/>
  <c r="W117" i="17"/>
  <c r="Y116" i="17"/>
  <c r="X116" i="17"/>
  <c r="W116" i="17"/>
  <c r="Y105" i="17"/>
  <c r="X105" i="17"/>
  <c r="W105" i="17"/>
  <c r="Y104" i="17"/>
  <c r="X104" i="17"/>
  <c r="W104" i="17"/>
  <c r="Y103" i="17"/>
  <c r="X103" i="17"/>
  <c r="W103" i="17"/>
  <c r="Y102" i="17"/>
  <c r="X102" i="17"/>
  <c r="W102" i="17"/>
  <c r="Y101" i="17"/>
  <c r="X101" i="17"/>
  <c r="W101" i="17"/>
  <c r="Y100" i="17"/>
  <c r="X100" i="17"/>
  <c r="W100" i="17"/>
  <c r="Y99" i="17"/>
  <c r="X99" i="17"/>
  <c r="W99" i="17"/>
  <c r="Y98" i="17"/>
  <c r="X98" i="17"/>
  <c r="W98" i="17"/>
  <c r="Y97" i="17"/>
  <c r="X97" i="17"/>
  <c r="W97" i="17"/>
  <c r="Y96" i="17"/>
  <c r="X96" i="17"/>
  <c r="W96" i="17"/>
  <c r="Y95" i="17"/>
  <c r="X95" i="17"/>
  <c r="W95" i="17"/>
  <c r="Y94" i="17"/>
  <c r="X94" i="17"/>
  <c r="W94" i="17"/>
  <c r="Y93" i="17"/>
  <c r="X93" i="17"/>
  <c r="W93" i="17"/>
  <c r="Y92" i="17"/>
  <c r="X92" i="17"/>
  <c r="W92" i="17"/>
  <c r="Y91" i="17"/>
  <c r="X91" i="17"/>
  <c r="W91" i="17"/>
  <c r="Y90" i="17"/>
  <c r="X90" i="17"/>
  <c r="W90" i="17"/>
  <c r="Y78" i="17"/>
  <c r="X78" i="17"/>
  <c r="W78" i="17"/>
  <c r="Y77" i="17"/>
  <c r="X77" i="17"/>
  <c r="W77" i="17"/>
  <c r="Y76" i="17"/>
  <c r="X76" i="17"/>
  <c r="W76" i="17"/>
  <c r="Y75" i="17"/>
  <c r="X75" i="17"/>
  <c r="W75" i="17"/>
  <c r="Y74" i="17"/>
  <c r="X74" i="17"/>
  <c r="W74" i="17"/>
  <c r="Y73" i="17"/>
  <c r="X73" i="17"/>
  <c r="W73" i="17"/>
  <c r="Y72" i="17"/>
  <c r="X72" i="17"/>
  <c r="W72" i="17"/>
  <c r="Y71" i="17"/>
  <c r="X71" i="17"/>
  <c r="W71" i="17"/>
  <c r="Y70" i="17"/>
  <c r="X70" i="17"/>
  <c r="W70" i="17"/>
  <c r="Y69" i="17"/>
  <c r="X69" i="17"/>
  <c r="W69" i="17"/>
  <c r="Y68" i="17"/>
  <c r="X68" i="17"/>
  <c r="W68" i="17"/>
  <c r="Y67" i="17"/>
  <c r="X67" i="17"/>
  <c r="W67" i="17"/>
  <c r="Y66" i="17"/>
  <c r="X66" i="17"/>
  <c r="W66" i="17"/>
  <c r="Y65" i="17"/>
  <c r="X65" i="17"/>
  <c r="W65" i="17"/>
  <c r="Y64" i="17"/>
  <c r="X64" i="17"/>
  <c r="W64" i="17"/>
  <c r="Y63" i="17"/>
  <c r="X63" i="17"/>
  <c r="W63" i="17"/>
  <c r="Y52" i="17"/>
  <c r="X52" i="17"/>
  <c r="W52" i="17"/>
  <c r="Y51" i="17"/>
  <c r="X51" i="17"/>
  <c r="W51" i="17"/>
  <c r="Y50" i="17"/>
  <c r="X50" i="17"/>
  <c r="W50" i="17"/>
  <c r="Y49" i="17"/>
  <c r="X49" i="17"/>
  <c r="W49" i="17"/>
  <c r="Y48" i="17"/>
  <c r="X48" i="17"/>
  <c r="W48" i="17"/>
  <c r="Y47" i="17"/>
  <c r="X47" i="17"/>
  <c r="W47" i="17"/>
  <c r="Y46" i="17"/>
  <c r="X46" i="17"/>
  <c r="W46" i="17"/>
  <c r="Y45" i="17"/>
  <c r="X45" i="17"/>
  <c r="W45" i="17"/>
  <c r="Y44" i="17"/>
  <c r="X44" i="17"/>
  <c r="W44" i="17"/>
  <c r="Y43" i="17"/>
  <c r="X43" i="17"/>
  <c r="W43" i="17"/>
  <c r="Y42" i="17"/>
  <c r="X42" i="17"/>
  <c r="W42" i="17"/>
  <c r="Y41" i="17"/>
  <c r="X41" i="17"/>
  <c r="W41" i="17"/>
  <c r="Y40" i="17"/>
  <c r="X40" i="17"/>
  <c r="W40" i="17"/>
  <c r="Y39" i="17"/>
  <c r="X39" i="17"/>
  <c r="W39" i="17"/>
  <c r="Y38" i="17"/>
  <c r="X38" i="17"/>
  <c r="W38" i="17"/>
  <c r="Y37" i="17"/>
  <c r="X37" i="17"/>
  <c r="W37" i="17"/>
  <c r="W11" i="17"/>
  <c r="X11" i="17"/>
  <c r="Y11" i="17"/>
  <c r="W12" i="17"/>
  <c r="X12" i="17"/>
  <c r="Y12" i="17"/>
  <c r="W13" i="17"/>
  <c r="X13" i="17"/>
  <c r="Y13" i="17"/>
  <c r="W14" i="17"/>
  <c r="X14" i="17"/>
  <c r="Y14" i="17"/>
  <c r="W15" i="17"/>
  <c r="X15" i="17"/>
  <c r="Y15" i="17"/>
  <c r="W16" i="17"/>
  <c r="X16" i="17"/>
  <c r="Y16" i="17"/>
  <c r="W17" i="17"/>
  <c r="X17" i="17"/>
  <c r="Y17" i="17"/>
  <c r="W18" i="17"/>
  <c r="X18" i="17"/>
  <c r="Y18" i="17"/>
  <c r="W19" i="17"/>
  <c r="X19" i="17"/>
  <c r="Y19" i="17"/>
  <c r="W20" i="17"/>
  <c r="X20" i="17"/>
  <c r="Y20" i="17"/>
  <c r="W21" i="17"/>
  <c r="X21" i="17"/>
  <c r="Y21" i="17"/>
  <c r="W22" i="17"/>
  <c r="X22" i="17"/>
  <c r="Y22" i="17"/>
  <c r="W23" i="17"/>
  <c r="X23" i="17"/>
  <c r="Y23" i="17"/>
  <c r="W24" i="17"/>
  <c r="X24" i="17"/>
  <c r="Y24" i="17"/>
  <c r="W25" i="17"/>
  <c r="X25" i="17"/>
  <c r="Y25" i="17"/>
  <c r="W26" i="17"/>
  <c r="X26" i="17"/>
  <c r="Y26" i="17"/>
  <c r="Y10" i="17"/>
  <c r="X10" i="17"/>
  <c r="W10" i="17"/>
  <c r="Y186" i="18"/>
  <c r="X186" i="18"/>
  <c r="W186" i="18"/>
  <c r="Y185" i="18"/>
  <c r="X185" i="18"/>
  <c r="W185" i="18"/>
  <c r="Y184" i="18"/>
  <c r="X184" i="18"/>
  <c r="W184" i="18"/>
  <c r="Y183" i="18"/>
  <c r="X183" i="18"/>
  <c r="W183" i="18"/>
  <c r="Y182" i="18"/>
  <c r="X182" i="18"/>
  <c r="W182" i="18"/>
  <c r="Y181" i="18"/>
  <c r="X181" i="18"/>
  <c r="W181" i="18"/>
  <c r="Y180" i="18"/>
  <c r="X180" i="18"/>
  <c r="W180" i="18"/>
  <c r="Y179" i="18"/>
  <c r="X179" i="18"/>
  <c r="W179" i="18"/>
  <c r="Y178" i="18"/>
  <c r="X178" i="18"/>
  <c r="W178" i="18"/>
  <c r="Y177" i="18"/>
  <c r="X177" i="18"/>
  <c r="W177" i="18"/>
  <c r="Y176" i="18"/>
  <c r="X176" i="18"/>
  <c r="W176" i="18"/>
  <c r="Y175" i="18"/>
  <c r="X175" i="18"/>
  <c r="W175" i="18"/>
  <c r="Y174" i="18"/>
  <c r="X174" i="18"/>
  <c r="W174" i="18"/>
  <c r="Y173" i="18"/>
  <c r="X173" i="18"/>
  <c r="W173" i="18"/>
  <c r="Y172" i="18"/>
  <c r="X172" i="18"/>
  <c r="W172" i="18"/>
  <c r="Y171" i="18"/>
  <c r="X171" i="18"/>
  <c r="W171" i="18"/>
  <c r="Y159" i="18"/>
  <c r="X159" i="18"/>
  <c r="W159" i="18"/>
  <c r="Y158" i="18"/>
  <c r="X158" i="18"/>
  <c r="W158" i="18"/>
  <c r="Y157" i="18"/>
  <c r="X157" i="18"/>
  <c r="W157" i="18"/>
  <c r="Y156" i="18"/>
  <c r="X156" i="18"/>
  <c r="W156" i="18"/>
  <c r="Y155" i="18"/>
  <c r="X155" i="18"/>
  <c r="W155" i="18"/>
  <c r="Y154" i="18"/>
  <c r="X154" i="18"/>
  <c r="W154" i="18"/>
  <c r="Y153" i="18"/>
  <c r="X153" i="18"/>
  <c r="W153" i="18"/>
  <c r="Y152" i="18"/>
  <c r="X152" i="18"/>
  <c r="W152" i="18"/>
  <c r="Y151" i="18"/>
  <c r="X151" i="18"/>
  <c r="W151" i="18"/>
  <c r="Y150" i="18"/>
  <c r="X150" i="18"/>
  <c r="W150" i="18"/>
  <c r="Y149" i="18"/>
  <c r="X149" i="18"/>
  <c r="W149" i="18"/>
  <c r="Y148" i="18"/>
  <c r="X148" i="18"/>
  <c r="W148" i="18"/>
  <c r="Y147" i="18"/>
  <c r="X147" i="18"/>
  <c r="W147" i="18"/>
  <c r="Y146" i="18"/>
  <c r="X146" i="18"/>
  <c r="W146" i="18"/>
  <c r="Y145" i="18"/>
  <c r="X145" i="18"/>
  <c r="W145" i="18"/>
  <c r="Y144" i="18"/>
  <c r="X144" i="18"/>
  <c r="W144" i="18"/>
  <c r="Y132" i="18"/>
  <c r="X132" i="18"/>
  <c r="W132" i="18"/>
  <c r="Y131" i="18"/>
  <c r="X131" i="18"/>
  <c r="W131" i="18"/>
  <c r="Y130" i="18"/>
  <c r="X130" i="18"/>
  <c r="W130" i="18"/>
  <c r="Y129" i="18"/>
  <c r="X129" i="18"/>
  <c r="W129" i="18"/>
  <c r="Y128" i="18"/>
  <c r="X128" i="18"/>
  <c r="W128" i="18"/>
  <c r="Y127" i="18"/>
  <c r="X127" i="18"/>
  <c r="W127" i="18"/>
  <c r="Y126" i="18"/>
  <c r="X126" i="18"/>
  <c r="W126" i="18"/>
  <c r="Y125" i="18"/>
  <c r="X125" i="18"/>
  <c r="W125" i="18"/>
  <c r="Y124" i="18"/>
  <c r="X124" i="18"/>
  <c r="W124" i="18"/>
  <c r="Y123" i="18"/>
  <c r="X123" i="18"/>
  <c r="W123" i="18"/>
  <c r="Y122" i="18"/>
  <c r="X122" i="18"/>
  <c r="W122" i="18"/>
  <c r="Y121" i="18"/>
  <c r="X121" i="18"/>
  <c r="W121" i="18"/>
  <c r="Y120" i="18"/>
  <c r="X120" i="18"/>
  <c r="W120" i="18"/>
  <c r="Y119" i="18"/>
  <c r="X119" i="18"/>
  <c r="W119" i="18"/>
  <c r="Y118" i="18"/>
  <c r="X118" i="18"/>
  <c r="W118" i="18"/>
  <c r="Y117" i="18"/>
  <c r="X117" i="18"/>
  <c r="W117" i="18"/>
  <c r="Y105" i="18"/>
  <c r="X105" i="18"/>
  <c r="W105" i="18"/>
  <c r="Y104" i="18"/>
  <c r="X104" i="18"/>
  <c r="W104" i="18"/>
  <c r="Y103" i="18"/>
  <c r="X103" i="18"/>
  <c r="W103" i="18"/>
  <c r="Y102" i="18"/>
  <c r="X102" i="18"/>
  <c r="W102" i="18"/>
  <c r="Y101" i="18"/>
  <c r="X101" i="18"/>
  <c r="W101" i="18"/>
  <c r="Y100" i="18"/>
  <c r="X100" i="18"/>
  <c r="W100" i="18"/>
  <c r="Y99" i="18"/>
  <c r="X99" i="18"/>
  <c r="W99" i="18"/>
  <c r="Y98" i="18"/>
  <c r="X98" i="18"/>
  <c r="W98" i="18"/>
  <c r="Y97" i="18"/>
  <c r="X97" i="18"/>
  <c r="W97" i="18"/>
  <c r="Y96" i="18"/>
  <c r="X96" i="18"/>
  <c r="W96" i="18"/>
  <c r="Y95" i="18"/>
  <c r="X95" i="18"/>
  <c r="W95" i="18"/>
  <c r="Y94" i="18"/>
  <c r="X94" i="18"/>
  <c r="W94" i="18"/>
  <c r="Y93" i="18"/>
  <c r="X93" i="18"/>
  <c r="W93" i="18"/>
  <c r="Y92" i="18"/>
  <c r="X92" i="18"/>
  <c r="W92" i="18"/>
  <c r="Y91" i="18"/>
  <c r="X91" i="18"/>
  <c r="W91" i="18"/>
  <c r="Y90" i="18"/>
  <c r="X90" i="18"/>
  <c r="W90" i="18"/>
  <c r="Y78" i="18"/>
  <c r="X78" i="18"/>
  <c r="W78" i="18"/>
  <c r="Y77" i="18"/>
  <c r="X77" i="18"/>
  <c r="W77" i="18"/>
  <c r="Y76" i="18"/>
  <c r="X76" i="18"/>
  <c r="W76" i="18"/>
  <c r="Y75" i="18"/>
  <c r="X75" i="18"/>
  <c r="W75" i="18"/>
  <c r="Y74" i="18"/>
  <c r="X74" i="18"/>
  <c r="W74" i="18"/>
  <c r="Y73" i="18"/>
  <c r="X73" i="18"/>
  <c r="W73" i="18"/>
  <c r="Y72" i="18"/>
  <c r="X72" i="18"/>
  <c r="W72" i="18"/>
  <c r="Y71" i="18"/>
  <c r="X71" i="18"/>
  <c r="W71" i="18"/>
  <c r="Y70" i="18"/>
  <c r="X70" i="18"/>
  <c r="W70" i="18"/>
  <c r="Y69" i="18"/>
  <c r="X69" i="18"/>
  <c r="W69" i="18"/>
  <c r="Y68" i="18"/>
  <c r="X68" i="18"/>
  <c r="W68" i="18"/>
  <c r="Y67" i="18"/>
  <c r="X67" i="18"/>
  <c r="W67" i="18"/>
  <c r="Y66" i="18"/>
  <c r="X66" i="18"/>
  <c r="W66" i="18"/>
  <c r="Y65" i="18"/>
  <c r="X65" i="18"/>
  <c r="W65" i="18"/>
  <c r="Y64" i="18"/>
  <c r="X64" i="18"/>
  <c r="W64" i="18"/>
  <c r="Y63" i="18"/>
  <c r="X63" i="18"/>
  <c r="W63" i="18"/>
  <c r="Y52" i="18"/>
  <c r="X52" i="18"/>
  <c r="W52" i="18"/>
  <c r="Y51" i="18"/>
  <c r="X51" i="18"/>
  <c r="W51" i="18"/>
  <c r="Y50" i="18"/>
  <c r="X50" i="18"/>
  <c r="W50" i="18"/>
  <c r="Y49" i="18"/>
  <c r="X49" i="18"/>
  <c r="W49" i="18"/>
  <c r="Y48" i="18"/>
  <c r="X48" i="18"/>
  <c r="W48" i="18"/>
  <c r="Y47" i="18"/>
  <c r="X47" i="18"/>
  <c r="W47" i="18"/>
  <c r="Y46" i="18"/>
  <c r="X46" i="18"/>
  <c r="W46" i="18"/>
  <c r="Y45" i="18"/>
  <c r="X45" i="18"/>
  <c r="W45" i="18"/>
  <c r="Y44" i="18"/>
  <c r="X44" i="18"/>
  <c r="W44" i="18"/>
  <c r="Y43" i="18"/>
  <c r="X43" i="18"/>
  <c r="W43" i="18"/>
  <c r="Y42" i="18"/>
  <c r="X42" i="18"/>
  <c r="W42" i="18"/>
  <c r="Y41" i="18"/>
  <c r="X41" i="18"/>
  <c r="W41" i="18"/>
  <c r="Y40" i="18"/>
  <c r="X40" i="18"/>
  <c r="W40" i="18"/>
  <c r="Y39" i="18"/>
  <c r="X39" i="18"/>
  <c r="W39" i="18"/>
  <c r="Y38" i="18"/>
  <c r="X38" i="18"/>
  <c r="W38" i="18"/>
  <c r="Y37" i="18"/>
  <c r="X37" i="18"/>
  <c r="W37" i="18"/>
  <c r="W11" i="18"/>
  <c r="X11" i="18"/>
  <c r="Y11" i="18"/>
  <c r="W12" i="18"/>
  <c r="X12" i="18"/>
  <c r="Y12" i="18"/>
  <c r="W13" i="18"/>
  <c r="X13" i="18"/>
  <c r="Y13" i="18"/>
  <c r="W14" i="18"/>
  <c r="X14" i="18"/>
  <c r="Y14" i="18"/>
  <c r="W15" i="18"/>
  <c r="X15" i="18"/>
  <c r="Y15" i="18"/>
  <c r="W16" i="18"/>
  <c r="X16" i="18"/>
  <c r="Y16" i="18"/>
  <c r="W17" i="18"/>
  <c r="X17" i="18"/>
  <c r="Y17" i="18"/>
  <c r="W18" i="18"/>
  <c r="X18" i="18"/>
  <c r="Y18" i="18"/>
  <c r="W19" i="18"/>
  <c r="X19" i="18"/>
  <c r="Y19" i="18"/>
  <c r="W20" i="18"/>
  <c r="X20" i="18"/>
  <c r="Y20" i="18"/>
  <c r="W21" i="18"/>
  <c r="X21" i="18"/>
  <c r="Y21" i="18"/>
  <c r="W22" i="18"/>
  <c r="X22" i="18"/>
  <c r="Y22" i="18"/>
  <c r="W23" i="18"/>
  <c r="X23" i="18"/>
  <c r="Y23" i="18"/>
  <c r="W24" i="18"/>
  <c r="X24" i="18"/>
  <c r="Y24" i="18"/>
  <c r="W25" i="18"/>
  <c r="X25" i="18"/>
  <c r="Y25" i="18"/>
  <c r="Y10" i="18"/>
  <c r="X10" i="18"/>
  <c r="W10" i="18"/>
  <c r="Y133" i="19"/>
  <c r="X133" i="19"/>
  <c r="W133" i="19"/>
  <c r="Y160" i="19"/>
  <c r="X160" i="19"/>
  <c r="W160" i="19"/>
  <c r="Y186" i="19"/>
  <c r="X186" i="19"/>
  <c r="W186" i="19"/>
  <c r="Y185" i="19"/>
  <c r="X185" i="19"/>
  <c r="W185" i="19"/>
  <c r="Y184" i="19"/>
  <c r="X184" i="19"/>
  <c r="W184" i="19"/>
  <c r="Y183" i="19"/>
  <c r="X183" i="19"/>
  <c r="W183" i="19"/>
  <c r="Y182" i="19"/>
  <c r="X182" i="19"/>
  <c r="W182" i="19"/>
  <c r="Y181" i="19"/>
  <c r="X181" i="19"/>
  <c r="W181" i="19"/>
  <c r="Y180" i="19"/>
  <c r="X180" i="19"/>
  <c r="W180" i="19"/>
  <c r="Y179" i="19"/>
  <c r="X179" i="19"/>
  <c r="W179" i="19"/>
  <c r="Y178" i="19"/>
  <c r="X178" i="19"/>
  <c r="W178" i="19"/>
  <c r="Y177" i="19"/>
  <c r="X177" i="19"/>
  <c r="W177" i="19"/>
  <c r="Y176" i="19"/>
  <c r="X176" i="19"/>
  <c r="W176" i="19"/>
  <c r="Y175" i="19"/>
  <c r="X175" i="19"/>
  <c r="W175" i="19"/>
  <c r="Y174" i="19"/>
  <c r="X174" i="19"/>
  <c r="W174" i="19"/>
  <c r="Y173" i="19"/>
  <c r="X173" i="19"/>
  <c r="W173" i="19"/>
  <c r="Y172" i="19"/>
  <c r="X172" i="19"/>
  <c r="W172" i="19"/>
  <c r="Y171" i="19"/>
  <c r="X171" i="19"/>
  <c r="W171" i="19"/>
  <c r="Y159" i="19"/>
  <c r="X159" i="19"/>
  <c r="W159" i="19"/>
  <c r="Y158" i="19"/>
  <c r="X158" i="19"/>
  <c r="W158" i="19"/>
  <c r="Y157" i="19"/>
  <c r="X157" i="19"/>
  <c r="W157" i="19"/>
  <c r="Y156" i="19"/>
  <c r="X156" i="19"/>
  <c r="W156" i="19"/>
  <c r="Y155" i="19"/>
  <c r="X155" i="19"/>
  <c r="W155" i="19"/>
  <c r="Y154" i="19"/>
  <c r="X154" i="19"/>
  <c r="W154" i="19"/>
  <c r="Y153" i="19"/>
  <c r="X153" i="19"/>
  <c r="W153" i="19"/>
  <c r="Y152" i="19"/>
  <c r="X152" i="19"/>
  <c r="W152" i="19"/>
  <c r="Y151" i="19"/>
  <c r="X151" i="19"/>
  <c r="W151" i="19"/>
  <c r="Y150" i="19"/>
  <c r="X150" i="19"/>
  <c r="W150" i="19"/>
  <c r="Y149" i="19"/>
  <c r="X149" i="19"/>
  <c r="W149" i="19"/>
  <c r="Y148" i="19"/>
  <c r="X148" i="19"/>
  <c r="W148" i="19"/>
  <c r="Y147" i="19"/>
  <c r="X147" i="19"/>
  <c r="W147" i="19"/>
  <c r="Y146" i="19"/>
  <c r="X146" i="19"/>
  <c r="W146" i="19"/>
  <c r="Y145" i="19"/>
  <c r="X145" i="19"/>
  <c r="W145" i="19"/>
  <c r="Y144" i="19"/>
  <c r="X144" i="19"/>
  <c r="W144" i="19"/>
  <c r="Y132" i="19"/>
  <c r="X132" i="19"/>
  <c r="W132" i="19"/>
  <c r="Y131" i="19"/>
  <c r="X131" i="19"/>
  <c r="W131" i="19"/>
  <c r="Y130" i="19"/>
  <c r="X130" i="19"/>
  <c r="W130" i="19"/>
  <c r="Y129" i="19"/>
  <c r="X129" i="19"/>
  <c r="W129" i="19"/>
  <c r="Y128" i="19"/>
  <c r="X128" i="19"/>
  <c r="W128" i="19"/>
  <c r="Y127" i="19"/>
  <c r="X127" i="19"/>
  <c r="W127" i="19"/>
  <c r="Y126" i="19"/>
  <c r="X126" i="19"/>
  <c r="W126" i="19"/>
  <c r="Y125" i="19"/>
  <c r="X125" i="19"/>
  <c r="W125" i="19"/>
  <c r="Y124" i="19"/>
  <c r="X124" i="19"/>
  <c r="W124" i="19"/>
  <c r="Y123" i="19"/>
  <c r="X123" i="19"/>
  <c r="W123" i="19"/>
  <c r="Y122" i="19"/>
  <c r="X122" i="19"/>
  <c r="W122" i="19"/>
  <c r="Y121" i="19"/>
  <c r="X121" i="19"/>
  <c r="W121" i="19"/>
  <c r="Y120" i="19"/>
  <c r="X120" i="19"/>
  <c r="W120" i="19"/>
  <c r="Y119" i="19"/>
  <c r="X119" i="19"/>
  <c r="W119" i="19"/>
  <c r="Y118" i="19"/>
  <c r="X118" i="19"/>
  <c r="W118" i="19"/>
  <c r="Y117" i="19"/>
  <c r="X117" i="19"/>
  <c r="W117" i="19"/>
  <c r="Y105" i="19"/>
  <c r="X105" i="19"/>
  <c r="W105" i="19"/>
  <c r="Y104" i="19"/>
  <c r="X104" i="19"/>
  <c r="W104" i="19"/>
  <c r="Y103" i="19"/>
  <c r="X103" i="19"/>
  <c r="W103" i="19"/>
  <c r="Y102" i="19"/>
  <c r="X102" i="19"/>
  <c r="W102" i="19"/>
  <c r="Y101" i="19"/>
  <c r="X101" i="19"/>
  <c r="W101" i="19"/>
  <c r="Y100" i="19"/>
  <c r="X100" i="19"/>
  <c r="W100" i="19"/>
  <c r="Y99" i="19"/>
  <c r="X99" i="19"/>
  <c r="W99" i="19"/>
  <c r="Y98" i="19"/>
  <c r="X98" i="19"/>
  <c r="W98" i="19"/>
  <c r="Y97" i="19"/>
  <c r="X97" i="19"/>
  <c r="W97" i="19"/>
  <c r="Y96" i="19"/>
  <c r="X96" i="19"/>
  <c r="W96" i="19"/>
  <c r="Y95" i="19"/>
  <c r="X95" i="19"/>
  <c r="W95" i="19"/>
  <c r="Y94" i="19"/>
  <c r="X94" i="19"/>
  <c r="W94" i="19"/>
  <c r="Y93" i="19"/>
  <c r="X93" i="19"/>
  <c r="W93" i="19"/>
  <c r="Y92" i="19"/>
  <c r="X92" i="19"/>
  <c r="W92" i="19"/>
  <c r="Y91" i="19"/>
  <c r="X91" i="19"/>
  <c r="W91" i="19"/>
  <c r="Y90" i="19"/>
  <c r="X90" i="19"/>
  <c r="W90" i="19"/>
  <c r="Y78" i="19"/>
  <c r="X78" i="19"/>
  <c r="W78" i="19"/>
  <c r="Y77" i="19"/>
  <c r="X77" i="19"/>
  <c r="W77" i="19"/>
  <c r="Y76" i="19"/>
  <c r="X76" i="19"/>
  <c r="W76" i="19"/>
  <c r="Y75" i="19"/>
  <c r="X75" i="19"/>
  <c r="W75" i="19"/>
  <c r="Y74" i="19"/>
  <c r="X74" i="19"/>
  <c r="W74" i="19"/>
  <c r="Y73" i="19"/>
  <c r="X73" i="19"/>
  <c r="W73" i="19"/>
  <c r="Y72" i="19"/>
  <c r="X72" i="19"/>
  <c r="W72" i="19"/>
  <c r="Y71" i="19"/>
  <c r="X71" i="19"/>
  <c r="W71" i="19"/>
  <c r="Y70" i="19"/>
  <c r="X70" i="19"/>
  <c r="W70" i="19"/>
  <c r="Y69" i="19"/>
  <c r="X69" i="19"/>
  <c r="W69" i="19"/>
  <c r="Y68" i="19"/>
  <c r="X68" i="19"/>
  <c r="W68" i="19"/>
  <c r="Y67" i="19"/>
  <c r="X67" i="19"/>
  <c r="W67" i="19"/>
  <c r="Y66" i="19"/>
  <c r="X66" i="19"/>
  <c r="W66" i="19"/>
  <c r="Y65" i="19"/>
  <c r="X65" i="19"/>
  <c r="W65" i="19"/>
  <c r="Y64" i="19"/>
  <c r="X64" i="19"/>
  <c r="W64" i="19"/>
  <c r="Y63" i="19"/>
  <c r="X63" i="19"/>
  <c r="W63" i="19"/>
  <c r="Y52" i="19"/>
  <c r="X52" i="19"/>
  <c r="W52" i="19"/>
  <c r="Y51" i="19"/>
  <c r="X51" i="19"/>
  <c r="W51" i="19"/>
  <c r="Y50" i="19"/>
  <c r="X50" i="19"/>
  <c r="W50" i="19"/>
  <c r="Y49" i="19"/>
  <c r="X49" i="19"/>
  <c r="W49" i="19"/>
  <c r="Y48" i="19"/>
  <c r="X48" i="19"/>
  <c r="W48" i="19"/>
  <c r="Y47" i="19"/>
  <c r="X47" i="19"/>
  <c r="W47" i="19"/>
  <c r="Y46" i="19"/>
  <c r="X46" i="19"/>
  <c r="W46" i="19"/>
  <c r="Y45" i="19"/>
  <c r="X45" i="19"/>
  <c r="W45" i="19"/>
  <c r="Y44" i="19"/>
  <c r="X44" i="19"/>
  <c r="W44" i="19"/>
  <c r="Y43" i="19"/>
  <c r="X43" i="19"/>
  <c r="W43" i="19"/>
  <c r="Y42" i="19"/>
  <c r="X42" i="19"/>
  <c r="W42" i="19"/>
  <c r="Y41" i="19"/>
  <c r="X41" i="19"/>
  <c r="W41" i="19"/>
  <c r="Y40" i="19"/>
  <c r="X40" i="19"/>
  <c r="W40" i="19"/>
  <c r="Y39" i="19"/>
  <c r="X39" i="19"/>
  <c r="W39" i="19"/>
  <c r="Y38" i="19"/>
  <c r="X38" i="19"/>
  <c r="W38" i="19"/>
  <c r="Y37" i="19"/>
  <c r="X37" i="19"/>
  <c r="W37" i="19"/>
  <c r="W11" i="19"/>
  <c r="X11" i="19"/>
  <c r="Y11" i="19"/>
  <c r="W12" i="19"/>
  <c r="X12" i="19"/>
  <c r="Y12" i="19"/>
  <c r="W13" i="19"/>
  <c r="X13" i="19"/>
  <c r="Y13" i="19"/>
  <c r="W14" i="19"/>
  <c r="X14" i="19"/>
  <c r="Y14" i="19"/>
  <c r="W15" i="19"/>
  <c r="X15" i="19"/>
  <c r="Y15" i="19"/>
  <c r="W16" i="19"/>
  <c r="X16" i="19"/>
  <c r="Y16" i="19"/>
  <c r="W17" i="19"/>
  <c r="X17" i="19"/>
  <c r="Y17" i="19"/>
  <c r="W18" i="19"/>
  <c r="X18" i="19"/>
  <c r="Y18" i="19"/>
  <c r="W19" i="19"/>
  <c r="X19" i="19"/>
  <c r="Y19" i="19"/>
  <c r="W20" i="19"/>
  <c r="X20" i="19"/>
  <c r="Y20" i="19"/>
  <c r="W21" i="19"/>
  <c r="X21" i="19"/>
  <c r="Y21" i="19"/>
  <c r="W22" i="19"/>
  <c r="X22" i="19"/>
  <c r="Y22" i="19"/>
  <c r="W23" i="19"/>
  <c r="X23" i="19"/>
  <c r="Y23" i="19"/>
  <c r="W24" i="19"/>
  <c r="X24" i="19"/>
  <c r="Y24" i="19"/>
  <c r="W25" i="19"/>
  <c r="X25" i="19"/>
  <c r="Y25" i="19"/>
  <c r="Y10" i="19"/>
  <c r="X10" i="19"/>
  <c r="W10" i="19"/>
  <c r="F84" i="13"/>
  <c r="E77" i="13"/>
  <c r="M38" i="13"/>
  <c r="C61" i="13" s="1"/>
  <c r="N38" i="13"/>
  <c r="D61" i="13" s="1"/>
  <c r="O38" i="13"/>
  <c r="E61" i="13" s="1"/>
  <c r="P38" i="13"/>
  <c r="F61" i="13" s="1"/>
  <c r="Q38" i="13"/>
  <c r="G61" i="13" s="1"/>
  <c r="R38" i="13"/>
  <c r="H61" i="13" s="1"/>
  <c r="S38" i="13"/>
  <c r="I61" i="13" s="1"/>
  <c r="T38" i="13"/>
  <c r="J61" i="13" s="1"/>
  <c r="U38" i="13"/>
  <c r="K61" i="13" s="1"/>
  <c r="M39" i="13"/>
  <c r="C63" i="13" s="1"/>
  <c r="N39" i="13"/>
  <c r="D63" i="13" s="1"/>
  <c r="O39" i="13"/>
  <c r="E63" i="13" s="1"/>
  <c r="P39" i="13"/>
  <c r="F63" i="13" s="1"/>
  <c r="Q39" i="13"/>
  <c r="G63" i="13" s="1"/>
  <c r="R39" i="13"/>
  <c r="H63" i="13" s="1"/>
  <c r="S39" i="13"/>
  <c r="I63" i="13" s="1"/>
  <c r="T39" i="13"/>
  <c r="J63" i="13" s="1"/>
  <c r="U39" i="13"/>
  <c r="K63" i="13" s="1"/>
  <c r="M40" i="13"/>
  <c r="C65" i="13" s="1"/>
  <c r="N40" i="13"/>
  <c r="D65" i="13" s="1"/>
  <c r="O40" i="13"/>
  <c r="P40" i="13"/>
  <c r="F65" i="13" s="1"/>
  <c r="Q40" i="13"/>
  <c r="G65" i="13" s="1"/>
  <c r="R40" i="13"/>
  <c r="H65" i="13" s="1"/>
  <c r="S40" i="13"/>
  <c r="I65" i="13" s="1"/>
  <c r="T40" i="13"/>
  <c r="J65" i="13" s="1"/>
  <c r="U40" i="13"/>
  <c r="K65" i="13" s="1"/>
  <c r="M41" i="13"/>
  <c r="C67" i="13" s="1"/>
  <c r="N41" i="13"/>
  <c r="D67" i="13" s="1"/>
  <c r="O41" i="13"/>
  <c r="E67" i="13" s="1"/>
  <c r="P41" i="13"/>
  <c r="F67" i="13" s="1"/>
  <c r="Q41" i="13"/>
  <c r="G67" i="13" s="1"/>
  <c r="R41" i="13"/>
  <c r="H67" i="13" s="1"/>
  <c r="S41" i="13"/>
  <c r="I67" i="13" s="1"/>
  <c r="T41" i="13"/>
  <c r="J67" i="13" s="1"/>
  <c r="U41" i="13"/>
  <c r="K67" i="13" s="1"/>
  <c r="M42" i="13"/>
  <c r="C69" i="13" s="1"/>
  <c r="N42" i="13"/>
  <c r="D69" i="13" s="1"/>
  <c r="O42" i="13"/>
  <c r="E69" i="13" s="1"/>
  <c r="P42" i="13"/>
  <c r="F69" i="13" s="1"/>
  <c r="Q42" i="13"/>
  <c r="G69" i="13" s="1"/>
  <c r="R42" i="13"/>
  <c r="H69" i="13" s="1"/>
  <c r="S42" i="13"/>
  <c r="I69" i="13" s="1"/>
  <c r="T42" i="13"/>
  <c r="J69" i="13" s="1"/>
  <c r="U42" i="13"/>
  <c r="K69" i="13" s="1"/>
  <c r="M43" i="13"/>
  <c r="C71" i="13" s="1"/>
  <c r="N43" i="13"/>
  <c r="D71" i="13" s="1"/>
  <c r="O43" i="13"/>
  <c r="E71" i="13" s="1"/>
  <c r="P43" i="13"/>
  <c r="F71" i="13" s="1"/>
  <c r="Q43" i="13"/>
  <c r="G71" i="13" s="1"/>
  <c r="R43" i="13"/>
  <c r="H71" i="13" s="1"/>
  <c r="S43" i="13"/>
  <c r="I71" i="13" s="1"/>
  <c r="T43" i="13"/>
  <c r="J71" i="13" s="1"/>
  <c r="U43" i="13"/>
  <c r="K71" i="13" s="1"/>
  <c r="M44" i="13"/>
  <c r="C73" i="13" s="1"/>
  <c r="N44" i="13"/>
  <c r="D73" i="13" s="1"/>
  <c r="O44" i="13"/>
  <c r="E73" i="13" s="1"/>
  <c r="P44" i="13"/>
  <c r="F73" i="13" s="1"/>
  <c r="Q44" i="13"/>
  <c r="G73" i="13" s="1"/>
  <c r="R44" i="13"/>
  <c r="H73" i="13" s="1"/>
  <c r="S44" i="13"/>
  <c r="I73" i="13" s="1"/>
  <c r="T44" i="13"/>
  <c r="J73" i="13" s="1"/>
  <c r="U44" i="13"/>
  <c r="K73" i="13" s="1"/>
  <c r="M45" i="13"/>
  <c r="C75" i="13" s="1"/>
  <c r="N45" i="13"/>
  <c r="D75" i="13" s="1"/>
  <c r="O45" i="13"/>
  <c r="E75" i="13" s="1"/>
  <c r="P45" i="13"/>
  <c r="F75" i="13" s="1"/>
  <c r="Q45" i="13"/>
  <c r="G75" i="13" s="1"/>
  <c r="R45" i="13"/>
  <c r="H75" i="13" s="1"/>
  <c r="S45" i="13"/>
  <c r="I75" i="13" s="1"/>
  <c r="T45" i="13"/>
  <c r="J75" i="13" s="1"/>
  <c r="U45" i="13"/>
  <c r="K75" i="13" s="1"/>
  <c r="M46" i="13"/>
  <c r="C77" i="13" s="1"/>
  <c r="N46" i="13"/>
  <c r="D77" i="13" s="1"/>
  <c r="O46" i="13"/>
  <c r="P46" i="13"/>
  <c r="F77" i="13" s="1"/>
  <c r="Q46" i="13"/>
  <c r="G77" i="13" s="1"/>
  <c r="R46" i="13"/>
  <c r="H77" i="13" s="1"/>
  <c r="S46" i="13"/>
  <c r="I77" i="13" s="1"/>
  <c r="T46" i="13"/>
  <c r="J77" i="13" s="1"/>
  <c r="U46" i="13"/>
  <c r="K77" i="13" s="1"/>
  <c r="M47" i="13"/>
  <c r="C79" i="13" s="1"/>
  <c r="N47" i="13"/>
  <c r="D79" i="13" s="1"/>
  <c r="O47" i="13"/>
  <c r="E79" i="13" s="1"/>
  <c r="P47" i="13"/>
  <c r="F79" i="13" s="1"/>
  <c r="Q47" i="13"/>
  <c r="G79" i="13" s="1"/>
  <c r="R47" i="13"/>
  <c r="H79" i="13" s="1"/>
  <c r="S47" i="13"/>
  <c r="I79" i="13" s="1"/>
  <c r="T47" i="13"/>
  <c r="J79" i="13" s="1"/>
  <c r="U47" i="13"/>
  <c r="K79" i="13" s="1"/>
  <c r="M48" i="13"/>
  <c r="C81" i="13" s="1"/>
  <c r="N48" i="13"/>
  <c r="D81" i="13" s="1"/>
  <c r="O48" i="13"/>
  <c r="E81" i="13" s="1"/>
  <c r="P48" i="13"/>
  <c r="F81" i="13" s="1"/>
  <c r="Q48" i="13"/>
  <c r="G81" i="13" s="1"/>
  <c r="R48" i="13"/>
  <c r="H81" i="13" s="1"/>
  <c r="S48" i="13"/>
  <c r="I81" i="13" s="1"/>
  <c r="T48" i="13"/>
  <c r="J81" i="13" s="1"/>
  <c r="U48" i="13"/>
  <c r="K81" i="13" s="1"/>
  <c r="M49" i="13"/>
  <c r="C83" i="13" s="1"/>
  <c r="N49" i="13"/>
  <c r="D83" i="13" s="1"/>
  <c r="O49" i="13"/>
  <c r="E83" i="13" s="1"/>
  <c r="P49" i="13"/>
  <c r="F83" i="13" s="1"/>
  <c r="Q49" i="13"/>
  <c r="G83" i="13" s="1"/>
  <c r="R49" i="13"/>
  <c r="H83" i="13" s="1"/>
  <c r="S49" i="13"/>
  <c r="I83" i="13" s="1"/>
  <c r="T49" i="13"/>
  <c r="J83" i="13" s="1"/>
  <c r="U49" i="13"/>
  <c r="K83" i="13" s="1"/>
  <c r="M50" i="13"/>
  <c r="C85" i="13" s="1"/>
  <c r="N50" i="13"/>
  <c r="D85" i="13" s="1"/>
  <c r="O50" i="13"/>
  <c r="E85" i="13" s="1"/>
  <c r="P50" i="13"/>
  <c r="F85" i="13" s="1"/>
  <c r="Q50" i="13"/>
  <c r="G85" i="13" s="1"/>
  <c r="R50" i="13"/>
  <c r="H85" i="13" s="1"/>
  <c r="S50" i="13"/>
  <c r="I85" i="13" s="1"/>
  <c r="T50" i="13"/>
  <c r="J85" i="13" s="1"/>
  <c r="U50" i="13"/>
  <c r="K85" i="13" s="1"/>
  <c r="M51" i="13"/>
  <c r="C87" i="13" s="1"/>
  <c r="N51" i="13"/>
  <c r="D87" i="13" s="1"/>
  <c r="O51" i="13"/>
  <c r="E87" i="13" s="1"/>
  <c r="P51" i="13"/>
  <c r="F87" i="13" s="1"/>
  <c r="Q51" i="13"/>
  <c r="G87" i="13" s="1"/>
  <c r="R51" i="13"/>
  <c r="H87" i="13" s="1"/>
  <c r="S51" i="13"/>
  <c r="I87" i="13" s="1"/>
  <c r="T51" i="13"/>
  <c r="J87" i="13" s="1"/>
  <c r="U51" i="13"/>
  <c r="K87" i="13" s="1"/>
  <c r="M52" i="13"/>
  <c r="C89" i="13" s="1"/>
  <c r="N52" i="13"/>
  <c r="D89" i="13" s="1"/>
  <c r="O52" i="13"/>
  <c r="E89" i="13" s="1"/>
  <c r="P52" i="13"/>
  <c r="F89" i="13" s="1"/>
  <c r="Q52" i="13"/>
  <c r="G89" i="13" s="1"/>
  <c r="R52" i="13"/>
  <c r="H89" i="13" s="1"/>
  <c r="S52" i="13"/>
  <c r="I89" i="13" s="1"/>
  <c r="T52" i="13"/>
  <c r="J89" i="13" s="1"/>
  <c r="U52" i="13"/>
  <c r="K89" i="13" s="1"/>
  <c r="M11" i="13"/>
  <c r="C60" i="13" s="1"/>
  <c r="N11" i="13"/>
  <c r="D60" i="13" s="1"/>
  <c r="O11" i="13"/>
  <c r="E60" i="13" s="1"/>
  <c r="P11" i="13"/>
  <c r="F60" i="13" s="1"/>
  <c r="Q11" i="13"/>
  <c r="G60" i="13" s="1"/>
  <c r="R11" i="13"/>
  <c r="H60" i="13" s="1"/>
  <c r="S11" i="13"/>
  <c r="I60" i="13" s="1"/>
  <c r="T11" i="13"/>
  <c r="J60" i="13" s="1"/>
  <c r="U11" i="13"/>
  <c r="K60" i="13" s="1"/>
  <c r="M12" i="13"/>
  <c r="C62" i="13" s="1"/>
  <c r="N12" i="13"/>
  <c r="D62" i="13" s="1"/>
  <c r="O12" i="13"/>
  <c r="E62" i="13" s="1"/>
  <c r="P12" i="13"/>
  <c r="F62" i="13" s="1"/>
  <c r="Q12" i="13"/>
  <c r="G62" i="13" s="1"/>
  <c r="R12" i="13"/>
  <c r="H62" i="13" s="1"/>
  <c r="S12" i="13"/>
  <c r="I62" i="13" s="1"/>
  <c r="T12" i="13"/>
  <c r="J62" i="13" s="1"/>
  <c r="U12" i="13"/>
  <c r="K62" i="13" s="1"/>
  <c r="M13" i="13"/>
  <c r="C64" i="13" s="1"/>
  <c r="N13" i="13"/>
  <c r="D64" i="13" s="1"/>
  <c r="O13" i="13"/>
  <c r="E64" i="13" s="1"/>
  <c r="P13" i="13"/>
  <c r="Q13" i="13"/>
  <c r="G64" i="13" s="1"/>
  <c r="R13" i="13"/>
  <c r="H64" i="13" s="1"/>
  <c r="S13" i="13"/>
  <c r="I64" i="13" s="1"/>
  <c r="T13" i="13"/>
  <c r="J64" i="13" s="1"/>
  <c r="U13" i="13"/>
  <c r="K64" i="13" s="1"/>
  <c r="M14" i="13"/>
  <c r="C66" i="13" s="1"/>
  <c r="N14" i="13"/>
  <c r="D66" i="13" s="1"/>
  <c r="O14" i="13"/>
  <c r="E66" i="13" s="1"/>
  <c r="P14" i="13"/>
  <c r="F66" i="13" s="1"/>
  <c r="Q14" i="13"/>
  <c r="G66" i="13" s="1"/>
  <c r="R14" i="13"/>
  <c r="H66" i="13" s="1"/>
  <c r="S14" i="13"/>
  <c r="I66" i="13" s="1"/>
  <c r="T14" i="13"/>
  <c r="J66" i="13" s="1"/>
  <c r="U14" i="13"/>
  <c r="K66" i="13" s="1"/>
  <c r="M15" i="13"/>
  <c r="C68" i="13" s="1"/>
  <c r="N15" i="13"/>
  <c r="D68" i="13" s="1"/>
  <c r="O15" i="13"/>
  <c r="E68" i="13" s="1"/>
  <c r="P15" i="13"/>
  <c r="F68" i="13" s="1"/>
  <c r="Q15" i="13"/>
  <c r="G68" i="13" s="1"/>
  <c r="R15" i="13"/>
  <c r="H68" i="13" s="1"/>
  <c r="S15" i="13"/>
  <c r="I68" i="13" s="1"/>
  <c r="T15" i="13"/>
  <c r="J68" i="13" s="1"/>
  <c r="U15" i="13"/>
  <c r="K68" i="13" s="1"/>
  <c r="M16" i="13"/>
  <c r="C70" i="13" s="1"/>
  <c r="N16" i="13"/>
  <c r="D70" i="13" s="1"/>
  <c r="O16" i="13"/>
  <c r="E70" i="13" s="1"/>
  <c r="P16" i="13"/>
  <c r="F70" i="13" s="1"/>
  <c r="Q16" i="13"/>
  <c r="G70" i="13" s="1"/>
  <c r="R16" i="13"/>
  <c r="H70" i="13" s="1"/>
  <c r="S16" i="13"/>
  <c r="I70" i="13" s="1"/>
  <c r="T16" i="13"/>
  <c r="J70" i="13" s="1"/>
  <c r="U16" i="13"/>
  <c r="K70" i="13" s="1"/>
  <c r="M17" i="13"/>
  <c r="C72" i="13" s="1"/>
  <c r="N17" i="13"/>
  <c r="D72" i="13" s="1"/>
  <c r="O17" i="13"/>
  <c r="E72" i="13" s="1"/>
  <c r="P17" i="13"/>
  <c r="F72" i="13" s="1"/>
  <c r="Q17" i="13"/>
  <c r="G72" i="13" s="1"/>
  <c r="R17" i="13"/>
  <c r="H72" i="13" s="1"/>
  <c r="S17" i="13"/>
  <c r="I72" i="13" s="1"/>
  <c r="T17" i="13"/>
  <c r="J72" i="13" s="1"/>
  <c r="U17" i="13"/>
  <c r="K72" i="13" s="1"/>
  <c r="M18" i="13"/>
  <c r="C74" i="13" s="1"/>
  <c r="N18" i="13"/>
  <c r="D74" i="13" s="1"/>
  <c r="O18" i="13"/>
  <c r="E74" i="13" s="1"/>
  <c r="P18" i="13"/>
  <c r="F74" i="13" s="1"/>
  <c r="Q18" i="13"/>
  <c r="G74" i="13" s="1"/>
  <c r="R18" i="13"/>
  <c r="H74" i="13" s="1"/>
  <c r="S18" i="13"/>
  <c r="I74" i="13" s="1"/>
  <c r="T18" i="13"/>
  <c r="J74" i="13" s="1"/>
  <c r="U18" i="13"/>
  <c r="K74" i="13" s="1"/>
  <c r="M19" i="13"/>
  <c r="C76" i="13" s="1"/>
  <c r="N19" i="13"/>
  <c r="D76" i="13" s="1"/>
  <c r="O19" i="13"/>
  <c r="E76" i="13" s="1"/>
  <c r="P19" i="13"/>
  <c r="F76" i="13" s="1"/>
  <c r="Q19" i="13"/>
  <c r="G76" i="13" s="1"/>
  <c r="R19" i="13"/>
  <c r="H76" i="13" s="1"/>
  <c r="S19" i="13"/>
  <c r="I76" i="13" s="1"/>
  <c r="T19" i="13"/>
  <c r="J76" i="13" s="1"/>
  <c r="U19" i="13"/>
  <c r="K76" i="13" s="1"/>
  <c r="M20" i="13"/>
  <c r="C78" i="13" s="1"/>
  <c r="N20" i="13"/>
  <c r="D78" i="13" s="1"/>
  <c r="O20" i="13"/>
  <c r="E78" i="13" s="1"/>
  <c r="P20" i="13"/>
  <c r="F78" i="13" s="1"/>
  <c r="Q20" i="13"/>
  <c r="G78" i="13" s="1"/>
  <c r="R20" i="13"/>
  <c r="H78" i="13" s="1"/>
  <c r="S20" i="13"/>
  <c r="I78" i="13" s="1"/>
  <c r="T20" i="13"/>
  <c r="J78" i="13" s="1"/>
  <c r="U20" i="13"/>
  <c r="K78" i="13" s="1"/>
  <c r="M21" i="13"/>
  <c r="C80" i="13" s="1"/>
  <c r="N21" i="13"/>
  <c r="D80" i="13" s="1"/>
  <c r="O21" i="13"/>
  <c r="E80" i="13" s="1"/>
  <c r="P21" i="13"/>
  <c r="F80" i="13" s="1"/>
  <c r="Q21" i="13"/>
  <c r="G80" i="13" s="1"/>
  <c r="R21" i="13"/>
  <c r="H80" i="13" s="1"/>
  <c r="S21" i="13"/>
  <c r="I80" i="13" s="1"/>
  <c r="T21" i="13"/>
  <c r="J80" i="13" s="1"/>
  <c r="U21" i="13"/>
  <c r="K80" i="13" s="1"/>
  <c r="M22" i="13"/>
  <c r="C82" i="13" s="1"/>
  <c r="N22" i="13"/>
  <c r="D82" i="13" s="1"/>
  <c r="O22" i="13"/>
  <c r="E82" i="13" s="1"/>
  <c r="P22" i="13"/>
  <c r="F82" i="13" s="1"/>
  <c r="Q22" i="13"/>
  <c r="G82" i="13" s="1"/>
  <c r="R22" i="13"/>
  <c r="H82" i="13" s="1"/>
  <c r="S22" i="13"/>
  <c r="I82" i="13" s="1"/>
  <c r="T22" i="13"/>
  <c r="J82" i="13" s="1"/>
  <c r="U22" i="13"/>
  <c r="K82" i="13" s="1"/>
  <c r="M23" i="13"/>
  <c r="C84" i="13" s="1"/>
  <c r="N23" i="13"/>
  <c r="D84" i="13" s="1"/>
  <c r="O23" i="13"/>
  <c r="E84" i="13" s="1"/>
  <c r="P23" i="13"/>
  <c r="Q23" i="13"/>
  <c r="G84" i="13" s="1"/>
  <c r="R23" i="13"/>
  <c r="H84" i="13" s="1"/>
  <c r="S23" i="13"/>
  <c r="I84" i="13" s="1"/>
  <c r="T23" i="13"/>
  <c r="J84" i="13" s="1"/>
  <c r="U23" i="13"/>
  <c r="K84" i="13" s="1"/>
  <c r="M24" i="13"/>
  <c r="C86" i="13" s="1"/>
  <c r="N24" i="13"/>
  <c r="D86" i="13" s="1"/>
  <c r="O24" i="13"/>
  <c r="E86" i="13" s="1"/>
  <c r="P24" i="13"/>
  <c r="F86" i="13" s="1"/>
  <c r="Q24" i="13"/>
  <c r="G86" i="13" s="1"/>
  <c r="R24" i="13"/>
  <c r="H86" i="13" s="1"/>
  <c r="S24" i="13"/>
  <c r="I86" i="13" s="1"/>
  <c r="T24" i="13"/>
  <c r="J86" i="13" s="1"/>
  <c r="U24" i="13"/>
  <c r="K86" i="13" s="1"/>
  <c r="M25" i="13"/>
  <c r="C88" i="13" s="1"/>
  <c r="N25" i="13"/>
  <c r="D88" i="13" s="1"/>
  <c r="O25" i="13"/>
  <c r="E88" i="13" s="1"/>
  <c r="P25" i="13"/>
  <c r="F88" i="13" s="1"/>
  <c r="Q25" i="13"/>
  <c r="G88" i="13" s="1"/>
  <c r="R25" i="13"/>
  <c r="H88" i="13" s="1"/>
  <c r="S25" i="13"/>
  <c r="I88" i="13" s="1"/>
  <c r="T25" i="13"/>
  <c r="J88" i="13" s="1"/>
  <c r="U25" i="13"/>
  <c r="K88" i="13" s="1"/>
  <c r="M38" i="14"/>
  <c r="C60" i="14" s="1"/>
  <c r="N38" i="14"/>
  <c r="D60" i="14" s="1"/>
  <c r="O38" i="14"/>
  <c r="E60" i="14" s="1"/>
  <c r="P38" i="14"/>
  <c r="F60" i="14" s="1"/>
  <c r="Q38" i="14"/>
  <c r="G60" i="14" s="1"/>
  <c r="R38" i="14"/>
  <c r="H60" i="14" s="1"/>
  <c r="S38" i="14"/>
  <c r="I60" i="14" s="1"/>
  <c r="T38" i="14"/>
  <c r="J60" i="14" s="1"/>
  <c r="U38" i="14"/>
  <c r="K60" i="14" s="1"/>
  <c r="M39" i="14"/>
  <c r="C62" i="14" s="1"/>
  <c r="N39" i="14"/>
  <c r="D62" i="14" s="1"/>
  <c r="O39" i="14"/>
  <c r="E62" i="14" s="1"/>
  <c r="P39" i="14"/>
  <c r="F62" i="14" s="1"/>
  <c r="Q39" i="14"/>
  <c r="G62" i="14" s="1"/>
  <c r="R39" i="14"/>
  <c r="H62" i="14" s="1"/>
  <c r="S39" i="14"/>
  <c r="I62" i="14" s="1"/>
  <c r="T39" i="14"/>
  <c r="J62" i="14" s="1"/>
  <c r="U39" i="14"/>
  <c r="K62" i="14" s="1"/>
  <c r="M40" i="14"/>
  <c r="C64" i="14" s="1"/>
  <c r="N40" i="14"/>
  <c r="D64" i="14" s="1"/>
  <c r="O40" i="14"/>
  <c r="E64" i="14" s="1"/>
  <c r="P40" i="14"/>
  <c r="F64" i="14" s="1"/>
  <c r="Q40" i="14"/>
  <c r="G64" i="14" s="1"/>
  <c r="R40" i="14"/>
  <c r="H64" i="14" s="1"/>
  <c r="S40" i="14"/>
  <c r="I64" i="14" s="1"/>
  <c r="T40" i="14"/>
  <c r="J64" i="14" s="1"/>
  <c r="U40" i="14"/>
  <c r="K64" i="14" s="1"/>
  <c r="M41" i="14"/>
  <c r="C66" i="14" s="1"/>
  <c r="N41" i="14"/>
  <c r="D66" i="14" s="1"/>
  <c r="O41" i="14"/>
  <c r="E66" i="14" s="1"/>
  <c r="P41" i="14"/>
  <c r="F66" i="14" s="1"/>
  <c r="Q41" i="14"/>
  <c r="G66" i="14" s="1"/>
  <c r="R41" i="14"/>
  <c r="H66" i="14" s="1"/>
  <c r="S41" i="14"/>
  <c r="I66" i="14" s="1"/>
  <c r="T41" i="14"/>
  <c r="J66" i="14" s="1"/>
  <c r="U41" i="14"/>
  <c r="K66" i="14" s="1"/>
  <c r="M42" i="14"/>
  <c r="C68" i="14" s="1"/>
  <c r="N42" i="14"/>
  <c r="D68" i="14" s="1"/>
  <c r="O42" i="14"/>
  <c r="E68" i="14" s="1"/>
  <c r="P42" i="14"/>
  <c r="F68" i="14" s="1"/>
  <c r="Q42" i="14"/>
  <c r="G68" i="14" s="1"/>
  <c r="R42" i="14"/>
  <c r="H68" i="14" s="1"/>
  <c r="S42" i="14"/>
  <c r="I68" i="14" s="1"/>
  <c r="T42" i="14"/>
  <c r="J68" i="14" s="1"/>
  <c r="U42" i="14"/>
  <c r="K68" i="14" s="1"/>
  <c r="M43" i="14"/>
  <c r="C70" i="14" s="1"/>
  <c r="N43" i="14"/>
  <c r="D70" i="14" s="1"/>
  <c r="O43" i="14"/>
  <c r="E70" i="14" s="1"/>
  <c r="P43" i="14"/>
  <c r="F70" i="14" s="1"/>
  <c r="Q43" i="14"/>
  <c r="G70" i="14" s="1"/>
  <c r="R43" i="14"/>
  <c r="H70" i="14" s="1"/>
  <c r="S43" i="14"/>
  <c r="I70" i="14" s="1"/>
  <c r="T43" i="14"/>
  <c r="J70" i="14" s="1"/>
  <c r="U43" i="14"/>
  <c r="K70" i="14" s="1"/>
  <c r="M44" i="14"/>
  <c r="C72" i="14" s="1"/>
  <c r="N44" i="14"/>
  <c r="D72" i="14" s="1"/>
  <c r="O44" i="14"/>
  <c r="E72" i="14" s="1"/>
  <c r="P44" i="14"/>
  <c r="F72" i="14" s="1"/>
  <c r="Q44" i="14"/>
  <c r="G72" i="14" s="1"/>
  <c r="R44" i="14"/>
  <c r="H72" i="14" s="1"/>
  <c r="S44" i="14"/>
  <c r="I72" i="14" s="1"/>
  <c r="T44" i="14"/>
  <c r="J72" i="14" s="1"/>
  <c r="U44" i="14"/>
  <c r="K72" i="14" s="1"/>
  <c r="M45" i="14"/>
  <c r="C74" i="14" s="1"/>
  <c r="N45" i="14"/>
  <c r="D74" i="14" s="1"/>
  <c r="O45" i="14"/>
  <c r="E74" i="14" s="1"/>
  <c r="P45" i="14"/>
  <c r="F74" i="14" s="1"/>
  <c r="Q45" i="14"/>
  <c r="G74" i="14" s="1"/>
  <c r="R45" i="14"/>
  <c r="H74" i="14" s="1"/>
  <c r="S45" i="14"/>
  <c r="I74" i="14" s="1"/>
  <c r="T45" i="14"/>
  <c r="J74" i="14" s="1"/>
  <c r="U45" i="14"/>
  <c r="K74" i="14" s="1"/>
  <c r="M46" i="14"/>
  <c r="C76" i="14" s="1"/>
  <c r="N46" i="14"/>
  <c r="D76" i="14" s="1"/>
  <c r="O46" i="14"/>
  <c r="E76" i="14" s="1"/>
  <c r="P46" i="14"/>
  <c r="F76" i="14" s="1"/>
  <c r="Q46" i="14"/>
  <c r="G76" i="14" s="1"/>
  <c r="R46" i="14"/>
  <c r="H76" i="14" s="1"/>
  <c r="S46" i="14"/>
  <c r="I76" i="14" s="1"/>
  <c r="T46" i="14"/>
  <c r="J76" i="14" s="1"/>
  <c r="U46" i="14"/>
  <c r="K76" i="14" s="1"/>
  <c r="M47" i="14"/>
  <c r="C78" i="14" s="1"/>
  <c r="N47" i="14"/>
  <c r="D78" i="14" s="1"/>
  <c r="O47" i="14"/>
  <c r="E78" i="14" s="1"/>
  <c r="P47" i="14"/>
  <c r="F78" i="14" s="1"/>
  <c r="Q47" i="14"/>
  <c r="G78" i="14" s="1"/>
  <c r="R47" i="14"/>
  <c r="H78" i="14" s="1"/>
  <c r="S47" i="14"/>
  <c r="I78" i="14" s="1"/>
  <c r="T47" i="14"/>
  <c r="J78" i="14" s="1"/>
  <c r="U47" i="14"/>
  <c r="K78" i="14" s="1"/>
  <c r="M48" i="14"/>
  <c r="C80" i="14" s="1"/>
  <c r="N48" i="14"/>
  <c r="D80" i="14" s="1"/>
  <c r="O48" i="14"/>
  <c r="E80" i="14" s="1"/>
  <c r="P48" i="14"/>
  <c r="F80" i="14" s="1"/>
  <c r="Q48" i="14"/>
  <c r="G80" i="14" s="1"/>
  <c r="R48" i="14"/>
  <c r="H80" i="14" s="1"/>
  <c r="S48" i="14"/>
  <c r="I80" i="14" s="1"/>
  <c r="T48" i="14"/>
  <c r="J80" i="14" s="1"/>
  <c r="U48" i="14"/>
  <c r="K80" i="14" s="1"/>
  <c r="M49" i="14"/>
  <c r="C82" i="14" s="1"/>
  <c r="N49" i="14"/>
  <c r="D82" i="14" s="1"/>
  <c r="O49" i="14"/>
  <c r="E82" i="14" s="1"/>
  <c r="P49" i="14"/>
  <c r="F82" i="14" s="1"/>
  <c r="Q49" i="14"/>
  <c r="G82" i="14" s="1"/>
  <c r="R49" i="14"/>
  <c r="H82" i="14" s="1"/>
  <c r="S49" i="14"/>
  <c r="I82" i="14" s="1"/>
  <c r="T49" i="14"/>
  <c r="J82" i="14" s="1"/>
  <c r="U49" i="14"/>
  <c r="K82" i="14" s="1"/>
  <c r="M50" i="14"/>
  <c r="C84" i="14" s="1"/>
  <c r="N50" i="14"/>
  <c r="D84" i="14" s="1"/>
  <c r="O50" i="14"/>
  <c r="E84" i="14" s="1"/>
  <c r="P50" i="14"/>
  <c r="F84" i="14" s="1"/>
  <c r="Q50" i="14"/>
  <c r="G84" i="14" s="1"/>
  <c r="R50" i="14"/>
  <c r="H84" i="14" s="1"/>
  <c r="S50" i="14"/>
  <c r="I84" i="14" s="1"/>
  <c r="T50" i="14"/>
  <c r="J84" i="14" s="1"/>
  <c r="U50" i="14"/>
  <c r="K84" i="14" s="1"/>
  <c r="M51" i="14"/>
  <c r="C86" i="14" s="1"/>
  <c r="N51" i="14"/>
  <c r="D86" i="14" s="1"/>
  <c r="O51" i="14"/>
  <c r="E86" i="14" s="1"/>
  <c r="P51" i="14"/>
  <c r="F86" i="14" s="1"/>
  <c r="Q51" i="14"/>
  <c r="G86" i="14" s="1"/>
  <c r="R51" i="14"/>
  <c r="H86" i="14" s="1"/>
  <c r="S51" i="14"/>
  <c r="I86" i="14" s="1"/>
  <c r="T51" i="14"/>
  <c r="J86" i="14" s="1"/>
  <c r="U51" i="14"/>
  <c r="K86" i="14" s="1"/>
  <c r="M52" i="14"/>
  <c r="C88" i="14" s="1"/>
  <c r="N52" i="14"/>
  <c r="D88" i="14" s="1"/>
  <c r="O52" i="14"/>
  <c r="E88" i="14" s="1"/>
  <c r="P52" i="14"/>
  <c r="F88" i="14" s="1"/>
  <c r="Q52" i="14"/>
  <c r="G88" i="14" s="1"/>
  <c r="R52" i="14"/>
  <c r="H88" i="14" s="1"/>
  <c r="S52" i="14"/>
  <c r="I88" i="14" s="1"/>
  <c r="T52" i="14"/>
  <c r="J88" i="14" s="1"/>
  <c r="U52" i="14"/>
  <c r="K88" i="14" s="1"/>
  <c r="M11" i="14"/>
  <c r="C59" i="14" s="1"/>
  <c r="N11" i="14"/>
  <c r="D59" i="14" s="1"/>
  <c r="O11" i="14"/>
  <c r="E59" i="14" s="1"/>
  <c r="P11" i="14"/>
  <c r="F59" i="14" s="1"/>
  <c r="Q11" i="14"/>
  <c r="G59" i="14" s="1"/>
  <c r="R11" i="14"/>
  <c r="H59" i="14" s="1"/>
  <c r="S11" i="14"/>
  <c r="I59" i="14" s="1"/>
  <c r="T11" i="14"/>
  <c r="J59" i="14" s="1"/>
  <c r="U11" i="14"/>
  <c r="K59" i="14" s="1"/>
  <c r="M12" i="14"/>
  <c r="C61" i="14" s="1"/>
  <c r="N12" i="14"/>
  <c r="D61" i="14" s="1"/>
  <c r="O12" i="14"/>
  <c r="E61" i="14" s="1"/>
  <c r="P12" i="14"/>
  <c r="F61" i="14" s="1"/>
  <c r="Q12" i="14"/>
  <c r="G61" i="14" s="1"/>
  <c r="R12" i="14"/>
  <c r="H61" i="14" s="1"/>
  <c r="S12" i="14"/>
  <c r="I61" i="14" s="1"/>
  <c r="T12" i="14"/>
  <c r="J61" i="14" s="1"/>
  <c r="U12" i="14"/>
  <c r="K61" i="14" s="1"/>
  <c r="M13" i="14"/>
  <c r="C63" i="14" s="1"/>
  <c r="N13" i="14"/>
  <c r="D63" i="14" s="1"/>
  <c r="O13" i="14"/>
  <c r="E63" i="14" s="1"/>
  <c r="P13" i="14"/>
  <c r="F63" i="14" s="1"/>
  <c r="Q13" i="14"/>
  <c r="G63" i="14" s="1"/>
  <c r="R13" i="14"/>
  <c r="H63" i="14" s="1"/>
  <c r="S13" i="14"/>
  <c r="I63" i="14" s="1"/>
  <c r="T13" i="14"/>
  <c r="J63" i="14" s="1"/>
  <c r="U13" i="14"/>
  <c r="K63" i="14" s="1"/>
  <c r="M14" i="14"/>
  <c r="C65" i="14" s="1"/>
  <c r="N14" i="14"/>
  <c r="D65" i="14" s="1"/>
  <c r="O14" i="14"/>
  <c r="E65" i="14" s="1"/>
  <c r="P14" i="14"/>
  <c r="F65" i="14" s="1"/>
  <c r="Q14" i="14"/>
  <c r="G65" i="14" s="1"/>
  <c r="R14" i="14"/>
  <c r="H65" i="14" s="1"/>
  <c r="S14" i="14"/>
  <c r="I65" i="14" s="1"/>
  <c r="T14" i="14"/>
  <c r="J65" i="14" s="1"/>
  <c r="U14" i="14"/>
  <c r="K65" i="14" s="1"/>
  <c r="M15" i="14"/>
  <c r="C67" i="14" s="1"/>
  <c r="N15" i="14"/>
  <c r="D67" i="14" s="1"/>
  <c r="O15" i="14"/>
  <c r="E67" i="14" s="1"/>
  <c r="P15" i="14"/>
  <c r="F67" i="14" s="1"/>
  <c r="Q15" i="14"/>
  <c r="G67" i="14" s="1"/>
  <c r="R15" i="14"/>
  <c r="H67" i="14" s="1"/>
  <c r="S15" i="14"/>
  <c r="I67" i="14" s="1"/>
  <c r="T15" i="14"/>
  <c r="J67" i="14" s="1"/>
  <c r="U15" i="14"/>
  <c r="K67" i="14" s="1"/>
  <c r="M16" i="14"/>
  <c r="C69" i="14" s="1"/>
  <c r="N16" i="14"/>
  <c r="D69" i="14" s="1"/>
  <c r="O16" i="14"/>
  <c r="E69" i="14" s="1"/>
  <c r="P16" i="14"/>
  <c r="F69" i="14" s="1"/>
  <c r="Q16" i="14"/>
  <c r="G69" i="14" s="1"/>
  <c r="R16" i="14"/>
  <c r="H69" i="14" s="1"/>
  <c r="S16" i="14"/>
  <c r="I69" i="14" s="1"/>
  <c r="T16" i="14"/>
  <c r="J69" i="14" s="1"/>
  <c r="U16" i="14"/>
  <c r="K69" i="14" s="1"/>
  <c r="M17" i="14"/>
  <c r="C71" i="14" s="1"/>
  <c r="N17" i="14"/>
  <c r="D71" i="14" s="1"/>
  <c r="O17" i="14"/>
  <c r="E71" i="14" s="1"/>
  <c r="P17" i="14"/>
  <c r="F71" i="14" s="1"/>
  <c r="Q17" i="14"/>
  <c r="G71" i="14" s="1"/>
  <c r="R17" i="14"/>
  <c r="H71" i="14" s="1"/>
  <c r="S17" i="14"/>
  <c r="I71" i="14" s="1"/>
  <c r="T17" i="14"/>
  <c r="J71" i="14" s="1"/>
  <c r="U17" i="14"/>
  <c r="K71" i="14" s="1"/>
  <c r="M18" i="14"/>
  <c r="C73" i="14" s="1"/>
  <c r="N18" i="14"/>
  <c r="D73" i="14" s="1"/>
  <c r="O18" i="14"/>
  <c r="E73" i="14" s="1"/>
  <c r="P18" i="14"/>
  <c r="F73" i="14" s="1"/>
  <c r="Q18" i="14"/>
  <c r="G73" i="14" s="1"/>
  <c r="R18" i="14"/>
  <c r="H73" i="14" s="1"/>
  <c r="S18" i="14"/>
  <c r="I73" i="14" s="1"/>
  <c r="T18" i="14"/>
  <c r="J73" i="14" s="1"/>
  <c r="U18" i="14"/>
  <c r="K73" i="14" s="1"/>
  <c r="M19" i="14"/>
  <c r="C75" i="14" s="1"/>
  <c r="N19" i="14"/>
  <c r="D75" i="14" s="1"/>
  <c r="O19" i="14"/>
  <c r="E75" i="14" s="1"/>
  <c r="P19" i="14"/>
  <c r="F75" i="14" s="1"/>
  <c r="Q19" i="14"/>
  <c r="G75" i="14" s="1"/>
  <c r="R19" i="14"/>
  <c r="H75" i="14" s="1"/>
  <c r="S19" i="14"/>
  <c r="I75" i="14" s="1"/>
  <c r="T19" i="14"/>
  <c r="J75" i="14" s="1"/>
  <c r="U19" i="14"/>
  <c r="K75" i="14" s="1"/>
  <c r="M20" i="14"/>
  <c r="C77" i="14" s="1"/>
  <c r="N20" i="14"/>
  <c r="D77" i="14" s="1"/>
  <c r="O20" i="14"/>
  <c r="E77" i="14" s="1"/>
  <c r="P20" i="14"/>
  <c r="F77" i="14" s="1"/>
  <c r="Q20" i="14"/>
  <c r="G77" i="14" s="1"/>
  <c r="R20" i="14"/>
  <c r="H77" i="14" s="1"/>
  <c r="S20" i="14"/>
  <c r="I77" i="14" s="1"/>
  <c r="T20" i="14"/>
  <c r="J77" i="14" s="1"/>
  <c r="U20" i="14"/>
  <c r="K77" i="14" s="1"/>
  <c r="M21" i="14"/>
  <c r="C79" i="14" s="1"/>
  <c r="N21" i="14"/>
  <c r="D79" i="14" s="1"/>
  <c r="O21" i="14"/>
  <c r="E79" i="14" s="1"/>
  <c r="P21" i="14"/>
  <c r="F79" i="14" s="1"/>
  <c r="Q21" i="14"/>
  <c r="G79" i="14" s="1"/>
  <c r="R21" i="14"/>
  <c r="H79" i="14" s="1"/>
  <c r="S21" i="14"/>
  <c r="I79" i="14" s="1"/>
  <c r="T21" i="14"/>
  <c r="J79" i="14" s="1"/>
  <c r="U21" i="14"/>
  <c r="K79" i="14" s="1"/>
  <c r="M22" i="14"/>
  <c r="C81" i="14" s="1"/>
  <c r="N22" i="14"/>
  <c r="D81" i="14" s="1"/>
  <c r="O22" i="14"/>
  <c r="E81" i="14" s="1"/>
  <c r="P22" i="14"/>
  <c r="F81" i="14" s="1"/>
  <c r="Q22" i="14"/>
  <c r="G81" i="14" s="1"/>
  <c r="R22" i="14"/>
  <c r="H81" i="14" s="1"/>
  <c r="S22" i="14"/>
  <c r="I81" i="14" s="1"/>
  <c r="T22" i="14"/>
  <c r="J81" i="14" s="1"/>
  <c r="U22" i="14"/>
  <c r="K81" i="14" s="1"/>
  <c r="M23" i="14"/>
  <c r="C83" i="14" s="1"/>
  <c r="N23" i="14"/>
  <c r="D83" i="14" s="1"/>
  <c r="O23" i="14"/>
  <c r="E83" i="14" s="1"/>
  <c r="P23" i="14"/>
  <c r="F83" i="14" s="1"/>
  <c r="Q23" i="14"/>
  <c r="G83" i="14" s="1"/>
  <c r="R23" i="14"/>
  <c r="H83" i="14" s="1"/>
  <c r="S23" i="14"/>
  <c r="I83" i="14" s="1"/>
  <c r="T23" i="14"/>
  <c r="J83" i="14" s="1"/>
  <c r="U23" i="14"/>
  <c r="K83" i="14" s="1"/>
  <c r="M24" i="14"/>
  <c r="C85" i="14" s="1"/>
  <c r="N24" i="14"/>
  <c r="D85" i="14" s="1"/>
  <c r="O24" i="14"/>
  <c r="E85" i="14" s="1"/>
  <c r="P24" i="14"/>
  <c r="F85" i="14" s="1"/>
  <c r="Q24" i="14"/>
  <c r="G85" i="14" s="1"/>
  <c r="R24" i="14"/>
  <c r="H85" i="14" s="1"/>
  <c r="S24" i="14"/>
  <c r="I85" i="14" s="1"/>
  <c r="T24" i="14"/>
  <c r="J85" i="14" s="1"/>
  <c r="U24" i="14"/>
  <c r="K85" i="14" s="1"/>
  <c r="M25" i="14"/>
  <c r="C87" i="14" s="1"/>
  <c r="N25" i="14"/>
  <c r="D87" i="14" s="1"/>
  <c r="O25" i="14"/>
  <c r="E87" i="14" s="1"/>
  <c r="P25" i="14"/>
  <c r="F87" i="14" s="1"/>
  <c r="Q25" i="14"/>
  <c r="G87" i="14" s="1"/>
  <c r="R25" i="14"/>
  <c r="H87" i="14" s="1"/>
  <c r="S25" i="14"/>
  <c r="I87" i="14" s="1"/>
  <c r="T25" i="14"/>
  <c r="J87" i="14" s="1"/>
  <c r="U25" i="14"/>
  <c r="K87" i="14" s="1"/>
  <c r="M170" i="17"/>
  <c r="N170" i="17"/>
  <c r="O170" i="17"/>
  <c r="P170" i="17"/>
  <c r="Q170" i="17"/>
  <c r="R170" i="17"/>
  <c r="S170" i="17"/>
  <c r="T170" i="17"/>
  <c r="U170" i="17"/>
  <c r="M171" i="17"/>
  <c r="N171" i="17"/>
  <c r="O171" i="17"/>
  <c r="P171" i="17"/>
  <c r="Q171" i="17"/>
  <c r="R171" i="17"/>
  <c r="S171" i="17"/>
  <c r="T171" i="17"/>
  <c r="U171" i="17"/>
  <c r="M172" i="17"/>
  <c r="N172" i="17"/>
  <c r="O172" i="17"/>
  <c r="P172" i="17"/>
  <c r="Q172" i="17"/>
  <c r="R172" i="17"/>
  <c r="S172" i="17"/>
  <c r="T172" i="17"/>
  <c r="U172" i="17"/>
  <c r="M173" i="17"/>
  <c r="N173" i="17"/>
  <c r="O173" i="17"/>
  <c r="P173" i="17"/>
  <c r="Q173" i="17"/>
  <c r="R173" i="17"/>
  <c r="S173" i="17"/>
  <c r="T173" i="17"/>
  <c r="U173" i="17"/>
  <c r="M174" i="17"/>
  <c r="N174" i="17"/>
  <c r="O174" i="17"/>
  <c r="P174" i="17"/>
  <c r="Q174" i="17"/>
  <c r="R174" i="17"/>
  <c r="S174" i="17"/>
  <c r="T174" i="17"/>
  <c r="U174" i="17"/>
  <c r="M175" i="17"/>
  <c r="N175" i="17"/>
  <c r="O175" i="17"/>
  <c r="P175" i="17"/>
  <c r="Q175" i="17"/>
  <c r="R175" i="17"/>
  <c r="R183" i="17" s="1"/>
  <c r="S175" i="17"/>
  <c r="T175" i="17"/>
  <c r="U175" i="17"/>
  <c r="M176" i="17"/>
  <c r="N176" i="17"/>
  <c r="O176" i="17"/>
  <c r="P176" i="17"/>
  <c r="Q176" i="17"/>
  <c r="R176" i="17"/>
  <c r="S176" i="17"/>
  <c r="T176" i="17"/>
  <c r="U176" i="17"/>
  <c r="M177" i="17"/>
  <c r="N177" i="17"/>
  <c r="O177" i="17"/>
  <c r="P177" i="17"/>
  <c r="Q177" i="17"/>
  <c r="R177" i="17"/>
  <c r="S177" i="17"/>
  <c r="T177" i="17"/>
  <c r="U177" i="17"/>
  <c r="M178" i="17"/>
  <c r="N178" i="17"/>
  <c r="O178" i="17"/>
  <c r="P178" i="17"/>
  <c r="Q178" i="17"/>
  <c r="R178" i="17"/>
  <c r="S178" i="17"/>
  <c r="T178" i="17"/>
  <c r="U178" i="17"/>
  <c r="M179" i="17"/>
  <c r="N179" i="17"/>
  <c r="O179" i="17"/>
  <c r="P179" i="17"/>
  <c r="Q179" i="17"/>
  <c r="R179" i="17"/>
  <c r="S179" i="17"/>
  <c r="T179" i="17"/>
  <c r="U179" i="17"/>
  <c r="M180" i="17"/>
  <c r="N180" i="17"/>
  <c r="O180" i="17"/>
  <c r="P180" i="17"/>
  <c r="Q180" i="17"/>
  <c r="R180" i="17"/>
  <c r="S180" i="17"/>
  <c r="T180" i="17"/>
  <c r="U180" i="17"/>
  <c r="M181" i="17"/>
  <c r="N181" i="17"/>
  <c r="O181" i="17"/>
  <c r="P181" i="17"/>
  <c r="Q181" i="17"/>
  <c r="R181" i="17"/>
  <c r="S181" i="17"/>
  <c r="T181" i="17"/>
  <c r="U181" i="17"/>
  <c r="M182" i="17"/>
  <c r="N182" i="17"/>
  <c r="O182" i="17"/>
  <c r="P182" i="17"/>
  <c r="Q182" i="17"/>
  <c r="R182" i="17"/>
  <c r="S182" i="17"/>
  <c r="T182" i="17"/>
  <c r="U182" i="17"/>
  <c r="U169" i="17"/>
  <c r="U183" i="17" s="1"/>
  <c r="T169" i="17"/>
  <c r="T183" i="17" s="1"/>
  <c r="S169" i="17"/>
  <c r="S183" i="17" s="1"/>
  <c r="R169" i="17"/>
  <c r="Q169" i="17"/>
  <c r="Q183" i="17" s="1"/>
  <c r="P169" i="17"/>
  <c r="P183" i="17" s="1"/>
  <c r="O169" i="17"/>
  <c r="O183" i="17" s="1"/>
  <c r="N169" i="17"/>
  <c r="N183" i="17" s="1"/>
  <c r="M169" i="17"/>
  <c r="M183" i="17" s="1"/>
  <c r="M144" i="17"/>
  <c r="N144" i="17"/>
  <c r="O144" i="17"/>
  <c r="P144" i="17"/>
  <c r="Q144" i="17"/>
  <c r="R144" i="17"/>
  <c r="S144" i="17"/>
  <c r="T144" i="17"/>
  <c r="U144" i="17"/>
  <c r="M145" i="17"/>
  <c r="N145" i="17"/>
  <c r="O145" i="17"/>
  <c r="P145" i="17"/>
  <c r="Q145" i="17"/>
  <c r="R145" i="17"/>
  <c r="S145" i="17"/>
  <c r="T145" i="17"/>
  <c r="U145" i="17"/>
  <c r="M146" i="17"/>
  <c r="N146" i="17"/>
  <c r="O146" i="17"/>
  <c r="P146" i="17"/>
  <c r="Q146" i="17"/>
  <c r="R146" i="17"/>
  <c r="S146" i="17"/>
  <c r="T146" i="17"/>
  <c r="U146" i="17"/>
  <c r="M147" i="17"/>
  <c r="N147" i="17"/>
  <c r="O147" i="17"/>
  <c r="P147" i="17"/>
  <c r="Q147" i="17"/>
  <c r="R147" i="17"/>
  <c r="S147" i="17"/>
  <c r="T147" i="17"/>
  <c r="U147" i="17"/>
  <c r="M148" i="17"/>
  <c r="N148" i="17"/>
  <c r="O148" i="17"/>
  <c r="P148" i="17"/>
  <c r="Q148" i="17"/>
  <c r="R148" i="17"/>
  <c r="S148" i="17"/>
  <c r="T148" i="17"/>
  <c r="U148" i="17"/>
  <c r="M149" i="17"/>
  <c r="N149" i="17"/>
  <c r="O149" i="17"/>
  <c r="P149" i="17"/>
  <c r="Q149" i="17"/>
  <c r="R149" i="17"/>
  <c r="S149" i="17"/>
  <c r="T149" i="17"/>
  <c r="U149" i="17"/>
  <c r="M150" i="17"/>
  <c r="N150" i="17"/>
  <c r="O150" i="17"/>
  <c r="P150" i="17"/>
  <c r="Q150" i="17"/>
  <c r="R150" i="17"/>
  <c r="S150" i="17"/>
  <c r="T150" i="17"/>
  <c r="U150" i="17"/>
  <c r="M151" i="17"/>
  <c r="N151" i="17"/>
  <c r="O151" i="17"/>
  <c r="P151" i="17"/>
  <c r="Q151" i="17"/>
  <c r="R151" i="17"/>
  <c r="S151" i="17"/>
  <c r="T151" i="17"/>
  <c r="U151" i="17"/>
  <c r="M152" i="17"/>
  <c r="N152" i="17"/>
  <c r="O152" i="17"/>
  <c r="P152" i="17"/>
  <c r="Q152" i="17"/>
  <c r="R152" i="17"/>
  <c r="S152" i="17"/>
  <c r="T152" i="17"/>
  <c r="U152" i="17"/>
  <c r="M153" i="17"/>
  <c r="N153" i="17"/>
  <c r="O153" i="17"/>
  <c r="P153" i="17"/>
  <c r="Q153" i="17"/>
  <c r="R153" i="17"/>
  <c r="S153" i="17"/>
  <c r="T153" i="17"/>
  <c r="U153" i="17"/>
  <c r="M154" i="17"/>
  <c r="N154" i="17"/>
  <c r="O154" i="17"/>
  <c r="P154" i="17"/>
  <c r="Q154" i="17"/>
  <c r="R154" i="17"/>
  <c r="S154" i="17"/>
  <c r="T154" i="17"/>
  <c r="U154" i="17"/>
  <c r="M155" i="17"/>
  <c r="N155" i="17"/>
  <c r="O155" i="17"/>
  <c r="P155" i="17"/>
  <c r="Q155" i="17"/>
  <c r="R155" i="17"/>
  <c r="S155" i="17"/>
  <c r="T155" i="17"/>
  <c r="U155" i="17"/>
  <c r="M156" i="17"/>
  <c r="N156" i="17"/>
  <c r="O156" i="17"/>
  <c r="P156" i="17"/>
  <c r="Q156" i="17"/>
  <c r="R156" i="17"/>
  <c r="S156" i="17"/>
  <c r="T156" i="17"/>
  <c r="U156" i="17"/>
  <c r="M157" i="17"/>
  <c r="N157" i="17"/>
  <c r="O157" i="17"/>
  <c r="P157" i="17"/>
  <c r="Q157" i="17"/>
  <c r="R157" i="17"/>
  <c r="S157" i="17"/>
  <c r="T157" i="17"/>
  <c r="U157" i="17"/>
  <c r="M158" i="17"/>
  <c r="N158" i="17"/>
  <c r="O158" i="17"/>
  <c r="P158" i="17"/>
  <c r="Q158" i="17"/>
  <c r="R158" i="17"/>
  <c r="S158" i="17"/>
  <c r="T158" i="17"/>
  <c r="U158" i="17"/>
  <c r="U143" i="17"/>
  <c r="U159" i="17" s="1"/>
  <c r="T143" i="17"/>
  <c r="T159" i="17" s="1"/>
  <c r="S143" i="17"/>
  <c r="S159" i="17" s="1"/>
  <c r="R143" i="17"/>
  <c r="R159" i="17" s="1"/>
  <c r="Q143" i="17"/>
  <c r="Q159" i="17" s="1"/>
  <c r="P143" i="17"/>
  <c r="P159" i="17" s="1"/>
  <c r="O143" i="17"/>
  <c r="O159" i="17" s="1"/>
  <c r="N143" i="17"/>
  <c r="N159" i="17" s="1"/>
  <c r="M143" i="17"/>
  <c r="M159" i="17" s="1"/>
  <c r="M117" i="17"/>
  <c r="N117" i="17"/>
  <c r="O117" i="17"/>
  <c r="P117" i="17"/>
  <c r="Q117" i="17"/>
  <c r="R117" i="17"/>
  <c r="S117" i="17"/>
  <c r="T117" i="17"/>
  <c r="U117" i="17"/>
  <c r="M118" i="17"/>
  <c r="N118" i="17"/>
  <c r="O118" i="17"/>
  <c r="P118" i="17"/>
  <c r="Q118" i="17"/>
  <c r="R118" i="17"/>
  <c r="S118" i="17"/>
  <c r="T118" i="17"/>
  <c r="U118" i="17"/>
  <c r="M119" i="17"/>
  <c r="N119" i="17"/>
  <c r="O119" i="17"/>
  <c r="P119" i="17"/>
  <c r="Q119" i="17"/>
  <c r="R119" i="17"/>
  <c r="S119" i="17"/>
  <c r="T119" i="17"/>
  <c r="U119" i="17"/>
  <c r="M120" i="17"/>
  <c r="N120" i="17"/>
  <c r="O120" i="17"/>
  <c r="P120" i="17"/>
  <c r="Q120" i="17"/>
  <c r="R120" i="17"/>
  <c r="S120" i="17"/>
  <c r="T120" i="17"/>
  <c r="U120" i="17"/>
  <c r="M121" i="17"/>
  <c r="N121" i="17"/>
  <c r="O121" i="17"/>
  <c r="P121" i="17"/>
  <c r="Q121" i="17"/>
  <c r="R121" i="17"/>
  <c r="S121" i="17"/>
  <c r="T121" i="17"/>
  <c r="U121" i="17"/>
  <c r="M122" i="17"/>
  <c r="N122" i="17"/>
  <c r="O122" i="17"/>
  <c r="P122" i="17"/>
  <c r="Q122" i="17"/>
  <c r="R122" i="17"/>
  <c r="S122" i="17"/>
  <c r="T122" i="17"/>
  <c r="U122" i="17"/>
  <c r="M123" i="17"/>
  <c r="N123" i="17"/>
  <c r="O123" i="17"/>
  <c r="P123" i="17"/>
  <c r="Q123" i="17"/>
  <c r="R123" i="17"/>
  <c r="S123" i="17"/>
  <c r="T123" i="17"/>
  <c r="U123" i="17"/>
  <c r="M124" i="17"/>
  <c r="N124" i="17"/>
  <c r="O124" i="17"/>
  <c r="P124" i="17"/>
  <c r="Q124" i="17"/>
  <c r="R124" i="17"/>
  <c r="S124" i="17"/>
  <c r="T124" i="17"/>
  <c r="U124" i="17"/>
  <c r="M125" i="17"/>
  <c r="N125" i="17"/>
  <c r="O125" i="17"/>
  <c r="P125" i="17"/>
  <c r="Q125" i="17"/>
  <c r="R125" i="17"/>
  <c r="S125" i="17"/>
  <c r="T125" i="17"/>
  <c r="U125" i="17"/>
  <c r="M126" i="17"/>
  <c r="N126" i="17"/>
  <c r="O126" i="17"/>
  <c r="P126" i="17"/>
  <c r="Q126" i="17"/>
  <c r="R126" i="17"/>
  <c r="S126" i="17"/>
  <c r="T126" i="17"/>
  <c r="U126" i="17"/>
  <c r="M127" i="17"/>
  <c r="N127" i="17"/>
  <c r="O127" i="17"/>
  <c r="P127" i="17"/>
  <c r="Q127" i="17"/>
  <c r="R127" i="17"/>
  <c r="S127" i="17"/>
  <c r="T127" i="17"/>
  <c r="U127" i="17"/>
  <c r="M128" i="17"/>
  <c r="N128" i="17"/>
  <c r="O128" i="17"/>
  <c r="P128" i="17"/>
  <c r="Q128" i="17"/>
  <c r="R128" i="17"/>
  <c r="S128" i="17"/>
  <c r="T128" i="17"/>
  <c r="U128" i="17"/>
  <c r="M129" i="17"/>
  <c r="N129" i="17"/>
  <c r="O129" i="17"/>
  <c r="P129" i="17"/>
  <c r="Q129" i="17"/>
  <c r="R129" i="17"/>
  <c r="S129" i="17"/>
  <c r="T129" i="17"/>
  <c r="U129" i="17"/>
  <c r="M130" i="17"/>
  <c r="N130" i="17"/>
  <c r="O130" i="17"/>
  <c r="P130" i="17"/>
  <c r="Q130" i="17"/>
  <c r="R130" i="17"/>
  <c r="S130" i="17"/>
  <c r="T130" i="17"/>
  <c r="U130" i="17"/>
  <c r="M131" i="17"/>
  <c r="N131" i="17"/>
  <c r="O131" i="17"/>
  <c r="P131" i="17"/>
  <c r="Q131" i="17"/>
  <c r="R131" i="17"/>
  <c r="S131" i="17"/>
  <c r="T131" i="17"/>
  <c r="U131" i="17"/>
  <c r="U116" i="17"/>
  <c r="U132" i="17" s="1"/>
  <c r="T116" i="17"/>
  <c r="T132" i="17" s="1"/>
  <c r="S116" i="17"/>
  <c r="S132" i="17" s="1"/>
  <c r="R116" i="17"/>
  <c r="R132" i="17" s="1"/>
  <c r="Q116" i="17"/>
  <c r="Q132" i="17" s="1"/>
  <c r="P116" i="17"/>
  <c r="P132" i="17" s="1"/>
  <c r="O116" i="17"/>
  <c r="O132" i="17" s="1"/>
  <c r="N116" i="17"/>
  <c r="N132" i="17" s="1"/>
  <c r="M116" i="17"/>
  <c r="M132" i="17" s="1"/>
  <c r="M91" i="17"/>
  <c r="N91" i="17"/>
  <c r="O91" i="17"/>
  <c r="P91" i="17"/>
  <c r="Q91" i="17"/>
  <c r="R91" i="17"/>
  <c r="S91" i="17"/>
  <c r="T91" i="17"/>
  <c r="U91" i="17"/>
  <c r="M92" i="17"/>
  <c r="N92" i="17"/>
  <c r="O92" i="17"/>
  <c r="P92" i="17"/>
  <c r="Q92" i="17"/>
  <c r="R92" i="17"/>
  <c r="S92" i="17"/>
  <c r="T92" i="17"/>
  <c r="U92" i="17"/>
  <c r="M93" i="17"/>
  <c r="N93" i="17"/>
  <c r="O93" i="17"/>
  <c r="P93" i="17"/>
  <c r="Q93" i="17"/>
  <c r="R93" i="17"/>
  <c r="S93" i="17"/>
  <c r="T93" i="17"/>
  <c r="T105" i="17" s="1"/>
  <c r="U93" i="17"/>
  <c r="M94" i="17"/>
  <c r="N94" i="17"/>
  <c r="O94" i="17"/>
  <c r="P94" i="17"/>
  <c r="Q94" i="17"/>
  <c r="R94" i="17"/>
  <c r="S94" i="17"/>
  <c r="S105" i="17" s="1"/>
  <c r="T94" i="17"/>
  <c r="U94" i="17"/>
  <c r="M95" i="17"/>
  <c r="N95" i="17"/>
  <c r="O95" i="17"/>
  <c r="P95" i="17"/>
  <c r="Q95" i="17"/>
  <c r="R95" i="17"/>
  <c r="S95" i="17"/>
  <c r="T95" i="17"/>
  <c r="U95" i="17"/>
  <c r="M96" i="17"/>
  <c r="N96" i="17"/>
  <c r="O96" i="17"/>
  <c r="P96" i="17"/>
  <c r="Q96" i="17"/>
  <c r="R96" i="17"/>
  <c r="S96" i="17"/>
  <c r="T96" i="17"/>
  <c r="U96" i="17"/>
  <c r="M97" i="17"/>
  <c r="N97" i="17"/>
  <c r="O97" i="17"/>
  <c r="P97" i="17"/>
  <c r="Q97" i="17"/>
  <c r="R97" i="17"/>
  <c r="S97" i="17"/>
  <c r="T97" i="17"/>
  <c r="U97" i="17"/>
  <c r="M98" i="17"/>
  <c r="N98" i="17"/>
  <c r="O98" i="17"/>
  <c r="P98" i="17"/>
  <c r="Q98" i="17"/>
  <c r="R98" i="17"/>
  <c r="S98" i="17"/>
  <c r="T98" i="17"/>
  <c r="U98" i="17"/>
  <c r="M99" i="17"/>
  <c r="N99" i="17"/>
  <c r="O99" i="17"/>
  <c r="P99" i="17"/>
  <c r="Q99" i="17"/>
  <c r="R99" i="17"/>
  <c r="S99" i="17"/>
  <c r="T99" i="17"/>
  <c r="U99" i="17"/>
  <c r="M100" i="17"/>
  <c r="N100" i="17"/>
  <c r="O100" i="17"/>
  <c r="P100" i="17"/>
  <c r="Q100" i="17"/>
  <c r="R100" i="17"/>
  <c r="S100" i="17"/>
  <c r="T100" i="17"/>
  <c r="U100" i="17"/>
  <c r="M101" i="17"/>
  <c r="N101" i="17"/>
  <c r="O101" i="17"/>
  <c r="P101" i="17"/>
  <c r="Q101" i="17"/>
  <c r="R101" i="17"/>
  <c r="S101" i="17"/>
  <c r="T101" i="17"/>
  <c r="U101" i="17"/>
  <c r="M102" i="17"/>
  <c r="N102" i="17"/>
  <c r="O102" i="17"/>
  <c r="P102" i="17"/>
  <c r="Q102" i="17"/>
  <c r="R102" i="17"/>
  <c r="S102" i="17"/>
  <c r="T102" i="17"/>
  <c r="U102" i="17"/>
  <c r="M103" i="17"/>
  <c r="N103" i="17"/>
  <c r="O103" i="17"/>
  <c r="P103" i="17"/>
  <c r="Q103" i="17"/>
  <c r="R103" i="17"/>
  <c r="S103" i="17"/>
  <c r="T103" i="17"/>
  <c r="U103" i="17"/>
  <c r="M104" i="17"/>
  <c r="N104" i="17"/>
  <c r="O104" i="17"/>
  <c r="P104" i="17"/>
  <c r="Q104" i="17"/>
  <c r="R104" i="17"/>
  <c r="S104" i="17"/>
  <c r="T104" i="17"/>
  <c r="U104" i="17"/>
  <c r="M64" i="17"/>
  <c r="N64" i="17"/>
  <c r="O64" i="17"/>
  <c r="P64" i="17"/>
  <c r="Q64" i="17"/>
  <c r="R64" i="17"/>
  <c r="S64" i="17"/>
  <c r="T64" i="17"/>
  <c r="U64" i="17"/>
  <c r="M65" i="17"/>
  <c r="N65" i="17"/>
  <c r="O65" i="17"/>
  <c r="P65" i="17"/>
  <c r="Q65" i="17"/>
  <c r="R65" i="17"/>
  <c r="S65" i="17"/>
  <c r="T65" i="17"/>
  <c r="U65" i="17"/>
  <c r="M66" i="17"/>
  <c r="N66" i="17"/>
  <c r="O66" i="17"/>
  <c r="P66" i="17"/>
  <c r="Q66" i="17"/>
  <c r="R66" i="17"/>
  <c r="S66" i="17"/>
  <c r="T66" i="17"/>
  <c r="U66" i="17"/>
  <c r="M67" i="17"/>
  <c r="N67" i="17"/>
  <c r="O67" i="17"/>
  <c r="P67" i="17"/>
  <c r="Q67" i="17"/>
  <c r="R67" i="17"/>
  <c r="S67" i="17"/>
  <c r="T67" i="17"/>
  <c r="U67" i="17"/>
  <c r="M68" i="17"/>
  <c r="N68" i="17"/>
  <c r="O68" i="17"/>
  <c r="P68" i="17"/>
  <c r="Q68" i="17"/>
  <c r="R68" i="17"/>
  <c r="S68" i="17"/>
  <c r="T68" i="17"/>
  <c r="U68" i="17"/>
  <c r="M69" i="17"/>
  <c r="N69" i="17"/>
  <c r="O69" i="17"/>
  <c r="P69" i="17"/>
  <c r="Q69" i="17"/>
  <c r="R69" i="17"/>
  <c r="S69" i="17"/>
  <c r="T69" i="17"/>
  <c r="U69" i="17"/>
  <c r="M70" i="17"/>
  <c r="N70" i="17"/>
  <c r="O70" i="17"/>
  <c r="P70" i="17"/>
  <c r="Q70" i="17"/>
  <c r="R70" i="17"/>
  <c r="S70" i="17"/>
  <c r="T70" i="17"/>
  <c r="U70" i="17"/>
  <c r="M71" i="17"/>
  <c r="N71" i="17"/>
  <c r="O71" i="17"/>
  <c r="P71" i="17"/>
  <c r="Q71" i="17"/>
  <c r="R71" i="17"/>
  <c r="S71" i="17"/>
  <c r="T71" i="17"/>
  <c r="U71" i="17"/>
  <c r="M72" i="17"/>
  <c r="N72" i="17"/>
  <c r="O72" i="17"/>
  <c r="P72" i="17"/>
  <c r="Q72" i="17"/>
  <c r="R72" i="17"/>
  <c r="S72" i="17"/>
  <c r="T72" i="17"/>
  <c r="U72" i="17"/>
  <c r="M73" i="17"/>
  <c r="N73" i="17"/>
  <c r="O73" i="17"/>
  <c r="P73" i="17"/>
  <c r="Q73" i="17"/>
  <c r="R73" i="17"/>
  <c r="S73" i="17"/>
  <c r="T73" i="17"/>
  <c r="U73" i="17"/>
  <c r="M74" i="17"/>
  <c r="N74" i="17"/>
  <c r="O74" i="17"/>
  <c r="P74" i="17"/>
  <c r="Q74" i="17"/>
  <c r="R74" i="17"/>
  <c r="S74" i="17"/>
  <c r="T74" i="17"/>
  <c r="U74" i="17"/>
  <c r="M75" i="17"/>
  <c r="N75" i="17"/>
  <c r="O75" i="17"/>
  <c r="P75" i="17"/>
  <c r="Q75" i="17"/>
  <c r="R75" i="17"/>
  <c r="S75" i="17"/>
  <c r="T75" i="17"/>
  <c r="U75" i="17"/>
  <c r="M76" i="17"/>
  <c r="N76" i="17"/>
  <c r="O76" i="17"/>
  <c r="P76" i="17"/>
  <c r="Q76" i="17"/>
  <c r="R76" i="17"/>
  <c r="S76" i="17"/>
  <c r="T76" i="17"/>
  <c r="U76" i="17"/>
  <c r="M77" i="17"/>
  <c r="N77" i="17"/>
  <c r="O77" i="17"/>
  <c r="P77" i="17"/>
  <c r="Q77" i="17"/>
  <c r="R77" i="17"/>
  <c r="S77" i="17"/>
  <c r="T77" i="17"/>
  <c r="U77" i="17"/>
  <c r="Q52" i="17"/>
  <c r="M38" i="17"/>
  <c r="N38" i="17"/>
  <c r="O38" i="17"/>
  <c r="P38" i="17"/>
  <c r="Q38" i="17"/>
  <c r="R38" i="17"/>
  <c r="S38" i="17"/>
  <c r="T38" i="17"/>
  <c r="U38" i="17"/>
  <c r="M39" i="17"/>
  <c r="N39" i="17"/>
  <c r="O39" i="17"/>
  <c r="P39" i="17"/>
  <c r="Q39" i="17"/>
  <c r="R39" i="17"/>
  <c r="S39" i="17"/>
  <c r="T39" i="17"/>
  <c r="U39" i="17"/>
  <c r="M40" i="17"/>
  <c r="N40" i="17"/>
  <c r="O40" i="17"/>
  <c r="P40" i="17"/>
  <c r="Q40" i="17"/>
  <c r="R40" i="17"/>
  <c r="S40" i="17"/>
  <c r="T40" i="17"/>
  <c r="U40" i="17"/>
  <c r="M41" i="17"/>
  <c r="N41" i="17"/>
  <c r="O41" i="17"/>
  <c r="P41" i="17"/>
  <c r="Q41" i="17"/>
  <c r="R41" i="17"/>
  <c r="S41" i="17"/>
  <c r="T41" i="17"/>
  <c r="U41" i="17"/>
  <c r="M42" i="17"/>
  <c r="N42" i="17"/>
  <c r="O42" i="17"/>
  <c r="P42" i="17"/>
  <c r="Q42" i="17"/>
  <c r="R42" i="17"/>
  <c r="S42" i="17"/>
  <c r="T42" i="17"/>
  <c r="U42" i="17"/>
  <c r="M43" i="17"/>
  <c r="N43" i="17"/>
  <c r="O43" i="17"/>
  <c r="P43" i="17"/>
  <c r="Q43" i="17"/>
  <c r="R43" i="17"/>
  <c r="R52" i="17" s="1"/>
  <c r="S43" i="17"/>
  <c r="T43" i="17"/>
  <c r="U43" i="17"/>
  <c r="M44" i="17"/>
  <c r="N44" i="17"/>
  <c r="O44" i="17"/>
  <c r="P44" i="17"/>
  <c r="Q44" i="17"/>
  <c r="R44" i="17"/>
  <c r="S44" i="17"/>
  <c r="T44" i="17"/>
  <c r="U44" i="17"/>
  <c r="M45" i="17"/>
  <c r="N45" i="17"/>
  <c r="O45" i="17"/>
  <c r="P45" i="17"/>
  <c r="Q45" i="17"/>
  <c r="R45" i="17"/>
  <c r="S45" i="17"/>
  <c r="T45" i="17"/>
  <c r="U45" i="17"/>
  <c r="M46" i="17"/>
  <c r="N46" i="17"/>
  <c r="O46" i="17"/>
  <c r="P46" i="17"/>
  <c r="Q46" i="17"/>
  <c r="R46" i="17"/>
  <c r="S46" i="17"/>
  <c r="T46" i="17"/>
  <c r="U46" i="17"/>
  <c r="M47" i="17"/>
  <c r="N47" i="17"/>
  <c r="O47" i="17"/>
  <c r="P47" i="17"/>
  <c r="Q47" i="17"/>
  <c r="R47" i="17"/>
  <c r="S47" i="17"/>
  <c r="T47" i="17"/>
  <c r="U47" i="17"/>
  <c r="M48" i="17"/>
  <c r="N48" i="17"/>
  <c r="O48" i="17"/>
  <c r="P48" i="17"/>
  <c r="Q48" i="17"/>
  <c r="R48" i="17"/>
  <c r="S48" i="17"/>
  <c r="T48" i="17"/>
  <c r="U48" i="17"/>
  <c r="M49" i="17"/>
  <c r="N49" i="17"/>
  <c r="O49" i="17"/>
  <c r="P49" i="17"/>
  <c r="Q49" i="17"/>
  <c r="R49" i="17"/>
  <c r="S49" i="17"/>
  <c r="T49" i="17"/>
  <c r="U49" i="17"/>
  <c r="M50" i="17"/>
  <c r="N50" i="17"/>
  <c r="O50" i="17"/>
  <c r="P50" i="17"/>
  <c r="Q50" i="17"/>
  <c r="R50" i="17"/>
  <c r="S50" i="17"/>
  <c r="T50" i="17"/>
  <c r="U50" i="17"/>
  <c r="M51" i="17"/>
  <c r="N51" i="17"/>
  <c r="O51" i="17"/>
  <c r="P51" i="17"/>
  <c r="Q51" i="17"/>
  <c r="R51" i="17"/>
  <c r="S51" i="17"/>
  <c r="T51" i="17"/>
  <c r="U51" i="17"/>
  <c r="M172" i="18"/>
  <c r="N172" i="18"/>
  <c r="O172" i="18"/>
  <c r="P172" i="18"/>
  <c r="Q172" i="18"/>
  <c r="Q185" i="18" s="1"/>
  <c r="R172" i="18"/>
  <c r="S172" i="18"/>
  <c r="T172" i="18"/>
  <c r="U172" i="18"/>
  <c r="M173" i="18"/>
  <c r="N173" i="18"/>
  <c r="O173" i="18"/>
  <c r="P173" i="18"/>
  <c r="P185" i="18" s="1"/>
  <c r="Q173" i="18"/>
  <c r="R173" i="18"/>
  <c r="S173" i="18"/>
  <c r="T173" i="18"/>
  <c r="U173" i="18"/>
  <c r="M174" i="18"/>
  <c r="N174" i="18"/>
  <c r="O174" i="18"/>
  <c r="P174" i="18"/>
  <c r="Q174" i="18"/>
  <c r="R174" i="18"/>
  <c r="S174" i="18"/>
  <c r="T174" i="18"/>
  <c r="U174" i="18"/>
  <c r="M175" i="18"/>
  <c r="N175" i="18"/>
  <c r="O175" i="18"/>
  <c r="P175" i="18"/>
  <c r="Q175" i="18"/>
  <c r="R175" i="18"/>
  <c r="S175" i="18"/>
  <c r="T175" i="18"/>
  <c r="U175" i="18"/>
  <c r="M176" i="18"/>
  <c r="N176" i="18"/>
  <c r="O176" i="18"/>
  <c r="P176" i="18"/>
  <c r="Q176" i="18"/>
  <c r="R176" i="18"/>
  <c r="S176" i="18"/>
  <c r="T176" i="18"/>
  <c r="U176" i="18"/>
  <c r="M177" i="18"/>
  <c r="N177" i="18"/>
  <c r="O177" i="18"/>
  <c r="P177" i="18"/>
  <c r="Q177" i="18"/>
  <c r="R177" i="18"/>
  <c r="S177" i="18"/>
  <c r="T177" i="18"/>
  <c r="U177" i="18"/>
  <c r="M178" i="18"/>
  <c r="N178" i="18"/>
  <c r="O178" i="18"/>
  <c r="P178" i="18"/>
  <c r="Q178" i="18"/>
  <c r="R178" i="18"/>
  <c r="S178" i="18"/>
  <c r="T178" i="18"/>
  <c r="U178" i="18"/>
  <c r="M179" i="18"/>
  <c r="N179" i="18"/>
  <c r="O179" i="18"/>
  <c r="P179" i="18"/>
  <c r="Q179" i="18"/>
  <c r="R179" i="18"/>
  <c r="S179" i="18"/>
  <c r="T179" i="18"/>
  <c r="U179" i="18"/>
  <c r="M180" i="18"/>
  <c r="N180" i="18"/>
  <c r="O180" i="18"/>
  <c r="P180" i="18"/>
  <c r="Q180" i="18"/>
  <c r="R180" i="18"/>
  <c r="S180" i="18"/>
  <c r="T180" i="18"/>
  <c r="U180" i="18"/>
  <c r="M181" i="18"/>
  <c r="N181" i="18"/>
  <c r="O181" i="18"/>
  <c r="P181" i="18"/>
  <c r="Q181" i="18"/>
  <c r="R181" i="18"/>
  <c r="S181" i="18"/>
  <c r="T181" i="18"/>
  <c r="U181" i="18"/>
  <c r="M182" i="18"/>
  <c r="N182" i="18"/>
  <c r="O182" i="18"/>
  <c r="P182" i="18"/>
  <c r="Q182" i="18"/>
  <c r="R182" i="18"/>
  <c r="S182" i="18"/>
  <c r="T182" i="18"/>
  <c r="U182" i="18"/>
  <c r="M183" i="18"/>
  <c r="N183" i="18"/>
  <c r="O183" i="18"/>
  <c r="P183" i="18"/>
  <c r="Q183" i="18"/>
  <c r="R183" i="18"/>
  <c r="S183" i="18"/>
  <c r="T183" i="18"/>
  <c r="U183" i="18"/>
  <c r="M184" i="18"/>
  <c r="N184" i="18"/>
  <c r="O184" i="18"/>
  <c r="P184" i="18"/>
  <c r="Q184" i="18"/>
  <c r="R184" i="18"/>
  <c r="S184" i="18"/>
  <c r="T184" i="18"/>
  <c r="U184" i="18"/>
  <c r="N171" i="18"/>
  <c r="N185" i="18" s="1"/>
  <c r="O171" i="18"/>
  <c r="O185" i="18" s="1"/>
  <c r="P171" i="18"/>
  <c r="Q171" i="18"/>
  <c r="R171" i="18"/>
  <c r="R185" i="18" s="1"/>
  <c r="S171" i="18"/>
  <c r="S185" i="18" s="1"/>
  <c r="T171" i="18"/>
  <c r="T185" i="18" s="1"/>
  <c r="U171" i="18"/>
  <c r="U185" i="18" s="1"/>
  <c r="N160" i="18"/>
  <c r="M145" i="18"/>
  <c r="N145" i="18"/>
  <c r="O145" i="18"/>
  <c r="P145" i="18"/>
  <c r="Q145" i="18"/>
  <c r="R145" i="18"/>
  <c r="S145" i="18"/>
  <c r="S160" i="18" s="1"/>
  <c r="T145" i="18"/>
  <c r="U145" i="18"/>
  <c r="M146" i="18"/>
  <c r="N146" i="18"/>
  <c r="O146" i="18"/>
  <c r="P146" i="18"/>
  <c r="Q146" i="18"/>
  <c r="R146" i="18"/>
  <c r="S146" i="18"/>
  <c r="T146" i="18"/>
  <c r="U146" i="18"/>
  <c r="M147" i="18"/>
  <c r="N147" i="18"/>
  <c r="O147" i="18"/>
  <c r="P147" i="18"/>
  <c r="Q147" i="18"/>
  <c r="R147" i="18"/>
  <c r="S147" i="18"/>
  <c r="T147" i="18"/>
  <c r="U147" i="18"/>
  <c r="M148" i="18"/>
  <c r="N148" i="18"/>
  <c r="O148" i="18"/>
  <c r="O160" i="18" s="1"/>
  <c r="P148" i="18"/>
  <c r="Q148" i="18"/>
  <c r="R148" i="18"/>
  <c r="S148" i="18"/>
  <c r="T148" i="18"/>
  <c r="U148" i="18"/>
  <c r="M149" i="18"/>
  <c r="N149" i="18"/>
  <c r="O149" i="18"/>
  <c r="P149" i="18"/>
  <c r="Q149" i="18"/>
  <c r="R149" i="18"/>
  <c r="S149" i="18"/>
  <c r="T149" i="18"/>
  <c r="U149" i="18"/>
  <c r="M150" i="18"/>
  <c r="N150" i="18"/>
  <c r="O150" i="18"/>
  <c r="P150" i="18"/>
  <c r="Q150" i="18"/>
  <c r="R150" i="18"/>
  <c r="S150" i="18"/>
  <c r="T150" i="18"/>
  <c r="U150" i="18"/>
  <c r="M151" i="18"/>
  <c r="N151" i="18"/>
  <c r="O151" i="18"/>
  <c r="P151" i="18"/>
  <c r="Q151" i="18"/>
  <c r="R151" i="18"/>
  <c r="S151" i="18"/>
  <c r="T151" i="18"/>
  <c r="U151" i="18"/>
  <c r="M152" i="18"/>
  <c r="N152" i="18"/>
  <c r="O152" i="18"/>
  <c r="P152" i="18"/>
  <c r="Q152" i="18"/>
  <c r="R152" i="18"/>
  <c r="S152" i="18"/>
  <c r="T152" i="18"/>
  <c r="U152" i="18"/>
  <c r="M153" i="18"/>
  <c r="N153" i="18"/>
  <c r="O153" i="18"/>
  <c r="P153" i="18"/>
  <c r="Q153" i="18"/>
  <c r="R153" i="18"/>
  <c r="S153" i="18"/>
  <c r="T153" i="18"/>
  <c r="U153" i="18"/>
  <c r="M154" i="18"/>
  <c r="N154" i="18"/>
  <c r="O154" i="18"/>
  <c r="P154" i="18"/>
  <c r="Q154" i="18"/>
  <c r="R154" i="18"/>
  <c r="S154" i="18"/>
  <c r="T154" i="18"/>
  <c r="U154" i="18"/>
  <c r="M155" i="18"/>
  <c r="N155" i="18"/>
  <c r="O155" i="18"/>
  <c r="P155" i="18"/>
  <c r="Q155" i="18"/>
  <c r="R155" i="18"/>
  <c r="S155" i="18"/>
  <c r="T155" i="18"/>
  <c r="U155" i="18"/>
  <c r="M156" i="18"/>
  <c r="N156" i="18"/>
  <c r="O156" i="18"/>
  <c r="P156" i="18"/>
  <c r="Q156" i="18"/>
  <c r="R156" i="18"/>
  <c r="S156" i="18"/>
  <c r="T156" i="18"/>
  <c r="U156" i="18"/>
  <c r="M157" i="18"/>
  <c r="N157" i="18"/>
  <c r="O157" i="18"/>
  <c r="P157" i="18"/>
  <c r="Q157" i="18"/>
  <c r="R157" i="18"/>
  <c r="S157" i="18"/>
  <c r="T157" i="18"/>
  <c r="U157" i="18"/>
  <c r="M158" i="18"/>
  <c r="N158" i="18"/>
  <c r="O158" i="18"/>
  <c r="P158" i="18"/>
  <c r="Q158" i="18"/>
  <c r="R158" i="18"/>
  <c r="S158" i="18"/>
  <c r="T158" i="18"/>
  <c r="U158" i="18"/>
  <c r="M159" i="18"/>
  <c r="N159" i="18"/>
  <c r="O159" i="18"/>
  <c r="P159" i="18"/>
  <c r="Q159" i="18"/>
  <c r="R159" i="18"/>
  <c r="S159" i="18"/>
  <c r="T159" i="18"/>
  <c r="U159" i="18"/>
  <c r="M118" i="18"/>
  <c r="N118" i="18"/>
  <c r="O118" i="18"/>
  <c r="P118" i="18"/>
  <c r="Q118" i="18"/>
  <c r="R118" i="18"/>
  <c r="S118" i="18"/>
  <c r="T118" i="18"/>
  <c r="U118" i="18"/>
  <c r="M119" i="18"/>
  <c r="N119" i="18"/>
  <c r="O119" i="18"/>
  <c r="P119" i="18"/>
  <c r="Q119" i="18"/>
  <c r="R119" i="18"/>
  <c r="S119" i="18"/>
  <c r="T119" i="18"/>
  <c r="U119" i="18"/>
  <c r="M120" i="18"/>
  <c r="N120" i="18"/>
  <c r="O120" i="18"/>
  <c r="P120" i="18"/>
  <c r="Q120" i="18"/>
  <c r="R120" i="18"/>
  <c r="S120" i="18"/>
  <c r="T120" i="18"/>
  <c r="U120" i="18"/>
  <c r="M121" i="18"/>
  <c r="N121" i="18"/>
  <c r="O121" i="18"/>
  <c r="O133" i="18" s="1"/>
  <c r="P121" i="18"/>
  <c r="Q121" i="18"/>
  <c r="R121" i="18"/>
  <c r="S121" i="18"/>
  <c r="T121" i="18"/>
  <c r="U121" i="18"/>
  <c r="M122" i="18"/>
  <c r="N122" i="18"/>
  <c r="O122" i="18"/>
  <c r="P122" i="18"/>
  <c r="Q122" i="18"/>
  <c r="R122" i="18"/>
  <c r="S122" i="18"/>
  <c r="T122" i="18"/>
  <c r="U122" i="18"/>
  <c r="M123" i="18"/>
  <c r="N123" i="18"/>
  <c r="N133" i="18" s="1"/>
  <c r="O123" i="18"/>
  <c r="P123" i="18"/>
  <c r="Q123" i="18"/>
  <c r="R123" i="18"/>
  <c r="S123" i="18"/>
  <c r="T123" i="18"/>
  <c r="U123" i="18"/>
  <c r="M124" i="18"/>
  <c r="N124" i="18"/>
  <c r="O124" i="18"/>
  <c r="P124" i="18"/>
  <c r="Q124" i="18"/>
  <c r="R124" i="18"/>
  <c r="S124" i="18"/>
  <c r="T124" i="18"/>
  <c r="U124" i="18"/>
  <c r="M125" i="18"/>
  <c r="N125" i="18"/>
  <c r="O125" i="18"/>
  <c r="P125" i="18"/>
  <c r="Q125" i="18"/>
  <c r="R125" i="18"/>
  <c r="S125" i="18"/>
  <c r="T125" i="18"/>
  <c r="U125" i="18"/>
  <c r="M126" i="18"/>
  <c r="N126" i="18"/>
  <c r="O126" i="18"/>
  <c r="P126" i="18"/>
  <c r="Q126" i="18"/>
  <c r="R126" i="18"/>
  <c r="S126" i="18"/>
  <c r="T126" i="18"/>
  <c r="U126" i="18"/>
  <c r="M127" i="18"/>
  <c r="N127" i="18"/>
  <c r="O127" i="18"/>
  <c r="P127" i="18"/>
  <c r="Q127" i="18"/>
  <c r="R127" i="18"/>
  <c r="S127" i="18"/>
  <c r="T127" i="18"/>
  <c r="U127" i="18"/>
  <c r="M128" i="18"/>
  <c r="N128" i="18"/>
  <c r="O128" i="18"/>
  <c r="P128" i="18"/>
  <c r="Q128" i="18"/>
  <c r="R128" i="18"/>
  <c r="S128" i="18"/>
  <c r="T128" i="18"/>
  <c r="U128" i="18"/>
  <c r="M129" i="18"/>
  <c r="N129" i="18"/>
  <c r="O129" i="18"/>
  <c r="P129" i="18"/>
  <c r="Q129" i="18"/>
  <c r="R129" i="18"/>
  <c r="S129" i="18"/>
  <c r="T129" i="18"/>
  <c r="U129" i="18"/>
  <c r="M130" i="18"/>
  <c r="N130" i="18"/>
  <c r="O130" i="18"/>
  <c r="P130" i="18"/>
  <c r="Q130" i="18"/>
  <c r="R130" i="18"/>
  <c r="S130" i="18"/>
  <c r="T130" i="18"/>
  <c r="U130" i="18"/>
  <c r="M131" i="18"/>
  <c r="N131" i="18"/>
  <c r="O131" i="18"/>
  <c r="P131" i="18"/>
  <c r="Q131" i="18"/>
  <c r="R131" i="18"/>
  <c r="S131" i="18"/>
  <c r="T131" i="18"/>
  <c r="U131" i="18"/>
  <c r="M132" i="18"/>
  <c r="N132" i="18"/>
  <c r="O132" i="18"/>
  <c r="P132" i="18"/>
  <c r="Q132" i="18"/>
  <c r="R132" i="18"/>
  <c r="S132" i="18"/>
  <c r="T132" i="18"/>
  <c r="U132" i="18"/>
  <c r="M91" i="18"/>
  <c r="N91" i="18"/>
  <c r="O91" i="18"/>
  <c r="P91" i="18"/>
  <c r="Q91" i="18"/>
  <c r="R91" i="18"/>
  <c r="S91" i="18"/>
  <c r="T91" i="18"/>
  <c r="U91" i="18"/>
  <c r="M92" i="18"/>
  <c r="N92" i="18"/>
  <c r="O92" i="18"/>
  <c r="P92" i="18"/>
  <c r="Q92" i="18"/>
  <c r="R92" i="18"/>
  <c r="S92" i="18"/>
  <c r="T92" i="18"/>
  <c r="U92" i="18"/>
  <c r="M93" i="18"/>
  <c r="N93" i="18"/>
  <c r="O93" i="18"/>
  <c r="P93" i="18"/>
  <c r="Q93" i="18"/>
  <c r="R93" i="18"/>
  <c r="S93" i="18"/>
  <c r="T93" i="18"/>
  <c r="U93" i="18"/>
  <c r="M94" i="18"/>
  <c r="N94" i="18"/>
  <c r="O94" i="18"/>
  <c r="O106" i="18" s="1"/>
  <c r="P94" i="18"/>
  <c r="Q94" i="18"/>
  <c r="R94" i="18"/>
  <c r="S94" i="18"/>
  <c r="T94" i="18"/>
  <c r="U94" i="18"/>
  <c r="M95" i="18"/>
  <c r="N95" i="18"/>
  <c r="O95" i="18"/>
  <c r="P95" i="18"/>
  <c r="Q95" i="18"/>
  <c r="R95" i="18"/>
  <c r="S95" i="18"/>
  <c r="T95" i="18"/>
  <c r="U95" i="18"/>
  <c r="M96" i="18"/>
  <c r="N96" i="18"/>
  <c r="N106" i="18" s="1"/>
  <c r="O96" i="18"/>
  <c r="P96" i="18"/>
  <c r="Q96" i="18"/>
  <c r="R96" i="18"/>
  <c r="S96" i="18"/>
  <c r="T96" i="18"/>
  <c r="U96" i="18"/>
  <c r="M97" i="18"/>
  <c r="N97" i="18"/>
  <c r="O97" i="18"/>
  <c r="P97" i="18"/>
  <c r="Q97" i="18"/>
  <c r="R97" i="18"/>
  <c r="S97" i="18"/>
  <c r="T97" i="18"/>
  <c r="U97" i="18"/>
  <c r="M98" i="18"/>
  <c r="N98" i="18"/>
  <c r="O98" i="18"/>
  <c r="P98" i="18"/>
  <c r="Q98" i="18"/>
  <c r="R98" i="18"/>
  <c r="S98" i="18"/>
  <c r="T98" i="18"/>
  <c r="U98" i="18"/>
  <c r="M99" i="18"/>
  <c r="N99" i="18"/>
  <c r="O99" i="18"/>
  <c r="P99" i="18"/>
  <c r="Q99" i="18"/>
  <c r="R99" i="18"/>
  <c r="S99" i="18"/>
  <c r="T99" i="18"/>
  <c r="U99" i="18"/>
  <c r="M100" i="18"/>
  <c r="N100" i="18"/>
  <c r="O100" i="18"/>
  <c r="P100" i="18"/>
  <c r="Q100" i="18"/>
  <c r="R100" i="18"/>
  <c r="S100" i="18"/>
  <c r="T100" i="18"/>
  <c r="U100" i="18"/>
  <c r="M101" i="18"/>
  <c r="N101" i="18"/>
  <c r="O101" i="18"/>
  <c r="P101" i="18"/>
  <c r="Q101" i="18"/>
  <c r="R101" i="18"/>
  <c r="S101" i="18"/>
  <c r="T101" i="18"/>
  <c r="U101" i="18"/>
  <c r="M102" i="18"/>
  <c r="N102" i="18"/>
  <c r="O102" i="18"/>
  <c r="P102" i="18"/>
  <c r="Q102" i="18"/>
  <c r="R102" i="18"/>
  <c r="S102" i="18"/>
  <c r="T102" i="18"/>
  <c r="U102" i="18"/>
  <c r="M103" i="18"/>
  <c r="N103" i="18"/>
  <c r="O103" i="18"/>
  <c r="P103" i="18"/>
  <c r="Q103" i="18"/>
  <c r="R103" i="18"/>
  <c r="S103" i="18"/>
  <c r="T103" i="18"/>
  <c r="U103" i="18"/>
  <c r="M104" i="18"/>
  <c r="N104" i="18"/>
  <c r="O104" i="18"/>
  <c r="P104" i="18"/>
  <c r="Q104" i="18"/>
  <c r="R104" i="18"/>
  <c r="S104" i="18"/>
  <c r="T104" i="18"/>
  <c r="U104" i="18"/>
  <c r="M105" i="18"/>
  <c r="N105" i="18"/>
  <c r="O105" i="18"/>
  <c r="P105" i="18"/>
  <c r="Q105" i="18"/>
  <c r="R105" i="18"/>
  <c r="S105" i="18"/>
  <c r="T105" i="18"/>
  <c r="U105" i="18"/>
  <c r="M64" i="18"/>
  <c r="N64" i="18"/>
  <c r="O64" i="18"/>
  <c r="P64" i="18"/>
  <c r="Q64" i="18"/>
  <c r="R64" i="18"/>
  <c r="S64" i="18"/>
  <c r="S79" i="18" s="1"/>
  <c r="T64" i="18"/>
  <c r="U64" i="18"/>
  <c r="M65" i="18"/>
  <c r="N65" i="18"/>
  <c r="O65" i="18"/>
  <c r="P65" i="18"/>
  <c r="Q65" i="18"/>
  <c r="R65" i="18"/>
  <c r="S65" i="18"/>
  <c r="T65" i="18"/>
  <c r="U65" i="18"/>
  <c r="M66" i="18"/>
  <c r="N66" i="18"/>
  <c r="O66" i="18"/>
  <c r="P66" i="18"/>
  <c r="Q66" i="18"/>
  <c r="R66" i="18"/>
  <c r="S66" i="18"/>
  <c r="T66" i="18"/>
  <c r="U66" i="18"/>
  <c r="M67" i="18"/>
  <c r="N67" i="18"/>
  <c r="O67" i="18"/>
  <c r="O79" i="18" s="1"/>
  <c r="P67" i="18"/>
  <c r="Q67" i="18"/>
  <c r="R67" i="18"/>
  <c r="S67" i="18"/>
  <c r="T67" i="18"/>
  <c r="U67" i="18"/>
  <c r="M68" i="18"/>
  <c r="N68" i="18"/>
  <c r="O68" i="18"/>
  <c r="P68" i="18"/>
  <c r="Q68" i="18"/>
  <c r="R68" i="18"/>
  <c r="S68" i="18"/>
  <c r="T68" i="18"/>
  <c r="U68" i="18"/>
  <c r="M69" i="18"/>
  <c r="N69" i="18"/>
  <c r="N79" i="18" s="1"/>
  <c r="O69" i="18"/>
  <c r="P69" i="18"/>
  <c r="Q69" i="18"/>
  <c r="R69" i="18"/>
  <c r="S69" i="18"/>
  <c r="T69" i="18"/>
  <c r="U69" i="18"/>
  <c r="M70" i="18"/>
  <c r="N70" i="18"/>
  <c r="O70" i="18"/>
  <c r="P70" i="18"/>
  <c r="Q70" i="18"/>
  <c r="R70" i="18"/>
  <c r="S70" i="18"/>
  <c r="T70" i="18"/>
  <c r="U70" i="18"/>
  <c r="M71" i="18"/>
  <c r="N71" i="18"/>
  <c r="O71" i="18"/>
  <c r="P71" i="18"/>
  <c r="Q71" i="18"/>
  <c r="R71" i="18"/>
  <c r="S71" i="18"/>
  <c r="T71" i="18"/>
  <c r="U71" i="18"/>
  <c r="M72" i="18"/>
  <c r="N72" i="18"/>
  <c r="O72" i="18"/>
  <c r="P72" i="18"/>
  <c r="Q72" i="18"/>
  <c r="R72" i="18"/>
  <c r="S72" i="18"/>
  <c r="T72" i="18"/>
  <c r="U72" i="18"/>
  <c r="M73" i="18"/>
  <c r="N73" i="18"/>
  <c r="O73" i="18"/>
  <c r="P73" i="18"/>
  <c r="Q73" i="18"/>
  <c r="R73" i="18"/>
  <c r="S73" i="18"/>
  <c r="T73" i="18"/>
  <c r="U73" i="18"/>
  <c r="M74" i="18"/>
  <c r="N74" i="18"/>
  <c r="O74" i="18"/>
  <c r="P74" i="18"/>
  <c r="Q74" i="18"/>
  <c r="R74" i="18"/>
  <c r="S74" i="18"/>
  <c r="T74" i="18"/>
  <c r="U74" i="18"/>
  <c r="M75" i="18"/>
  <c r="N75" i="18"/>
  <c r="O75" i="18"/>
  <c r="P75" i="18"/>
  <c r="Q75" i="18"/>
  <c r="R75" i="18"/>
  <c r="S75" i="18"/>
  <c r="T75" i="18"/>
  <c r="U75" i="18"/>
  <c r="M76" i="18"/>
  <c r="N76" i="18"/>
  <c r="O76" i="18"/>
  <c r="P76" i="18"/>
  <c r="Q76" i="18"/>
  <c r="R76" i="18"/>
  <c r="S76" i="18"/>
  <c r="T76" i="18"/>
  <c r="U76" i="18"/>
  <c r="M77" i="18"/>
  <c r="N77" i="18"/>
  <c r="O77" i="18"/>
  <c r="P77" i="18"/>
  <c r="Q77" i="18"/>
  <c r="R77" i="18"/>
  <c r="S77" i="18"/>
  <c r="T77" i="18"/>
  <c r="U77" i="18"/>
  <c r="M78" i="18"/>
  <c r="N78" i="18"/>
  <c r="O78" i="18"/>
  <c r="P78" i="18"/>
  <c r="Q78" i="18"/>
  <c r="R78" i="18"/>
  <c r="S78" i="18"/>
  <c r="T78" i="18"/>
  <c r="U78" i="18"/>
  <c r="M38" i="18"/>
  <c r="N38" i="18"/>
  <c r="O38" i="18"/>
  <c r="P38" i="18"/>
  <c r="Q38" i="18"/>
  <c r="R38" i="18"/>
  <c r="S38" i="18"/>
  <c r="S52" i="18" s="1"/>
  <c r="T38" i="18"/>
  <c r="U38" i="18"/>
  <c r="M39" i="18"/>
  <c r="N39" i="18"/>
  <c r="O39" i="18"/>
  <c r="P39" i="18"/>
  <c r="Q39" i="18"/>
  <c r="R39" i="18"/>
  <c r="S39" i="18"/>
  <c r="T39" i="18"/>
  <c r="U39" i="18"/>
  <c r="M40" i="18"/>
  <c r="N40" i="18"/>
  <c r="O40" i="18"/>
  <c r="P40" i="18"/>
  <c r="Q40" i="18"/>
  <c r="R40" i="18"/>
  <c r="S40" i="18"/>
  <c r="T40" i="18"/>
  <c r="U40" i="18"/>
  <c r="M41" i="18"/>
  <c r="N41" i="18"/>
  <c r="O41" i="18"/>
  <c r="P41" i="18"/>
  <c r="Q41" i="18"/>
  <c r="R41" i="18"/>
  <c r="S41" i="18"/>
  <c r="T41" i="18"/>
  <c r="U41" i="18"/>
  <c r="M42" i="18"/>
  <c r="N42" i="18"/>
  <c r="O42" i="18"/>
  <c r="O52" i="18" s="1"/>
  <c r="P42" i="18"/>
  <c r="Q42" i="18"/>
  <c r="R42" i="18"/>
  <c r="S42" i="18"/>
  <c r="T42" i="18"/>
  <c r="U42" i="18"/>
  <c r="M43" i="18"/>
  <c r="N43" i="18"/>
  <c r="N52" i="18" s="1"/>
  <c r="O43" i="18"/>
  <c r="P43" i="18"/>
  <c r="Q43" i="18"/>
  <c r="R43" i="18"/>
  <c r="S43" i="18"/>
  <c r="T43" i="18"/>
  <c r="U43" i="18"/>
  <c r="M44" i="18"/>
  <c r="N44" i="18"/>
  <c r="O44" i="18"/>
  <c r="P44" i="18"/>
  <c r="Q44" i="18"/>
  <c r="R44" i="18"/>
  <c r="S44" i="18"/>
  <c r="T44" i="18"/>
  <c r="U44" i="18"/>
  <c r="M45" i="18"/>
  <c r="N45" i="18"/>
  <c r="O45" i="18"/>
  <c r="P45" i="18"/>
  <c r="Q45" i="18"/>
  <c r="R45" i="18"/>
  <c r="S45" i="18"/>
  <c r="T45" i="18"/>
  <c r="U45" i="18"/>
  <c r="M46" i="18"/>
  <c r="N46" i="18"/>
  <c r="O46" i="18"/>
  <c r="P46" i="18"/>
  <c r="Q46" i="18"/>
  <c r="R46" i="18"/>
  <c r="S46" i="18"/>
  <c r="T46" i="18"/>
  <c r="U46" i="18"/>
  <c r="M47" i="18"/>
  <c r="N47" i="18"/>
  <c r="O47" i="18"/>
  <c r="P47" i="18"/>
  <c r="Q47" i="18"/>
  <c r="R47" i="18"/>
  <c r="S47" i="18"/>
  <c r="T47" i="18"/>
  <c r="U47" i="18"/>
  <c r="M48" i="18"/>
  <c r="N48" i="18"/>
  <c r="O48" i="18"/>
  <c r="P48" i="18"/>
  <c r="Q48" i="18"/>
  <c r="R48" i="18"/>
  <c r="S48" i="18"/>
  <c r="T48" i="18"/>
  <c r="U48" i="18"/>
  <c r="M49" i="18"/>
  <c r="N49" i="18"/>
  <c r="O49" i="18"/>
  <c r="P49" i="18"/>
  <c r="Q49" i="18"/>
  <c r="R49" i="18"/>
  <c r="S49" i="18"/>
  <c r="T49" i="18"/>
  <c r="U49" i="18"/>
  <c r="M50" i="18"/>
  <c r="N50" i="18"/>
  <c r="O50" i="18"/>
  <c r="P50" i="18"/>
  <c r="Q50" i="18"/>
  <c r="R50" i="18"/>
  <c r="S50" i="18"/>
  <c r="T50" i="18"/>
  <c r="U50" i="18"/>
  <c r="M51" i="18"/>
  <c r="N51" i="18"/>
  <c r="O51" i="18"/>
  <c r="P51" i="18"/>
  <c r="Q51" i="18"/>
  <c r="R51" i="18"/>
  <c r="S51" i="18"/>
  <c r="T51" i="18"/>
  <c r="U51" i="18"/>
  <c r="M171" i="19"/>
  <c r="U184" i="19"/>
  <c r="T184" i="19"/>
  <c r="S184" i="19"/>
  <c r="R184" i="19"/>
  <c r="Q184" i="19"/>
  <c r="P184" i="19"/>
  <c r="O184" i="19"/>
  <c r="N184" i="19"/>
  <c r="M184" i="19"/>
  <c r="U183" i="19"/>
  <c r="T183" i="19"/>
  <c r="S183" i="19"/>
  <c r="R183" i="19"/>
  <c r="Q183" i="19"/>
  <c r="P183" i="19"/>
  <c r="O183" i="19"/>
  <c r="N183" i="19"/>
  <c r="M183" i="19"/>
  <c r="U182" i="19"/>
  <c r="T182" i="19"/>
  <c r="S182" i="19"/>
  <c r="R182" i="19"/>
  <c r="Q182" i="19"/>
  <c r="P182" i="19"/>
  <c r="O182" i="19"/>
  <c r="N182" i="19"/>
  <c r="M182" i="19"/>
  <c r="U181" i="19"/>
  <c r="T181" i="19"/>
  <c r="S181" i="19"/>
  <c r="R181" i="19"/>
  <c r="Q181" i="19"/>
  <c r="P181" i="19"/>
  <c r="O181" i="19"/>
  <c r="N181" i="19"/>
  <c r="M181" i="19"/>
  <c r="U180" i="19"/>
  <c r="T180" i="19"/>
  <c r="S180" i="19"/>
  <c r="R180" i="19"/>
  <c r="Q180" i="19"/>
  <c r="P180" i="19"/>
  <c r="O180" i="19"/>
  <c r="N180" i="19"/>
  <c r="M180" i="19"/>
  <c r="U179" i="19"/>
  <c r="T179" i="19"/>
  <c r="S179" i="19"/>
  <c r="R179" i="19"/>
  <c r="Q179" i="19"/>
  <c r="P179" i="19"/>
  <c r="O179" i="19"/>
  <c r="N179" i="19"/>
  <c r="M179" i="19"/>
  <c r="U178" i="19"/>
  <c r="T178" i="19"/>
  <c r="S178" i="19"/>
  <c r="R178" i="19"/>
  <c r="Q178" i="19"/>
  <c r="P178" i="19"/>
  <c r="O178" i="19"/>
  <c r="N178" i="19"/>
  <c r="M178" i="19"/>
  <c r="U177" i="19"/>
  <c r="T177" i="19"/>
  <c r="S177" i="19"/>
  <c r="R177" i="19"/>
  <c r="Q177" i="19"/>
  <c r="P177" i="19"/>
  <c r="O177" i="19"/>
  <c r="N177" i="19"/>
  <c r="M177" i="19"/>
  <c r="U176" i="19"/>
  <c r="T176" i="19"/>
  <c r="S176" i="19"/>
  <c r="R176" i="19"/>
  <c r="Q176" i="19"/>
  <c r="P176" i="19"/>
  <c r="O176" i="19"/>
  <c r="N176" i="19"/>
  <c r="M176" i="19"/>
  <c r="U175" i="19"/>
  <c r="T175" i="19"/>
  <c r="S175" i="19"/>
  <c r="R175" i="19"/>
  <c r="Q175" i="19"/>
  <c r="P175" i="19"/>
  <c r="O175" i="19"/>
  <c r="N175" i="19"/>
  <c r="M175" i="19"/>
  <c r="U174" i="19"/>
  <c r="T174" i="19"/>
  <c r="S174" i="19"/>
  <c r="R174" i="19"/>
  <c r="Q174" i="19"/>
  <c r="P174" i="19"/>
  <c r="O174" i="19"/>
  <c r="N174" i="19"/>
  <c r="M174" i="19"/>
  <c r="U173" i="19"/>
  <c r="T173" i="19"/>
  <c r="S173" i="19"/>
  <c r="R173" i="19"/>
  <c r="Q173" i="19"/>
  <c r="P173" i="19"/>
  <c r="O173" i="19"/>
  <c r="N173" i="19"/>
  <c r="M173" i="19"/>
  <c r="U172" i="19"/>
  <c r="T172" i="19"/>
  <c r="S172" i="19"/>
  <c r="R172" i="19"/>
  <c r="Q172" i="19"/>
  <c r="P172" i="19"/>
  <c r="O172" i="19"/>
  <c r="N172" i="19"/>
  <c r="M172" i="19"/>
  <c r="U171" i="19"/>
  <c r="T171" i="19"/>
  <c r="S171" i="19"/>
  <c r="R171" i="19"/>
  <c r="Q171" i="19"/>
  <c r="P171" i="19"/>
  <c r="O171" i="19"/>
  <c r="N171" i="19"/>
  <c r="N185" i="19" s="1"/>
  <c r="M144" i="19"/>
  <c r="M145" i="19"/>
  <c r="N145" i="19"/>
  <c r="O145" i="19"/>
  <c r="P145" i="19"/>
  <c r="Q145" i="19"/>
  <c r="R145" i="19"/>
  <c r="S145" i="19"/>
  <c r="T145" i="19"/>
  <c r="U145" i="19"/>
  <c r="M146" i="19"/>
  <c r="N146" i="19"/>
  <c r="O146" i="19"/>
  <c r="P146" i="19"/>
  <c r="Q146" i="19"/>
  <c r="R146" i="19"/>
  <c r="S146" i="19"/>
  <c r="T146" i="19"/>
  <c r="U146" i="19"/>
  <c r="M147" i="19"/>
  <c r="N147" i="19"/>
  <c r="O147" i="19"/>
  <c r="P147" i="19"/>
  <c r="Q147" i="19"/>
  <c r="R147" i="19"/>
  <c r="S147" i="19"/>
  <c r="T147" i="19"/>
  <c r="U147" i="19"/>
  <c r="M148" i="19"/>
  <c r="N148" i="19"/>
  <c r="O148" i="19"/>
  <c r="P148" i="19"/>
  <c r="Q148" i="19"/>
  <c r="R148" i="19"/>
  <c r="S148" i="19"/>
  <c r="T148" i="19"/>
  <c r="U148" i="19"/>
  <c r="M149" i="19"/>
  <c r="N149" i="19"/>
  <c r="O149" i="19"/>
  <c r="P149" i="19"/>
  <c r="Q149" i="19"/>
  <c r="R149" i="19"/>
  <c r="S149" i="19"/>
  <c r="T149" i="19"/>
  <c r="U149" i="19"/>
  <c r="M150" i="19"/>
  <c r="N150" i="19"/>
  <c r="O150" i="19"/>
  <c r="P150" i="19"/>
  <c r="Q150" i="19"/>
  <c r="R150" i="19"/>
  <c r="S150" i="19"/>
  <c r="T150" i="19"/>
  <c r="U150" i="19"/>
  <c r="M151" i="19"/>
  <c r="N151" i="19"/>
  <c r="O151" i="19"/>
  <c r="P151" i="19"/>
  <c r="Q151" i="19"/>
  <c r="R151" i="19"/>
  <c r="S151" i="19"/>
  <c r="T151" i="19"/>
  <c r="U151" i="19"/>
  <c r="M152" i="19"/>
  <c r="N152" i="19"/>
  <c r="O152" i="19"/>
  <c r="P152" i="19"/>
  <c r="Q152" i="19"/>
  <c r="R152" i="19"/>
  <c r="S152" i="19"/>
  <c r="T152" i="19"/>
  <c r="U152" i="19"/>
  <c r="M153" i="19"/>
  <c r="N153" i="19"/>
  <c r="O153" i="19"/>
  <c r="P153" i="19"/>
  <c r="Q153" i="19"/>
  <c r="R153" i="19"/>
  <c r="S153" i="19"/>
  <c r="T153" i="19"/>
  <c r="U153" i="19"/>
  <c r="M154" i="19"/>
  <c r="N154" i="19"/>
  <c r="O154" i="19"/>
  <c r="P154" i="19"/>
  <c r="Q154" i="19"/>
  <c r="R154" i="19"/>
  <c r="S154" i="19"/>
  <c r="T154" i="19"/>
  <c r="U154" i="19"/>
  <c r="M155" i="19"/>
  <c r="N155" i="19"/>
  <c r="O155" i="19"/>
  <c r="P155" i="19"/>
  <c r="Q155" i="19"/>
  <c r="R155" i="19"/>
  <c r="S155" i="19"/>
  <c r="T155" i="19"/>
  <c r="U155" i="19"/>
  <c r="M156" i="19"/>
  <c r="N156" i="19"/>
  <c r="O156" i="19"/>
  <c r="P156" i="19"/>
  <c r="Q156" i="19"/>
  <c r="R156" i="19"/>
  <c r="S156" i="19"/>
  <c r="T156" i="19"/>
  <c r="U156" i="19"/>
  <c r="M157" i="19"/>
  <c r="N157" i="19"/>
  <c r="O157" i="19"/>
  <c r="P157" i="19"/>
  <c r="Q157" i="19"/>
  <c r="R157" i="19"/>
  <c r="S157" i="19"/>
  <c r="T157" i="19"/>
  <c r="U157" i="19"/>
  <c r="M158" i="19"/>
  <c r="N158" i="19"/>
  <c r="O158" i="19"/>
  <c r="P158" i="19"/>
  <c r="Q158" i="19"/>
  <c r="R158" i="19"/>
  <c r="S158" i="19"/>
  <c r="T158" i="19"/>
  <c r="U158" i="19"/>
  <c r="M159" i="19"/>
  <c r="N159" i="19"/>
  <c r="O159" i="19"/>
  <c r="P159" i="19"/>
  <c r="Q159" i="19"/>
  <c r="R159" i="19"/>
  <c r="S159" i="19"/>
  <c r="T159" i="19"/>
  <c r="U159" i="19"/>
  <c r="M118" i="19"/>
  <c r="N118" i="19"/>
  <c r="O118" i="19"/>
  <c r="P118" i="19"/>
  <c r="Q118" i="19"/>
  <c r="R118" i="19"/>
  <c r="S118" i="19"/>
  <c r="T118" i="19"/>
  <c r="U118" i="19"/>
  <c r="M119" i="19"/>
  <c r="N119" i="19"/>
  <c r="O119" i="19"/>
  <c r="P119" i="19"/>
  <c r="Q119" i="19"/>
  <c r="R119" i="19"/>
  <c r="S119" i="19"/>
  <c r="T119" i="19"/>
  <c r="U119" i="19"/>
  <c r="M120" i="19"/>
  <c r="N120" i="19"/>
  <c r="O120" i="19"/>
  <c r="P120" i="19"/>
  <c r="Q120" i="19"/>
  <c r="R120" i="19"/>
  <c r="S120" i="19"/>
  <c r="T120" i="19"/>
  <c r="U120" i="19"/>
  <c r="M121" i="19"/>
  <c r="N121" i="19"/>
  <c r="O121" i="19"/>
  <c r="P121" i="19"/>
  <c r="Q121" i="19"/>
  <c r="R121" i="19"/>
  <c r="S121" i="19"/>
  <c r="T121" i="19"/>
  <c r="U121" i="19"/>
  <c r="M122" i="19"/>
  <c r="N122" i="19"/>
  <c r="O122" i="19"/>
  <c r="P122" i="19"/>
  <c r="Q122" i="19"/>
  <c r="R122" i="19"/>
  <c r="S122" i="19"/>
  <c r="T122" i="19"/>
  <c r="U122" i="19"/>
  <c r="M123" i="19"/>
  <c r="N123" i="19"/>
  <c r="O123" i="19"/>
  <c r="P123" i="19"/>
  <c r="Q123" i="19"/>
  <c r="R123" i="19"/>
  <c r="S123" i="19"/>
  <c r="T123" i="19"/>
  <c r="U123" i="19"/>
  <c r="M124" i="19"/>
  <c r="N124" i="19"/>
  <c r="O124" i="19"/>
  <c r="P124" i="19"/>
  <c r="Q124" i="19"/>
  <c r="R124" i="19"/>
  <c r="S124" i="19"/>
  <c r="T124" i="19"/>
  <c r="U124" i="19"/>
  <c r="M125" i="19"/>
  <c r="N125" i="19"/>
  <c r="O125" i="19"/>
  <c r="P125" i="19"/>
  <c r="Q125" i="19"/>
  <c r="R125" i="19"/>
  <c r="S125" i="19"/>
  <c r="T125" i="19"/>
  <c r="U125" i="19"/>
  <c r="M126" i="19"/>
  <c r="N126" i="19"/>
  <c r="O126" i="19"/>
  <c r="P126" i="19"/>
  <c r="Q126" i="19"/>
  <c r="R126" i="19"/>
  <c r="S126" i="19"/>
  <c r="T126" i="19"/>
  <c r="U126" i="19"/>
  <c r="M127" i="19"/>
  <c r="N127" i="19"/>
  <c r="O127" i="19"/>
  <c r="P127" i="19"/>
  <c r="Q127" i="19"/>
  <c r="R127" i="19"/>
  <c r="S127" i="19"/>
  <c r="T127" i="19"/>
  <c r="U127" i="19"/>
  <c r="M128" i="19"/>
  <c r="N128" i="19"/>
  <c r="O128" i="19"/>
  <c r="P128" i="19"/>
  <c r="Q128" i="19"/>
  <c r="R128" i="19"/>
  <c r="S128" i="19"/>
  <c r="T128" i="19"/>
  <c r="U128" i="19"/>
  <c r="M129" i="19"/>
  <c r="N129" i="19"/>
  <c r="O129" i="19"/>
  <c r="P129" i="19"/>
  <c r="Q129" i="19"/>
  <c r="R129" i="19"/>
  <c r="S129" i="19"/>
  <c r="T129" i="19"/>
  <c r="U129" i="19"/>
  <c r="M130" i="19"/>
  <c r="N130" i="19"/>
  <c r="O130" i="19"/>
  <c r="P130" i="19"/>
  <c r="Q130" i="19"/>
  <c r="R130" i="19"/>
  <c r="S130" i="19"/>
  <c r="T130" i="19"/>
  <c r="U130" i="19"/>
  <c r="M131" i="19"/>
  <c r="N131" i="19"/>
  <c r="O131" i="19"/>
  <c r="P131" i="19"/>
  <c r="Q131" i="19"/>
  <c r="R131" i="19"/>
  <c r="S131" i="19"/>
  <c r="T131" i="19"/>
  <c r="U131" i="19"/>
  <c r="M132" i="19"/>
  <c r="N132" i="19"/>
  <c r="O132" i="19"/>
  <c r="P132" i="19"/>
  <c r="Q132" i="19"/>
  <c r="R132" i="19"/>
  <c r="S132" i="19"/>
  <c r="T132" i="19"/>
  <c r="U132" i="19"/>
  <c r="M91" i="19"/>
  <c r="N91" i="19"/>
  <c r="O91" i="19"/>
  <c r="P91" i="19"/>
  <c r="Q91" i="19"/>
  <c r="R91" i="19"/>
  <c r="S91" i="19"/>
  <c r="T91" i="19"/>
  <c r="U91" i="19"/>
  <c r="M92" i="19"/>
  <c r="N92" i="19"/>
  <c r="O92" i="19"/>
  <c r="P92" i="19"/>
  <c r="Q92" i="19"/>
  <c r="R92" i="19"/>
  <c r="S92" i="19"/>
  <c r="T92" i="19"/>
  <c r="U92" i="19"/>
  <c r="M93" i="19"/>
  <c r="N93" i="19"/>
  <c r="O93" i="19"/>
  <c r="P93" i="19"/>
  <c r="Q93" i="19"/>
  <c r="R93" i="19"/>
  <c r="S93" i="19"/>
  <c r="T93" i="19"/>
  <c r="U93" i="19"/>
  <c r="M94" i="19"/>
  <c r="N94" i="19"/>
  <c r="O94" i="19"/>
  <c r="P94" i="19"/>
  <c r="Q94" i="19"/>
  <c r="R94" i="19"/>
  <c r="S94" i="19"/>
  <c r="T94" i="19"/>
  <c r="U94" i="19"/>
  <c r="M95" i="19"/>
  <c r="N95" i="19"/>
  <c r="O95" i="19"/>
  <c r="P95" i="19"/>
  <c r="Q95" i="19"/>
  <c r="R95" i="19"/>
  <c r="S95" i="19"/>
  <c r="T95" i="19"/>
  <c r="U95" i="19"/>
  <c r="M96" i="19"/>
  <c r="N96" i="19"/>
  <c r="O96" i="19"/>
  <c r="P96" i="19"/>
  <c r="Q96" i="19"/>
  <c r="R96" i="19"/>
  <c r="S96" i="19"/>
  <c r="T96" i="19"/>
  <c r="U96" i="19"/>
  <c r="M97" i="19"/>
  <c r="N97" i="19"/>
  <c r="O97" i="19"/>
  <c r="P97" i="19"/>
  <c r="Q97" i="19"/>
  <c r="R97" i="19"/>
  <c r="S97" i="19"/>
  <c r="T97" i="19"/>
  <c r="U97" i="19"/>
  <c r="M98" i="19"/>
  <c r="N98" i="19"/>
  <c r="O98" i="19"/>
  <c r="P98" i="19"/>
  <c r="Q98" i="19"/>
  <c r="R98" i="19"/>
  <c r="S98" i="19"/>
  <c r="T98" i="19"/>
  <c r="U98" i="19"/>
  <c r="M99" i="19"/>
  <c r="N99" i="19"/>
  <c r="O99" i="19"/>
  <c r="P99" i="19"/>
  <c r="Q99" i="19"/>
  <c r="R99" i="19"/>
  <c r="S99" i="19"/>
  <c r="T99" i="19"/>
  <c r="U99" i="19"/>
  <c r="M100" i="19"/>
  <c r="N100" i="19"/>
  <c r="O100" i="19"/>
  <c r="P100" i="19"/>
  <c r="Q100" i="19"/>
  <c r="R100" i="19"/>
  <c r="S100" i="19"/>
  <c r="T100" i="19"/>
  <c r="U100" i="19"/>
  <c r="M101" i="19"/>
  <c r="N101" i="19"/>
  <c r="O101" i="19"/>
  <c r="P101" i="19"/>
  <c r="Q101" i="19"/>
  <c r="R101" i="19"/>
  <c r="S101" i="19"/>
  <c r="T101" i="19"/>
  <c r="U101" i="19"/>
  <c r="M102" i="19"/>
  <c r="N102" i="19"/>
  <c r="O102" i="19"/>
  <c r="P102" i="19"/>
  <c r="Q102" i="19"/>
  <c r="R102" i="19"/>
  <c r="S102" i="19"/>
  <c r="T102" i="19"/>
  <c r="U102" i="19"/>
  <c r="M103" i="19"/>
  <c r="N103" i="19"/>
  <c r="O103" i="19"/>
  <c r="P103" i="19"/>
  <c r="Q103" i="19"/>
  <c r="R103" i="19"/>
  <c r="S103" i="19"/>
  <c r="T103" i="19"/>
  <c r="U103" i="19"/>
  <c r="M104" i="19"/>
  <c r="N104" i="19"/>
  <c r="O104" i="19"/>
  <c r="P104" i="19"/>
  <c r="Q104" i="19"/>
  <c r="R104" i="19"/>
  <c r="S104" i="19"/>
  <c r="T104" i="19"/>
  <c r="U104" i="19"/>
  <c r="M105" i="19"/>
  <c r="N105" i="19"/>
  <c r="O105" i="19"/>
  <c r="P105" i="19"/>
  <c r="Q105" i="19"/>
  <c r="R105" i="19"/>
  <c r="S105" i="19"/>
  <c r="T105" i="19"/>
  <c r="U105" i="19"/>
  <c r="M64" i="19"/>
  <c r="N64" i="19"/>
  <c r="O64" i="19"/>
  <c r="P64" i="19"/>
  <c r="Q64" i="19"/>
  <c r="R64" i="19"/>
  <c r="S64" i="19"/>
  <c r="T64" i="19"/>
  <c r="U64" i="19"/>
  <c r="M65" i="19"/>
  <c r="N65" i="19"/>
  <c r="O65" i="19"/>
  <c r="P65" i="19"/>
  <c r="Q65" i="19"/>
  <c r="R65" i="19"/>
  <c r="S65" i="19"/>
  <c r="T65" i="19"/>
  <c r="U65" i="19"/>
  <c r="M66" i="19"/>
  <c r="N66" i="19"/>
  <c r="O66" i="19"/>
  <c r="P66" i="19"/>
  <c r="Q66" i="19"/>
  <c r="R66" i="19"/>
  <c r="S66" i="19"/>
  <c r="T66" i="19"/>
  <c r="U66" i="19"/>
  <c r="M67" i="19"/>
  <c r="N67" i="19"/>
  <c r="O67" i="19"/>
  <c r="P67" i="19"/>
  <c r="Q67" i="19"/>
  <c r="R67" i="19"/>
  <c r="S67" i="19"/>
  <c r="T67" i="19"/>
  <c r="U67" i="19"/>
  <c r="M68" i="19"/>
  <c r="N68" i="19"/>
  <c r="O68" i="19"/>
  <c r="P68" i="19"/>
  <c r="Q68" i="19"/>
  <c r="R68" i="19"/>
  <c r="S68" i="19"/>
  <c r="T68" i="19"/>
  <c r="U68" i="19"/>
  <c r="M69" i="19"/>
  <c r="N69" i="19"/>
  <c r="O69" i="19"/>
  <c r="P69" i="19"/>
  <c r="Q69" i="19"/>
  <c r="R69" i="19"/>
  <c r="S69" i="19"/>
  <c r="T69" i="19"/>
  <c r="U69" i="19"/>
  <c r="M70" i="19"/>
  <c r="N70" i="19"/>
  <c r="O70" i="19"/>
  <c r="P70" i="19"/>
  <c r="Q70" i="19"/>
  <c r="R70" i="19"/>
  <c r="S70" i="19"/>
  <c r="T70" i="19"/>
  <c r="U70" i="19"/>
  <c r="M71" i="19"/>
  <c r="N71" i="19"/>
  <c r="O71" i="19"/>
  <c r="P71" i="19"/>
  <c r="Q71" i="19"/>
  <c r="R71" i="19"/>
  <c r="S71" i="19"/>
  <c r="T71" i="19"/>
  <c r="U71" i="19"/>
  <c r="M72" i="19"/>
  <c r="N72" i="19"/>
  <c r="O72" i="19"/>
  <c r="P72" i="19"/>
  <c r="Q72" i="19"/>
  <c r="R72" i="19"/>
  <c r="S72" i="19"/>
  <c r="T72" i="19"/>
  <c r="U72" i="19"/>
  <c r="M73" i="19"/>
  <c r="N73" i="19"/>
  <c r="O73" i="19"/>
  <c r="P73" i="19"/>
  <c r="Q73" i="19"/>
  <c r="R73" i="19"/>
  <c r="S73" i="19"/>
  <c r="T73" i="19"/>
  <c r="U73" i="19"/>
  <c r="M74" i="19"/>
  <c r="N74" i="19"/>
  <c r="O74" i="19"/>
  <c r="P74" i="19"/>
  <c r="Q74" i="19"/>
  <c r="R74" i="19"/>
  <c r="S74" i="19"/>
  <c r="T74" i="19"/>
  <c r="U74" i="19"/>
  <c r="M75" i="19"/>
  <c r="N75" i="19"/>
  <c r="O75" i="19"/>
  <c r="P75" i="19"/>
  <c r="Q75" i="19"/>
  <c r="R75" i="19"/>
  <c r="S75" i="19"/>
  <c r="T75" i="19"/>
  <c r="U75" i="19"/>
  <c r="M76" i="19"/>
  <c r="N76" i="19"/>
  <c r="O76" i="19"/>
  <c r="P76" i="19"/>
  <c r="Q76" i="19"/>
  <c r="R76" i="19"/>
  <c r="S76" i="19"/>
  <c r="T76" i="19"/>
  <c r="U76" i="19"/>
  <c r="M77" i="19"/>
  <c r="N77" i="19"/>
  <c r="O77" i="19"/>
  <c r="P77" i="19"/>
  <c r="Q77" i="19"/>
  <c r="R77" i="19"/>
  <c r="S77" i="19"/>
  <c r="T77" i="19"/>
  <c r="U77" i="19"/>
  <c r="M78" i="19"/>
  <c r="N78" i="19"/>
  <c r="O78" i="19"/>
  <c r="P78" i="19"/>
  <c r="Q78" i="19"/>
  <c r="R78" i="19"/>
  <c r="S78" i="19"/>
  <c r="T78" i="19"/>
  <c r="U78" i="19"/>
  <c r="M38" i="19"/>
  <c r="N38" i="19"/>
  <c r="O38" i="19"/>
  <c r="P38" i="19"/>
  <c r="Q38" i="19"/>
  <c r="R38" i="19"/>
  <c r="S38" i="19"/>
  <c r="T38" i="19"/>
  <c r="U38" i="19"/>
  <c r="M39" i="19"/>
  <c r="N39" i="19"/>
  <c r="O39" i="19"/>
  <c r="P39" i="19"/>
  <c r="Q39" i="19"/>
  <c r="R39" i="19"/>
  <c r="S39" i="19"/>
  <c r="T39" i="19"/>
  <c r="U39" i="19"/>
  <c r="M40" i="19"/>
  <c r="N40" i="19"/>
  <c r="O40" i="19"/>
  <c r="P40" i="19"/>
  <c r="Q40" i="19"/>
  <c r="R40" i="19"/>
  <c r="S40" i="19"/>
  <c r="T40" i="19"/>
  <c r="U40" i="19"/>
  <c r="M41" i="19"/>
  <c r="N41" i="19"/>
  <c r="O41" i="19"/>
  <c r="P41" i="19"/>
  <c r="Q41" i="19"/>
  <c r="R41" i="19"/>
  <c r="S41" i="19"/>
  <c r="T41" i="19"/>
  <c r="U41" i="19"/>
  <c r="M42" i="19"/>
  <c r="N42" i="19"/>
  <c r="O42" i="19"/>
  <c r="P42" i="19"/>
  <c r="Q42" i="19"/>
  <c r="R42" i="19"/>
  <c r="S42" i="19"/>
  <c r="T42" i="19"/>
  <c r="U42" i="19"/>
  <c r="M43" i="19"/>
  <c r="N43" i="19"/>
  <c r="O43" i="19"/>
  <c r="P43" i="19"/>
  <c r="Q43" i="19"/>
  <c r="R43" i="19"/>
  <c r="S43" i="19"/>
  <c r="T43" i="19"/>
  <c r="U43" i="19"/>
  <c r="M44" i="19"/>
  <c r="N44" i="19"/>
  <c r="O44" i="19"/>
  <c r="P44" i="19"/>
  <c r="Q44" i="19"/>
  <c r="R44" i="19"/>
  <c r="S44" i="19"/>
  <c r="T44" i="19"/>
  <c r="U44" i="19"/>
  <c r="M45" i="19"/>
  <c r="N45" i="19"/>
  <c r="O45" i="19"/>
  <c r="P45" i="19"/>
  <c r="Q45" i="19"/>
  <c r="R45" i="19"/>
  <c r="S45" i="19"/>
  <c r="T45" i="19"/>
  <c r="U45" i="19"/>
  <c r="M46" i="19"/>
  <c r="N46" i="19"/>
  <c r="O46" i="19"/>
  <c r="P46" i="19"/>
  <c r="Q46" i="19"/>
  <c r="R46" i="19"/>
  <c r="S46" i="19"/>
  <c r="T46" i="19"/>
  <c r="U46" i="19"/>
  <c r="M47" i="19"/>
  <c r="N47" i="19"/>
  <c r="O47" i="19"/>
  <c r="P47" i="19"/>
  <c r="Q47" i="19"/>
  <c r="R47" i="19"/>
  <c r="S47" i="19"/>
  <c r="T47" i="19"/>
  <c r="U47" i="19"/>
  <c r="M48" i="19"/>
  <c r="N48" i="19"/>
  <c r="O48" i="19"/>
  <c r="P48" i="19"/>
  <c r="Q48" i="19"/>
  <c r="R48" i="19"/>
  <c r="S48" i="19"/>
  <c r="T48" i="19"/>
  <c r="U48" i="19"/>
  <c r="M49" i="19"/>
  <c r="N49" i="19"/>
  <c r="O49" i="19"/>
  <c r="P49" i="19"/>
  <c r="Q49" i="19"/>
  <c r="R49" i="19"/>
  <c r="S49" i="19"/>
  <c r="T49" i="19"/>
  <c r="U49" i="19"/>
  <c r="M50" i="19"/>
  <c r="N50" i="19"/>
  <c r="O50" i="19"/>
  <c r="P50" i="19"/>
  <c r="Q50" i="19"/>
  <c r="R50" i="19"/>
  <c r="S50" i="19"/>
  <c r="T50" i="19"/>
  <c r="U50" i="19"/>
  <c r="M51" i="19"/>
  <c r="N51" i="19"/>
  <c r="O51" i="19"/>
  <c r="P51" i="19"/>
  <c r="Q51" i="19"/>
  <c r="R51" i="19"/>
  <c r="S51" i="19"/>
  <c r="T51" i="19"/>
  <c r="U51" i="19"/>
  <c r="U53" i="12"/>
  <c r="T53" i="12"/>
  <c r="S53" i="12"/>
  <c r="R53" i="12"/>
  <c r="Q53" i="12"/>
  <c r="P53" i="12"/>
  <c r="O53" i="12"/>
  <c r="N53" i="12"/>
  <c r="M53" i="12"/>
  <c r="U52" i="12"/>
  <c r="T52" i="12"/>
  <c r="S52" i="12"/>
  <c r="R52" i="12"/>
  <c r="Q52" i="12"/>
  <c r="P52" i="12"/>
  <c r="O52" i="12"/>
  <c r="N52" i="12"/>
  <c r="M52" i="12"/>
  <c r="U51" i="12"/>
  <c r="T51" i="12"/>
  <c r="S51" i="12"/>
  <c r="R51" i="12"/>
  <c r="Q51" i="12"/>
  <c r="P51" i="12"/>
  <c r="O51" i="12"/>
  <c r="N51" i="12"/>
  <c r="M51" i="12"/>
  <c r="U50" i="12"/>
  <c r="T50" i="12"/>
  <c r="S50" i="12"/>
  <c r="R50" i="12"/>
  <c r="Q50" i="12"/>
  <c r="P50" i="12"/>
  <c r="O50" i="12"/>
  <c r="N50" i="12"/>
  <c r="M50" i="12"/>
  <c r="U49" i="12"/>
  <c r="T49" i="12"/>
  <c r="S49" i="12"/>
  <c r="R49" i="12"/>
  <c r="Q49" i="12"/>
  <c r="P49" i="12"/>
  <c r="O49" i="12"/>
  <c r="N49" i="12"/>
  <c r="M49" i="12"/>
  <c r="U48" i="12"/>
  <c r="T48" i="12"/>
  <c r="S48" i="12"/>
  <c r="R48" i="12"/>
  <c r="Q48" i="12"/>
  <c r="P48" i="12"/>
  <c r="O48" i="12"/>
  <c r="N48" i="12"/>
  <c r="M48" i="12"/>
  <c r="U47" i="12"/>
  <c r="T47" i="12"/>
  <c r="S47" i="12"/>
  <c r="R47" i="12"/>
  <c r="Q47" i="12"/>
  <c r="P47" i="12"/>
  <c r="O47" i="12"/>
  <c r="N47" i="12"/>
  <c r="M47" i="12"/>
  <c r="U46" i="12"/>
  <c r="T46" i="12"/>
  <c r="S46" i="12"/>
  <c r="R46" i="12"/>
  <c r="Q46" i="12"/>
  <c r="P46" i="12"/>
  <c r="O46" i="12"/>
  <c r="N46" i="12"/>
  <c r="M46" i="12"/>
  <c r="U45" i="12"/>
  <c r="T45" i="12"/>
  <c r="S45" i="12"/>
  <c r="R45" i="12"/>
  <c r="Q45" i="12"/>
  <c r="P45" i="12"/>
  <c r="O45" i="12"/>
  <c r="N45" i="12"/>
  <c r="M45" i="12"/>
  <c r="U44" i="12"/>
  <c r="T44" i="12"/>
  <c r="S44" i="12"/>
  <c r="R44" i="12"/>
  <c r="Q44" i="12"/>
  <c r="P44" i="12"/>
  <c r="O44" i="12"/>
  <c r="N44" i="12"/>
  <c r="M44" i="12"/>
  <c r="U43" i="12"/>
  <c r="T43" i="12"/>
  <c r="S43" i="12"/>
  <c r="R43" i="12"/>
  <c r="Q43" i="12"/>
  <c r="P43" i="12"/>
  <c r="O43" i="12"/>
  <c r="N43" i="12"/>
  <c r="M43" i="12"/>
  <c r="U42" i="12"/>
  <c r="T42" i="12"/>
  <c r="S42" i="12"/>
  <c r="R42" i="12"/>
  <c r="Q42" i="12"/>
  <c r="P42" i="12"/>
  <c r="O42" i="12"/>
  <c r="N42" i="12"/>
  <c r="M42" i="12"/>
  <c r="U41" i="12"/>
  <c r="T41" i="12"/>
  <c r="S41" i="12"/>
  <c r="R41" i="12"/>
  <c r="Q41" i="12"/>
  <c r="P41" i="12"/>
  <c r="O41" i="12"/>
  <c r="N41" i="12"/>
  <c r="M41" i="12"/>
  <c r="U40" i="12"/>
  <c r="T40" i="12"/>
  <c r="S40" i="12"/>
  <c r="R40" i="12"/>
  <c r="Q40" i="12"/>
  <c r="P40" i="12"/>
  <c r="O40" i="12"/>
  <c r="N40" i="12"/>
  <c r="M40" i="12"/>
  <c r="U39" i="12"/>
  <c r="T39" i="12"/>
  <c r="S39" i="12"/>
  <c r="R39" i="12"/>
  <c r="Q39" i="12"/>
  <c r="P39" i="12"/>
  <c r="O39" i="12"/>
  <c r="N39" i="12"/>
  <c r="M39" i="12"/>
  <c r="U38" i="12"/>
  <c r="U54" i="12" s="1"/>
  <c r="T38" i="12"/>
  <c r="T54" i="12" s="1"/>
  <c r="S38" i="12"/>
  <c r="S54" i="12" s="1"/>
  <c r="R38" i="12"/>
  <c r="R54" i="12" s="1"/>
  <c r="Q38" i="12"/>
  <c r="Q54" i="12" s="1"/>
  <c r="P38" i="12"/>
  <c r="P54" i="12" s="1"/>
  <c r="O38" i="12"/>
  <c r="O54" i="12" s="1"/>
  <c r="N38" i="12"/>
  <c r="N54" i="12" s="1"/>
  <c r="M38" i="12"/>
  <c r="M54" i="12" s="1"/>
  <c r="U25" i="12"/>
  <c r="T25" i="12"/>
  <c r="S25" i="12"/>
  <c r="R25" i="12"/>
  <c r="Q25" i="12"/>
  <c r="P25" i="12"/>
  <c r="O25" i="12"/>
  <c r="N25" i="12"/>
  <c r="M25" i="12"/>
  <c r="U24" i="12"/>
  <c r="T24" i="12"/>
  <c r="S24" i="12"/>
  <c r="R24" i="12"/>
  <c r="Q24" i="12"/>
  <c r="P24" i="12"/>
  <c r="O24" i="12"/>
  <c r="N24" i="12"/>
  <c r="M24" i="12"/>
  <c r="U23" i="12"/>
  <c r="T23" i="12"/>
  <c r="S23" i="12"/>
  <c r="R23" i="12"/>
  <c r="Q23" i="12"/>
  <c r="P23" i="12"/>
  <c r="O23" i="12"/>
  <c r="N23" i="12"/>
  <c r="M23" i="12"/>
  <c r="U22" i="12"/>
  <c r="T22" i="12"/>
  <c r="S22" i="12"/>
  <c r="R22" i="12"/>
  <c r="Q22" i="12"/>
  <c r="P22" i="12"/>
  <c r="O22" i="12"/>
  <c r="N22" i="12"/>
  <c r="M22" i="12"/>
  <c r="U21" i="12"/>
  <c r="T21" i="12"/>
  <c r="S21" i="12"/>
  <c r="R21" i="12"/>
  <c r="Q21" i="12"/>
  <c r="P21" i="12"/>
  <c r="O21" i="12"/>
  <c r="N21" i="12"/>
  <c r="M21" i="12"/>
  <c r="U20" i="12"/>
  <c r="T20" i="12"/>
  <c r="S20" i="12"/>
  <c r="R20" i="12"/>
  <c r="Q20" i="12"/>
  <c r="P20" i="12"/>
  <c r="O20" i="12"/>
  <c r="N20" i="12"/>
  <c r="M20" i="12"/>
  <c r="U19" i="12"/>
  <c r="T19" i="12"/>
  <c r="S19" i="12"/>
  <c r="R19" i="12"/>
  <c r="Q19" i="12"/>
  <c r="P19" i="12"/>
  <c r="O19" i="12"/>
  <c r="N19" i="12"/>
  <c r="M19" i="12"/>
  <c r="U18" i="12"/>
  <c r="T18" i="12"/>
  <c r="S18" i="12"/>
  <c r="R18" i="12"/>
  <c r="Q18" i="12"/>
  <c r="P18" i="12"/>
  <c r="O18" i="12"/>
  <c r="N18" i="12"/>
  <c r="M18" i="12"/>
  <c r="U17" i="12"/>
  <c r="T17" i="12"/>
  <c r="S17" i="12"/>
  <c r="R17" i="12"/>
  <c r="Q17" i="12"/>
  <c r="P17" i="12"/>
  <c r="O17" i="12"/>
  <c r="N17" i="12"/>
  <c r="N26" i="12" s="1"/>
  <c r="M17" i="12"/>
  <c r="U16" i="12"/>
  <c r="T16" i="12"/>
  <c r="S16" i="12"/>
  <c r="R16" i="12"/>
  <c r="Q16" i="12"/>
  <c r="P16" i="12"/>
  <c r="O16" i="12"/>
  <c r="N16" i="12"/>
  <c r="M16" i="12"/>
  <c r="U15" i="12"/>
  <c r="T15" i="12"/>
  <c r="S15" i="12"/>
  <c r="R15" i="12"/>
  <c r="Q15" i="12"/>
  <c r="P15" i="12"/>
  <c r="O15" i="12"/>
  <c r="N15" i="12"/>
  <c r="M15" i="12"/>
  <c r="U14" i="12"/>
  <c r="T14" i="12"/>
  <c r="S14" i="12"/>
  <c r="R14" i="12"/>
  <c r="Q14" i="12"/>
  <c r="P14" i="12"/>
  <c r="O14" i="12"/>
  <c r="N14" i="12"/>
  <c r="M14" i="12"/>
  <c r="U13" i="12"/>
  <c r="T13" i="12"/>
  <c r="S13" i="12"/>
  <c r="R13" i="12"/>
  <c r="Q13" i="12"/>
  <c r="P13" i="12"/>
  <c r="O13" i="12"/>
  <c r="N13" i="12"/>
  <c r="M13" i="12"/>
  <c r="U12" i="12"/>
  <c r="T12" i="12"/>
  <c r="S12" i="12"/>
  <c r="R12" i="12"/>
  <c r="Q12" i="12"/>
  <c r="P12" i="12"/>
  <c r="O12" i="12"/>
  <c r="N12" i="12"/>
  <c r="M12" i="12"/>
  <c r="U11" i="12"/>
  <c r="T11" i="12"/>
  <c r="T26" i="12" s="1"/>
  <c r="S11" i="12"/>
  <c r="R11" i="12"/>
  <c r="Q11" i="12"/>
  <c r="P11" i="12"/>
  <c r="O11" i="12"/>
  <c r="N11" i="12"/>
  <c r="M11" i="12"/>
  <c r="U10" i="12"/>
  <c r="U26" i="12" s="1"/>
  <c r="T10" i="12"/>
  <c r="S10" i="12"/>
  <c r="S26" i="12" s="1"/>
  <c r="R10" i="12"/>
  <c r="R26" i="12" s="1"/>
  <c r="Q10" i="12"/>
  <c r="Q26" i="12" s="1"/>
  <c r="P10" i="12"/>
  <c r="P26" i="12" s="1"/>
  <c r="O10" i="12"/>
  <c r="O26" i="12" s="1"/>
  <c r="N10" i="12"/>
  <c r="M10" i="12"/>
  <c r="M26" i="12" s="1"/>
  <c r="S171" i="20"/>
  <c r="R171" i="20"/>
  <c r="Q171" i="20"/>
  <c r="P171" i="20"/>
  <c r="O171" i="20"/>
  <c r="N171" i="20"/>
  <c r="M171" i="20"/>
  <c r="L171" i="20"/>
  <c r="K171" i="20"/>
  <c r="T144" i="20"/>
  <c r="S144" i="20"/>
  <c r="R144" i="20"/>
  <c r="Q144" i="20"/>
  <c r="P144" i="20"/>
  <c r="O144" i="20"/>
  <c r="N144" i="20"/>
  <c r="M144" i="20"/>
  <c r="L144" i="20"/>
  <c r="T117" i="20"/>
  <c r="S117" i="20"/>
  <c r="R117" i="20"/>
  <c r="Q117" i="20"/>
  <c r="P117" i="20"/>
  <c r="O117" i="20"/>
  <c r="N117" i="20"/>
  <c r="M117" i="20"/>
  <c r="L117" i="20"/>
  <c r="T90" i="20"/>
  <c r="S90" i="20"/>
  <c r="R90" i="20"/>
  <c r="Q90" i="20"/>
  <c r="P90" i="20"/>
  <c r="O90" i="20"/>
  <c r="N90" i="20"/>
  <c r="M90" i="20"/>
  <c r="L90" i="20"/>
  <c r="T63" i="20"/>
  <c r="S63" i="20"/>
  <c r="R63" i="20"/>
  <c r="Q63" i="20"/>
  <c r="P63" i="20"/>
  <c r="O63" i="20"/>
  <c r="N63" i="20"/>
  <c r="M63" i="20"/>
  <c r="L63" i="20"/>
  <c r="T37" i="20"/>
  <c r="S37" i="20"/>
  <c r="R37" i="20"/>
  <c r="Q37" i="20"/>
  <c r="P37" i="20"/>
  <c r="O37" i="20"/>
  <c r="N37" i="20"/>
  <c r="M37" i="20"/>
  <c r="L37" i="20"/>
  <c r="W25" i="20"/>
  <c r="V25" i="20"/>
  <c r="U25" i="20"/>
  <c r="T25" i="20"/>
  <c r="S25" i="20"/>
  <c r="R25" i="20"/>
  <c r="Q25" i="20"/>
  <c r="P25" i="20"/>
  <c r="O25" i="20"/>
  <c r="W24" i="20"/>
  <c r="V24" i="20"/>
  <c r="U24" i="20"/>
  <c r="T24" i="20"/>
  <c r="S24" i="20"/>
  <c r="R24" i="20"/>
  <c r="Q24" i="20"/>
  <c r="P24" i="20"/>
  <c r="O24" i="20"/>
  <c r="W23" i="20"/>
  <c r="V23" i="20"/>
  <c r="U23" i="20"/>
  <c r="T23" i="20"/>
  <c r="S23" i="20"/>
  <c r="R23" i="20"/>
  <c r="Q23" i="20"/>
  <c r="P23" i="20"/>
  <c r="O23" i="20"/>
  <c r="W22" i="20"/>
  <c r="V22" i="20"/>
  <c r="U22" i="20"/>
  <c r="T22" i="20"/>
  <c r="S22" i="20"/>
  <c r="R22" i="20"/>
  <c r="Q22" i="20"/>
  <c r="P22" i="20"/>
  <c r="O22" i="20"/>
  <c r="W21" i="20"/>
  <c r="V21" i="20"/>
  <c r="U21" i="20"/>
  <c r="T21" i="20"/>
  <c r="S21" i="20"/>
  <c r="R21" i="20"/>
  <c r="Q21" i="20"/>
  <c r="P21" i="20"/>
  <c r="O21" i="20"/>
  <c r="W20" i="20"/>
  <c r="V20" i="20"/>
  <c r="U20" i="20"/>
  <c r="T20" i="20"/>
  <c r="S20" i="20"/>
  <c r="R20" i="20"/>
  <c r="Q20" i="20"/>
  <c r="P20" i="20"/>
  <c r="O20" i="20"/>
  <c r="W19" i="20"/>
  <c r="V19" i="20"/>
  <c r="U19" i="20"/>
  <c r="T19" i="20"/>
  <c r="S19" i="20"/>
  <c r="R19" i="20"/>
  <c r="Q19" i="20"/>
  <c r="P19" i="20"/>
  <c r="O19" i="20"/>
  <c r="W18" i="20"/>
  <c r="V18" i="20"/>
  <c r="U18" i="20"/>
  <c r="T18" i="20"/>
  <c r="S18" i="20"/>
  <c r="R18" i="20"/>
  <c r="Q18" i="20"/>
  <c r="P18" i="20"/>
  <c r="O18" i="20"/>
  <c r="W17" i="20"/>
  <c r="V17" i="20"/>
  <c r="U17" i="20"/>
  <c r="T17" i="20"/>
  <c r="S17" i="20"/>
  <c r="R17" i="20"/>
  <c r="Q17" i="20"/>
  <c r="P17" i="20"/>
  <c r="O17" i="20"/>
  <c r="W16" i="20"/>
  <c r="V16" i="20"/>
  <c r="U16" i="20"/>
  <c r="T16" i="20"/>
  <c r="S16" i="20"/>
  <c r="R16" i="20"/>
  <c r="Q16" i="20"/>
  <c r="P16" i="20"/>
  <c r="O16" i="20"/>
  <c r="W15" i="20"/>
  <c r="V15" i="20"/>
  <c r="U15" i="20"/>
  <c r="T15" i="20"/>
  <c r="S15" i="20"/>
  <c r="R15" i="20"/>
  <c r="Q15" i="20"/>
  <c r="P15" i="20"/>
  <c r="O15" i="20"/>
  <c r="W14" i="20"/>
  <c r="V14" i="20"/>
  <c r="U14" i="20"/>
  <c r="T14" i="20"/>
  <c r="S14" i="20"/>
  <c r="R14" i="20"/>
  <c r="Q14" i="20"/>
  <c r="P14" i="20"/>
  <c r="O14" i="20"/>
  <c r="W13" i="20"/>
  <c r="V13" i="20"/>
  <c r="U13" i="20"/>
  <c r="T13" i="20"/>
  <c r="S13" i="20"/>
  <c r="R13" i="20"/>
  <c r="Q13" i="20"/>
  <c r="P13" i="20"/>
  <c r="O13" i="20"/>
  <c r="W12" i="20"/>
  <c r="V12" i="20"/>
  <c r="U12" i="20"/>
  <c r="T12" i="20"/>
  <c r="S12" i="20"/>
  <c r="R12" i="20"/>
  <c r="Q12" i="20"/>
  <c r="P12" i="20"/>
  <c r="O12" i="20"/>
  <c r="W11" i="20"/>
  <c r="V11" i="20"/>
  <c r="U11" i="20"/>
  <c r="T11" i="20"/>
  <c r="S11" i="20"/>
  <c r="R11" i="20"/>
  <c r="Q11" i="20"/>
  <c r="P11" i="20"/>
  <c r="O11" i="20"/>
  <c r="W10" i="20"/>
  <c r="V10" i="20"/>
  <c r="U10" i="20"/>
  <c r="T10" i="20"/>
  <c r="S10" i="20"/>
  <c r="R10" i="20"/>
  <c r="Q10" i="20"/>
  <c r="P10" i="20"/>
  <c r="O10" i="20"/>
  <c r="U144" i="19"/>
  <c r="T144" i="19"/>
  <c r="S144" i="19"/>
  <c r="R144" i="19"/>
  <c r="Q144" i="19"/>
  <c r="P144" i="19"/>
  <c r="O144" i="19"/>
  <c r="O160" i="19" s="1"/>
  <c r="N144" i="19"/>
  <c r="U117" i="19"/>
  <c r="T117" i="19"/>
  <c r="S117" i="19"/>
  <c r="R117" i="19"/>
  <c r="Q117" i="19"/>
  <c r="P117" i="19"/>
  <c r="O117" i="19"/>
  <c r="O133" i="19" s="1"/>
  <c r="N117" i="19"/>
  <c r="M117" i="19"/>
  <c r="U90" i="19"/>
  <c r="T90" i="19"/>
  <c r="S90" i="19"/>
  <c r="R90" i="19"/>
  <c r="Q90" i="19"/>
  <c r="P90" i="19"/>
  <c r="P106" i="19" s="1"/>
  <c r="O90" i="19"/>
  <c r="N90" i="19"/>
  <c r="M90" i="19"/>
  <c r="U63" i="19"/>
  <c r="T63" i="19"/>
  <c r="S63" i="19"/>
  <c r="R63" i="19"/>
  <c r="Q63" i="19"/>
  <c r="Q79" i="19" s="1"/>
  <c r="P63" i="19"/>
  <c r="O63" i="19"/>
  <c r="N63" i="19"/>
  <c r="M63" i="19"/>
  <c r="U37" i="19"/>
  <c r="T37" i="19"/>
  <c r="S37" i="19"/>
  <c r="R37" i="19"/>
  <c r="R52" i="19" s="1"/>
  <c r="Q37" i="19"/>
  <c r="P37" i="19"/>
  <c r="O37" i="19"/>
  <c r="N37" i="19"/>
  <c r="M37" i="19"/>
  <c r="U25" i="19"/>
  <c r="T25" i="19"/>
  <c r="S25" i="19"/>
  <c r="R25" i="19"/>
  <c r="Q25" i="19"/>
  <c r="P25" i="19"/>
  <c r="O25" i="19"/>
  <c r="N25" i="19"/>
  <c r="M25" i="19"/>
  <c r="U24" i="19"/>
  <c r="T24" i="19"/>
  <c r="S24" i="19"/>
  <c r="R24" i="19"/>
  <c r="Q24" i="19"/>
  <c r="P24" i="19"/>
  <c r="O24" i="19"/>
  <c r="N24" i="19"/>
  <c r="M24" i="19"/>
  <c r="U23" i="19"/>
  <c r="T23" i="19"/>
  <c r="S23" i="19"/>
  <c r="R23" i="19"/>
  <c r="Q23" i="19"/>
  <c r="P23" i="19"/>
  <c r="O23" i="19"/>
  <c r="N23" i="19"/>
  <c r="M23" i="19"/>
  <c r="U22" i="19"/>
  <c r="T22" i="19"/>
  <c r="S22" i="19"/>
  <c r="R22" i="19"/>
  <c r="Q22" i="19"/>
  <c r="P22" i="19"/>
  <c r="O22" i="19"/>
  <c r="N22" i="19"/>
  <c r="M22" i="19"/>
  <c r="U21" i="19"/>
  <c r="T21" i="19"/>
  <c r="S21" i="19"/>
  <c r="R21" i="19"/>
  <c r="Q21" i="19"/>
  <c r="P21" i="19"/>
  <c r="O21" i="19"/>
  <c r="N21" i="19"/>
  <c r="M21" i="19"/>
  <c r="U20" i="19"/>
  <c r="T20" i="19"/>
  <c r="S20" i="19"/>
  <c r="R20" i="19"/>
  <c r="Q20" i="19"/>
  <c r="P20" i="19"/>
  <c r="O20" i="19"/>
  <c r="N20" i="19"/>
  <c r="M20" i="19"/>
  <c r="U19" i="19"/>
  <c r="T19" i="19"/>
  <c r="S19" i="19"/>
  <c r="R19" i="19"/>
  <c r="Q19" i="19"/>
  <c r="P19" i="19"/>
  <c r="O19" i="19"/>
  <c r="N19" i="19"/>
  <c r="M19" i="19"/>
  <c r="U18" i="19"/>
  <c r="T18" i="19"/>
  <c r="S18" i="19"/>
  <c r="R18" i="19"/>
  <c r="Q18" i="19"/>
  <c r="P18" i="19"/>
  <c r="O18" i="19"/>
  <c r="N18" i="19"/>
  <c r="M18" i="19"/>
  <c r="U17" i="19"/>
  <c r="T17" i="19"/>
  <c r="S17" i="19"/>
  <c r="R17" i="19"/>
  <c r="Q17" i="19"/>
  <c r="P17" i="19"/>
  <c r="O17" i="19"/>
  <c r="N17" i="19"/>
  <c r="M17" i="19"/>
  <c r="U16" i="19"/>
  <c r="T16" i="19"/>
  <c r="S16" i="19"/>
  <c r="R16" i="19"/>
  <c r="Q16" i="19"/>
  <c r="P16" i="19"/>
  <c r="O16" i="19"/>
  <c r="N16" i="19"/>
  <c r="M16" i="19"/>
  <c r="U15" i="19"/>
  <c r="T15" i="19"/>
  <c r="S15" i="19"/>
  <c r="R15" i="19"/>
  <c r="Q15" i="19"/>
  <c r="P15" i="19"/>
  <c r="O15" i="19"/>
  <c r="N15" i="19"/>
  <c r="M15" i="19"/>
  <c r="U14" i="19"/>
  <c r="T14" i="19"/>
  <c r="S14" i="19"/>
  <c r="R14" i="19"/>
  <c r="Q14" i="19"/>
  <c r="P14" i="19"/>
  <c r="O14" i="19"/>
  <c r="N14" i="19"/>
  <c r="M14" i="19"/>
  <c r="U13" i="19"/>
  <c r="T13" i="19"/>
  <c r="S13" i="19"/>
  <c r="R13" i="19"/>
  <c r="Q13" i="19"/>
  <c r="P13" i="19"/>
  <c r="O13" i="19"/>
  <c r="N13" i="19"/>
  <c r="M13" i="19"/>
  <c r="U12" i="19"/>
  <c r="T12" i="19"/>
  <c r="S12" i="19"/>
  <c r="R12" i="19"/>
  <c r="Q12" i="19"/>
  <c r="P12" i="19"/>
  <c r="O12" i="19"/>
  <c r="N12" i="19"/>
  <c r="M12" i="19"/>
  <c r="U11" i="19"/>
  <c r="T11" i="19"/>
  <c r="S11" i="19"/>
  <c r="R11" i="19"/>
  <c r="Q11" i="19"/>
  <c r="P11" i="19"/>
  <c r="O11" i="19"/>
  <c r="N11" i="19"/>
  <c r="M11" i="19"/>
  <c r="U10" i="19"/>
  <c r="T10" i="19"/>
  <c r="S10" i="19"/>
  <c r="R10" i="19"/>
  <c r="Q10" i="19"/>
  <c r="P10" i="19"/>
  <c r="O10" i="19"/>
  <c r="N10" i="19"/>
  <c r="M10" i="19"/>
  <c r="M171" i="18"/>
  <c r="M185" i="18" s="1"/>
  <c r="U144" i="18"/>
  <c r="U160" i="18" s="1"/>
  <c r="T144" i="18"/>
  <c r="T160" i="18" s="1"/>
  <c r="S144" i="18"/>
  <c r="R144" i="18"/>
  <c r="R160" i="18" s="1"/>
  <c r="Q144" i="18"/>
  <c r="Q160" i="18" s="1"/>
  <c r="P144" i="18"/>
  <c r="P160" i="18" s="1"/>
  <c r="O144" i="18"/>
  <c r="N144" i="18"/>
  <c r="M144" i="18"/>
  <c r="M160" i="18" s="1"/>
  <c r="U117" i="18"/>
  <c r="U133" i="18" s="1"/>
  <c r="T117" i="18"/>
  <c r="T133" i="18" s="1"/>
  <c r="S117" i="18"/>
  <c r="S133" i="18" s="1"/>
  <c r="R117" i="18"/>
  <c r="R133" i="18" s="1"/>
  <c r="Q117" i="18"/>
  <c r="Q133" i="18" s="1"/>
  <c r="P117" i="18"/>
  <c r="P133" i="18" s="1"/>
  <c r="O117" i="18"/>
  <c r="N117" i="18"/>
  <c r="M117" i="18"/>
  <c r="M133" i="18" s="1"/>
  <c r="U90" i="18"/>
  <c r="U106" i="18" s="1"/>
  <c r="T90" i="18"/>
  <c r="T106" i="18" s="1"/>
  <c r="S90" i="18"/>
  <c r="S106" i="18" s="1"/>
  <c r="R90" i="18"/>
  <c r="R106" i="18" s="1"/>
  <c r="Q90" i="18"/>
  <c r="Q106" i="18" s="1"/>
  <c r="P90" i="18"/>
  <c r="P106" i="18" s="1"/>
  <c r="O90" i="18"/>
  <c r="N90" i="18"/>
  <c r="M90" i="18"/>
  <c r="M106" i="18" s="1"/>
  <c r="U63" i="18"/>
  <c r="U79" i="18" s="1"/>
  <c r="T63" i="18"/>
  <c r="T79" i="18" s="1"/>
  <c r="S63" i="18"/>
  <c r="R63" i="18"/>
  <c r="R79" i="18" s="1"/>
  <c r="Q63" i="18"/>
  <c r="Q79" i="18" s="1"/>
  <c r="P63" i="18"/>
  <c r="P79" i="18" s="1"/>
  <c r="O63" i="18"/>
  <c r="N63" i="18"/>
  <c r="M63" i="18"/>
  <c r="M79" i="18" s="1"/>
  <c r="U37" i="18"/>
  <c r="U52" i="18" s="1"/>
  <c r="T37" i="18"/>
  <c r="T52" i="18" s="1"/>
  <c r="S37" i="18"/>
  <c r="R37" i="18"/>
  <c r="R52" i="18" s="1"/>
  <c r="Q37" i="18"/>
  <c r="Q52" i="18" s="1"/>
  <c r="P37" i="18"/>
  <c r="P52" i="18" s="1"/>
  <c r="O37" i="18"/>
  <c r="N37" i="18"/>
  <c r="M37" i="18"/>
  <c r="M52" i="18" s="1"/>
  <c r="U25" i="18"/>
  <c r="T25" i="18"/>
  <c r="S25" i="18"/>
  <c r="R25" i="18"/>
  <c r="Q25" i="18"/>
  <c r="P25" i="18"/>
  <c r="O25" i="18"/>
  <c r="N25" i="18"/>
  <c r="M25" i="18"/>
  <c r="U24" i="18"/>
  <c r="T24" i="18"/>
  <c r="S24" i="18"/>
  <c r="R24" i="18"/>
  <c r="Q24" i="18"/>
  <c r="P24" i="18"/>
  <c r="O24" i="18"/>
  <c r="N24" i="18"/>
  <c r="M24" i="18"/>
  <c r="U23" i="18"/>
  <c r="T23" i="18"/>
  <c r="S23" i="18"/>
  <c r="R23" i="18"/>
  <c r="Q23" i="18"/>
  <c r="P23" i="18"/>
  <c r="O23" i="18"/>
  <c r="N23" i="18"/>
  <c r="M23" i="18"/>
  <c r="U22" i="18"/>
  <c r="T22" i="18"/>
  <c r="S22" i="18"/>
  <c r="R22" i="18"/>
  <c r="Q22" i="18"/>
  <c r="P22" i="18"/>
  <c r="O22" i="18"/>
  <c r="N22" i="18"/>
  <c r="M22" i="18"/>
  <c r="U21" i="18"/>
  <c r="T21" i="18"/>
  <c r="S21" i="18"/>
  <c r="R21" i="18"/>
  <c r="Q21" i="18"/>
  <c r="P21" i="18"/>
  <c r="O21" i="18"/>
  <c r="N21" i="18"/>
  <c r="M21" i="18"/>
  <c r="U20" i="18"/>
  <c r="T20" i="18"/>
  <c r="S20" i="18"/>
  <c r="R20" i="18"/>
  <c r="Q20" i="18"/>
  <c r="P20" i="18"/>
  <c r="O20" i="18"/>
  <c r="N20" i="18"/>
  <c r="M20" i="18"/>
  <c r="U19" i="18"/>
  <c r="T19" i="18"/>
  <c r="S19" i="18"/>
  <c r="R19" i="18"/>
  <c r="Q19" i="18"/>
  <c r="P19" i="18"/>
  <c r="O19" i="18"/>
  <c r="N19" i="18"/>
  <c r="M19" i="18"/>
  <c r="U18" i="18"/>
  <c r="T18" i="18"/>
  <c r="S18" i="18"/>
  <c r="R18" i="18"/>
  <c r="Q18" i="18"/>
  <c r="P18" i="18"/>
  <c r="O18" i="18"/>
  <c r="N18" i="18"/>
  <c r="M18" i="18"/>
  <c r="U17" i="18"/>
  <c r="T17" i="18"/>
  <c r="S17" i="18"/>
  <c r="R17" i="18"/>
  <c r="Q17" i="18"/>
  <c r="P17" i="18"/>
  <c r="O17" i="18"/>
  <c r="N17" i="18"/>
  <c r="M17" i="18"/>
  <c r="U16" i="18"/>
  <c r="T16" i="18"/>
  <c r="S16" i="18"/>
  <c r="R16" i="18"/>
  <c r="Q16" i="18"/>
  <c r="P16" i="18"/>
  <c r="O16" i="18"/>
  <c r="N16" i="18"/>
  <c r="M16" i="18"/>
  <c r="U15" i="18"/>
  <c r="T15" i="18"/>
  <c r="S15" i="18"/>
  <c r="R15" i="18"/>
  <c r="Q15" i="18"/>
  <c r="P15" i="18"/>
  <c r="O15" i="18"/>
  <c r="N15" i="18"/>
  <c r="M15" i="18"/>
  <c r="U14" i="18"/>
  <c r="T14" i="18"/>
  <c r="S14" i="18"/>
  <c r="R14" i="18"/>
  <c r="Q14" i="18"/>
  <c r="P14" i="18"/>
  <c r="O14" i="18"/>
  <c r="N14" i="18"/>
  <c r="M14" i="18"/>
  <c r="U13" i="18"/>
  <c r="T13" i="18"/>
  <c r="S13" i="18"/>
  <c r="R13" i="18"/>
  <c r="Q13" i="18"/>
  <c r="P13" i="18"/>
  <c r="O13" i="18"/>
  <c r="N13" i="18"/>
  <c r="M13" i="18"/>
  <c r="U12" i="18"/>
  <c r="T12" i="18"/>
  <c r="S12" i="18"/>
  <c r="R12" i="18"/>
  <c r="Q12" i="18"/>
  <c r="P12" i="18"/>
  <c r="O12" i="18"/>
  <c r="N12" i="18"/>
  <c r="M12" i="18"/>
  <c r="U11" i="18"/>
  <c r="T11" i="18"/>
  <c r="S11" i="18"/>
  <c r="R11" i="18"/>
  <c r="Q11" i="18"/>
  <c r="P11" i="18"/>
  <c r="O11" i="18"/>
  <c r="N11" i="18"/>
  <c r="M11" i="18"/>
  <c r="U10" i="18"/>
  <c r="T10" i="18"/>
  <c r="S10" i="18"/>
  <c r="R10" i="18"/>
  <c r="Q10" i="18"/>
  <c r="P10" i="18"/>
  <c r="O10" i="18"/>
  <c r="N10" i="18"/>
  <c r="M10" i="18"/>
  <c r="U90" i="17"/>
  <c r="U105" i="17" s="1"/>
  <c r="T90" i="17"/>
  <c r="S90" i="17"/>
  <c r="R90" i="17"/>
  <c r="R105" i="17" s="1"/>
  <c r="Q90" i="17"/>
  <c r="Q105" i="17" s="1"/>
  <c r="P90" i="17"/>
  <c r="P105" i="17" s="1"/>
  <c r="O90" i="17"/>
  <c r="O105" i="17" s="1"/>
  <c r="N90" i="17"/>
  <c r="N105" i="17" s="1"/>
  <c r="M90" i="17"/>
  <c r="M105" i="17" s="1"/>
  <c r="U63" i="17"/>
  <c r="U78" i="17" s="1"/>
  <c r="T63" i="17"/>
  <c r="T78" i="17" s="1"/>
  <c r="S63" i="17"/>
  <c r="S78" i="17" s="1"/>
  <c r="R63" i="17"/>
  <c r="R78" i="17" s="1"/>
  <c r="Q63" i="17"/>
  <c r="Q78" i="17" s="1"/>
  <c r="P63" i="17"/>
  <c r="P78" i="17" s="1"/>
  <c r="O63" i="17"/>
  <c r="O78" i="17" s="1"/>
  <c r="N63" i="17"/>
  <c r="N78" i="17" s="1"/>
  <c r="M63" i="17"/>
  <c r="M78" i="17" s="1"/>
  <c r="U37" i="17"/>
  <c r="U52" i="17" s="1"/>
  <c r="T37" i="17"/>
  <c r="T52" i="17" s="1"/>
  <c r="S37" i="17"/>
  <c r="S52" i="17" s="1"/>
  <c r="R37" i="17"/>
  <c r="Q37" i="17"/>
  <c r="P37" i="17"/>
  <c r="P52" i="17" s="1"/>
  <c r="O37" i="17"/>
  <c r="O52" i="17" s="1"/>
  <c r="N37" i="17"/>
  <c r="N52" i="17" s="1"/>
  <c r="M37" i="17"/>
  <c r="M52" i="17" s="1"/>
  <c r="U25" i="17"/>
  <c r="T25" i="17"/>
  <c r="S25" i="17"/>
  <c r="R25" i="17"/>
  <c r="Q25" i="17"/>
  <c r="P25" i="17"/>
  <c r="O25" i="17"/>
  <c r="N25" i="17"/>
  <c r="M25" i="17"/>
  <c r="U24" i="17"/>
  <c r="T24" i="17"/>
  <c r="S24" i="17"/>
  <c r="R24" i="17"/>
  <c r="Q24" i="17"/>
  <c r="P24" i="17"/>
  <c r="O24" i="17"/>
  <c r="N24" i="17"/>
  <c r="M24" i="17"/>
  <c r="U23" i="17"/>
  <c r="T23" i="17"/>
  <c r="S23" i="17"/>
  <c r="R23" i="17"/>
  <c r="Q23" i="17"/>
  <c r="P23" i="17"/>
  <c r="O23" i="17"/>
  <c r="N23" i="17"/>
  <c r="M23" i="17"/>
  <c r="U22" i="17"/>
  <c r="T22" i="17"/>
  <c r="S22" i="17"/>
  <c r="R22" i="17"/>
  <c r="Q22" i="17"/>
  <c r="P22" i="17"/>
  <c r="O22" i="17"/>
  <c r="N22" i="17"/>
  <c r="M22" i="17"/>
  <c r="U21" i="17"/>
  <c r="T21" i="17"/>
  <c r="S21" i="17"/>
  <c r="R21" i="17"/>
  <c r="Q21" i="17"/>
  <c r="P21" i="17"/>
  <c r="O21" i="17"/>
  <c r="N21" i="17"/>
  <c r="M21" i="17"/>
  <c r="U20" i="17"/>
  <c r="T20" i="17"/>
  <c r="S20" i="17"/>
  <c r="R20" i="17"/>
  <c r="Q20" i="17"/>
  <c r="P20" i="17"/>
  <c r="O20" i="17"/>
  <c r="N20" i="17"/>
  <c r="M20" i="17"/>
  <c r="U19" i="17"/>
  <c r="T19" i="17"/>
  <c r="S19" i="17"/>
  <c r="R19" i="17"/>
  <c r="Q19" i="17"/>
  <c r="P19" i="17"/>
  <c r="O19" i="17"/>
  <c r="N19" i="17"/>
  <c r="M19" i="17"/>
  <c r="U18" i="17"/>
  <c r="T18" i="17"/>
  <c r="S18" i="17"/>
  <c r="R18" i="17"/>
  <c r="Q18" i="17"/>
  <c r="P18" i="17"/>
  <c r="O18" i="17"/>
  <c r="N18" i="17"/>
  <c r="M18" i="17"/>
  <c r="U17" i="17"/>
  <c r="T17" i="17"/>
  <c r="S17" i="17"/>
  <c r="R17" i="17"/>
  <c r="Q17" i="17"/>
  <c r="P17" i="17"/>
  <c r="O17" i="17"/>
  <c r="N17" i="17"/>
  <c r="M17" i="17"/>
  <c r="U16" i="17"/>
  <c r="T16" i="17"/>
  <c r="S16" i="17"/>
  <c r="R16" i="17"/>
  <c r="Q16" i="17"/>
  <c r="P16" i="17"/>
  <c r="O16" i="17"/>
  <c r="N16" i="17"/>
  <c r="M16" i="17"/>
  <c r="U15" i="17"/>
  <c r="T15" i="17"/>
  <c r="S15" i="17"/>
  <c r="R15" i="17"/>
  <c r="Q15" i="17"/>
  <c r="P15" i="17"/>
  <c r="O15" i="17"/>
  <c r="N15" i="17"/>
  <c r="M15" i="17"/>
  <c r="U14" i="17"/>
  <c r="T14" i="17"/>
  <c r="S14" i="17"/>
  <c r="R14" i="17"/>
  <c r="Q14" i="17"/>
  <c r="P14" i="17"/>
  <c r="O14" i="17"/>
  <c r="N14" i="17"/>
  <c r="M14" i="17"/>
  <c r="U13" i="17"/>
  <c r="T13" i="17"/>
  <c r="S13" i="17"/>
  <c r="R13" i="17"/>
  <c r="Q13" i="17"/>
  <c r="P13" i="17"/>
  <c r="O13" i="17"/>
  <c r="N13" i="17"/>
  <c r="M13" i="17"/>
  <c r="U12" i="17"/>
  <c r="T12" i="17"/>
  <c r="S12" i="17"/>
  <c r="R12" i="17"/>
  <c r="Q12" i="17"/>
  <c r="P12" i="17"/>
  <c r="O12" i="17"/>
  <c r="N12" i="17"/>
  <c r="M12" i="17"/>
  <c r="U11" i="17"/>
  <c r="T11" i="17"/>
  <c r="S11" i="17"/>
  <c r="R11" i="17"/>
  <c r="Q11" i="17"/>
  <c r="P11" i="17"/>
  <c r="O11" i="17"/>
  <c r="N11" i="17"/>
  <c r="M11" i="17"/>
  <c r="U10" i="17"/>
  <c r="T10" i="17"/>
  <c r="S10" i="17"/>
  <c r="R10" i="17"/>
  <c r="Q10" i="17"/>
  <c r="P10" i="17"/>
  <c r="O10" i="17"/>
  <c r="N10" i="17"/>
  <c r="M10" i="17"/>
  <c r="U37" i="14"/>
  <c r="K58" i="14" s="1"/>
  <c r="T37" i="14"/>
  <c r="J58" i="14" s="1"/>
  <c r="S37" i="14"/>
  <c r="I58" i="14" s="1"/>
  <c r="R37" i="14"/>
  <c r="H58" i="14" s="1"/>
  <c r="Q37" i="14"/>
  <c r="G58" i="14" s="1"/>
  <c r="P37" i="14"/>
  <c r="F58" i="14" s="1"/>
  <c r="O37" i="14"/>
  <c r="E58" i="14" s="1"/>
  <c r="N37" i="14"/>
  <c r="D58" i="14" s="1"/>
  <c r="M37" i="14"/>
  <c r="C58" i="14" s="1"/>
  <c r="U10" i="14"/>
  <c r="K57" i="14" s="1"/>
  <c r="T10" i="14"/>
  <c r="J57" i="14" s="1"/>
  <c r="S10" i="14"/>
  <c r="I57" i="14" s="1"/>
  <c r="R10" i="14"/>
  <c r="H57" i="14" s="1"/>
  <c r="Q10" i="14"/>
  <c r="G57" i="14" s="1"/>
  <c r="P10" i="14"/>
  <c r="F57" i="14" s="1"/>
  <c r="O10" i="14"/>
  <c r="E57" i="14" s="1"/>
  <c r="N10" i="14"/>
  <c r="D57" i="14" s="1"/>
  <c r="M10" i="14"/>
  <c r="C57" i="14" s="1"/>
  <c r="U37" i="13"/>
  <c r="T37" i="13"/>
  <c r="S37" i="13"/>
  <c r="R37" i="13"/>
  <c r="Q37" i="13"/>
  <c r="Q53" i="13" s="1"/>
  <c r="P37" i="13"/>
  <c r="F59" i="13" s="1"/>
  <c r="O37" i="13"/>
  <c r="E59" i="13" s="1"/>
  <c r="N37" i="13"/>
  <c r="M37" i="13"/>
  <c r="U10" i="13"/>
  <c r="T10" i="13"/>
  <c r="S10" i="13"/>
  <c r="R10" i="13"/>
  <c r="R26" i="13" s="1"/>
  <c r="Q10" i="13"/>
  <c r="G58" i="13" s="1"/>
  <c r="P10" i="13"/>
  <c r="F58" i="13" s="1"/>
  <c r="O10" i="13"/>
  <c r="N10" i="13"/>
  <c r="M10" i="13"/>
  <c r="N26" i="14" l="1"/>
  <c r="M26" i="14"/>
  <c r="U26" i="14"/>
  <c r="U53" i="14"/>
  <c r="M53" i="14"/>
  <c r="S26" i="13"/>
  <c r="R53" i="13"/>
  <c r="T26" i="13"/>
  <c r="S53" i="13"/>
  <c r="M26" i="13"/>
  <c r="T53" i="13"/>
  <c r="G59" i="13"/>
  <c r="U26" i="13"/>
  <c r="N26" i="13"/>
  <c r="M53" i="13"/>
  <c r="U53" i="13"/>
  <c r="P26" i="13"/>
  <c r="O53" i="13"/>
  <c r="O26" i="13"/>
  <c r="N53" i="13"/>
  <c r="H58" i="13"/>
  <c r="O26" i="14"/>
  <c r="O53" i="14"/>
  <c r="P26" i="14"/>
  <c r="P53" i="14"/>
  <c r="Q26" i="14"/>
  <c r="Q53" i="14"/>
  <c r="R26" i="14"/>
  <c r="R53" i="14"/>
  <c r="S26" i="14"/>
  <c r="S53" i="14"/>
  <c r="T26" i="14"/>
  <c r="T53" i="14"/>
  <c r="N53" i="14"/>
  <c r="S52" i="19"/>
  <c r="R79" i="19"/>
  <c r="Q106" i="19"/>
  <c r="P133" i="19"/>
  <c r="R160" i="19"/>
  <c r="Q185" i="19"/>
  <c r="N52" i="19"/>
  <c r="M79" i="19"/>
  <c r="U79" i="19"/>
  <c r="T106" i="19"/>
  <c r="S133" i="19"/>
  <c r="S160" i="19"/>
  <c r="R185" i="19"/>
  <c r="O52" i="19"/>
  <c r="N79" i="19"/>
  <c r="M106" i="19"/>
  <c r="U106" i="19"/>
  <c r="T133" i="19"/>
  <c r="T160" i="19"/>
  <c r="T52" i="19"/>
  <c r="S79" i="19"/>
  <c r="R106" i="19"/>
  <c r="Q133" i="19"/>
  <c r="P160" i="19"/>
  <c r="S185" i="19"/>
  <c r="P185" i="19"/>
  <c r="O185" i="19"/>
  <c r="M185" i="19"/>
  <c r="P52" i="19"/>
  <c r="O79" i="19"/>
  <c r="N106" i="19"/>
  <c r="M133" i="19"/>
  <c r="U133" i="19"/>
  <c r="U160" i="19"/>
  <c r="U52" i="19"/>
  <c r="M52" i="19"/>
  <c r="T79" i="19"/>
  <c r="S106" i="19"/>
  <c r="R133" i="19"/>
  <c r="Q160" i="19"/>
  <c r="T185" i="19"/>
  <c r="Q52" i="19"/>
  <c r="P79" i="19"/>
  <c r="O106" i="19"/>
  <c r="N133" i="19"/>
  <c r="N160" i="19"/>
  <c r="M160" i="19"/>
  <c r="U185" i="19"/>
  <c r="Q26" i="13"/>
  <c r="P53" i="13"/>
  <c r="I58" i="13"/>
  <c r="H59" i="13"/>
  <c r="J58" i="13"/>
  <c r="I59" i="13"/>
  <c r="C58" i="13"/>
  <c r="K58" i="13"/>
  <c r="J59" i="13"/>
  <c r="D58" i="13"/>
  <c r="C59" i="13"/>
  <c r="K59" i="13"/>
  <c r="F64" i="13"/>
  <c r="E65" i="13"/>
  <c r="E58" i="13"/>
  <c r="D59" i="13"/>
</calcChain>
</file>

<file path=xl/sharedStrings.xml><?xml version="1.0" encoding="utf-8"?>
<sst xmlns="http://schemas.openxmlformats.org/spreadsheetml/2006/main" count="1885" uniqueCount="64">
  <si>
    <t>Count of grades in each subject in the Junior Secondary School Certificate</t>
  </si>
  <si>
    <t>Year : 2020</t>
  </si>
  <si>
    <t>Island : All Provinces</t>
  </si>
  <si>
    <t>School :  All Schools</t>
  </si>
  <si>
    <t>Gender : All</t>
  </si>
  <si>
    <t>Prepared : Oct 15, 2021</t>
  </si>
  <si>
    <t>Subject</t>
  </si>
  <si>
    <t>Students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</si>
  <si>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</si>
  <si>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</si>
  <si>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</si>
  <si>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</si>
  <si>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</si>
  <si>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</si>
  <si>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</si>
  <si>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</si>
  <si>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</si>
  <si>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Malampa</t>
  </si>
  <si>
    <t>101 ENGLISH</t>
  </si>
  <si>
    <t>Penama</t>
  </si>
  <si>
    <t>102 ANGLAIS</t>
  </si>
  <si>
    <t>Sanma</t>
  </si>
  <si>
    <t>103 FRENCH</t>
  </si>
  <si>
    <t>Shefa</t>
  </si>
  <si>
    <t>104 FRAN√áAIS</t>
  </si>
  <si>
    <t>Tafea</t>
  </si>
  <si>
    <t>105 AGRICULTURE</t>
  </si>
  <si>
    <t>Torba</t>
  </si>
  <si>
    <t>106 BASIC SCIENCE</t>
  </si>
  <si>
    <t>107 MATHEMATICS</t>
  </si>
  <si>
    <t>108 SOCIAL SCIENCE</t>
  </si>
  <si>
    <t>109 RELIGIOUS EDUCATION</t>
  </si>
  <si>
    <t>110 TECHNOLOGY</t>
  </si>
  <si>
    <t>111 AGRICULTURE FRENCH</t>
  </si>
  <si>
    <t>112 SCIENCES FONDAMENTALES</t>
  </si>
  <si>
    <t>113 MATH√âMATIQUES</t>
  </si>
  <si>
    <t>114 SCIENCE SOCIALES</t>
  </si>
  <si>
    <t>115 EDUCATION RELIGIEUSE</t>
  </si>
  <si>
    <t>116 TECHNOLOGIE</t>
  </si>
  <si>
    <t>Island : Malampa</t>
  </si>
  <si>
    <t>Island : Penama</t>
  </si>
  <si>
    <t>Island : Sanma</t>
  </si>
  <si>
    <t>Island : Shefa</t>
  </si>
  <si>
    <t>Island : Tafea</t>
  </si>
  <si>
    <t>Island : Torba</t>
  </si>
  <si>
    <t>Year : 2019</t>
  </si>
  <si>
    <t>Year : 2018</t>
  </si>
  <si>
    <t>Year : 2017</t>
  </si>
  <si>
    <t>Island : All Islands</t>
  </si>
  <si>
    <t>Gender : Females</t>
  </si>
  <si>
    <t>Gender : Males</t>
  </si>
  <si>
    <t>F</t>
  </si>
  <si>
    <t>M</t>
  </si>
  <si>
    <t>Females</t>
  </si>
  <si>
    <t>Males</t>
  </si>
  <si>
    <t>Grade  1 to 2 - 2018</t>
  </si>
  <si>
    <t>Grade  3 to 6 - 2018</t>
  </si>
  <si>
    <t>Grade  7 to 9 - 2018</t>
  </si>
  <si>
    <t>104 FRANCÁIS</t>
  </si>
  <si>
    <t>113 MATH√Âmatıques</t>
  </si>
  <si>
    <t>Overall as all taken average</t>
  </si>
  <si>
    <t>Grade  1 to 2</t>
  </si>
  <si>
    <t>Grade  3 to 6</t>
  </si>
  <si>
    <t>Grade  7 to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</si>
</sst>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1"/>
    <xf numFmtId="9" fontId="0" fillId="0" borderId="0" xfId="2" applyFont="1"/>
    <xf numFmtId="0" fontId="1" fillId="0" borderId="0" xfId="1" applyAlignment="1">
      <alignment horizontal="center"/>
    </xf>
    <xf numFmtId="9" fontId="0" fillId="0" borderId="0" xfId="2" applyFont="1" applyAlignment="1">
      <alignment horizontal="center"/>
    </xf>
    <xf numFmtId="9" fontId="1" fillId="0" borderId="0" xfId="1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1" fillId="0" borderId="0" xfId="1" applyBorder="1" applyAlignment="1">
      <alignment horizontal="center"/>
    </xf>
    <xf numFmtId="9" fontId="1" fillId="0" borderId="0" xfId="1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 wrapText="1"/>
    </xf>
    <xf numFmtId="9" fontId="0" fillId="0" borderId="0" xfId="3" applyFont="1" applyAlignment="1">
      <alignment horizontal="center"/>
    </xf>
    <xf numFmtId="0" fontId="1" fillId="0" borderId="0" xfId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  <xf numFmtId="0" fontId="1" fillId="0" borderId="0" xfId="1" applyAlignment="1">
      <alignment horizontal="center"/>
    </xf>
  </cellXfs>
  <cellStyles count="4">
    <cellStyle name="Normal" xfId="0" builtinId="0"/>
    <cellStyle name="Normal 2" xfId="1" xr:uid="{83BD896E-D45C-4870-BFA8-7A9B4883CABE}"/>
    <cellStyle name="Percent" xfId="3" builtinId="5"/>
    <cellStyle name="Percent 2" xfId="2" xr:uid="{D0464E2E-622E-4941-A52D-6CC6A03998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Performance in Year 10 National Examination, by </a:t>
            </a:r>
            <a:r>
              <a:rPr lang="tr-TR" sz="1400" b="0" i="0" u="none" strike="noStrike" baseline="0">
                <a:effectLst/>
              </a:rPr>
              <a:t>subject</a:t>
            </a:r>
            <a:r>
              <a:rPr lang="en-GB" sz="1400" b="0" i="0" u="none" strike="noStrike" baseline="0">
                <a:effectLst/>
              </a:rPr>
              <a:t> 20</a:t>
            </a:r>
            <a:r>
              <a:rPr lang="tr-TR" sz="1400" b="0" i="0" u="none" strike="noStrike" baseline="0">
                <a:effectLst/>
              </a:rPr>
              <a:t>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'2020'!$M$9</c:f>
              <c:strCache>
                <c:ptCount val="1"/>
                <c:pt idx="0">
                  <c:v>Grade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'2020'!$A$10:$A$25</c:f>
              <c:strCache>
                <c:ptCount val="16"/>
                <c:pt idx="0">
                  <c:v>101 ENGLISH</c:v>
                </c:pt>
                <c:pt idx="1">
                  <c:v>102 ANGLAIS</c:v>
                </c:pt>
                <c:pt idx="2">
                  <c:v>103 FRENCH</c:v>
                </c:pt>
                <c:pt idx="3">
                  <c:v>104 FRAN√áAIS</c:v>
                </c:pt>
                <c:pt idx="4">
                  <c:v>105 AGRICULTURE</c:v>
                </c:pt>
                <c:pt idx="5">
                  <c:v>106 BASIC SCIENCE</c:v>
                </c:pt>
                <c:pt idx="6">
                  <c:v>107 MATHEMATICS</c:v>
                </c:pt>
                <c:pt idx="7">
                  <c:v>108 SOCIAL SCIENCE</c:v>
                </c:pt>
                <c:pt idx="8">
                  <c:v>109 RELIGIOUS EDUCATION</c:v>
                </c:pt>
                <c:pt idx="9">
                  <c:v>110 TECHNOLOGY</c:v>
                </c:pt>
                <c:pt idx="10">
                  <c:v>111 AGRICULTURE FRENCH</c:v>
                </c:pt>
                <c:pt idx="11">
                  <c:v>112 SCIENCES FONDAMENTALES</c:v>
                </c:pt>
                <c:pt idx="12">
                  <c:v>113 MATH√âMATIQUES</c:v>
                </c:pt>
                <c:pt idx="13">
                  <c:v>114 SCIENCE SOCIALES</c:v>
                </c:pt>
                <c:pt idx="14">
                  <c:v>115 EDUCATION RELIGIEUSE</c:v>
                </c:pt>
                <c:pt idx="15">
                  <c:v>116 TECHNOLOGIE</c:v>
                </c:pt>
              </c:strCache>
            </c:strRef>
          </c:cat>
          <c:val>
            <c:numRef>
              <c:f>'2020'!$M$10:$M$25</c:f>
              <c:numCache>
                <c:formatCode>0%</c:formatCode>
                <c:ptCount val="16"/>
                <c:pt idx="0">
                  <c:v>2.4010109519797811E-2</c:v>
                </c:pt>
                <c:pt idx="1">
                  <c:v>2.4242424242424242E-2</c:v>
                </c:pt>
                <c:pt idx="2">
                  <c:v>2.6149304091100802E-2</c:v>
                </c:pt>
                <c:pt idx="3">
                  <c:v>2.9055690072639227E-2</c:v>
                </c:pt>
                <c:pt idx="4">
                  <c:v>2.0622895622895623E-2</c:v>
                </c:pt>
                <c:pt idx="5">
                  <c:v>2.2765598650927487E-2</c:v>
                </c:pt>
                <c:pt idx="6">
                  <c:v>2.5684210526315789E-2</c:v>
                </c:pt>
                <c:pt idx="7">
                  <c:v>1.9376579612468407E-2</c:v>
                </c:pt>
                <c:pt idx="8">
                  <c:v>1.8777292576419215E-2</c:v>
                </c:pt>
                <c:pt idx="9">
                  <c:v>2.1782178217821781E-2</c:v>
                </c:pt>
                <c:pt idx="10">
                  <c:v>2.5454545454545455E-2</c:v>
                </c:pt>
                <c:pt idx="11">
                  <c:v>2.4213075060532687E-2</c:v>
                </c:pt>
                <c:pt idx="12">
                  <c:v>3.1476997578692496E-2</c:v>
                </c:pt>
                <c:pt idx="13">
                  <c:v>2.4242424242424242E-2</c:v>
                </c:pt>
                <c:pt idx="14">
                  <c:v>2.4271844660194174E-2</c:v>
                </c:pt>
                <c:pt idx="15">
                  <c:v>1.3114754098360656E-2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C5-4BB7-A992-438AEF350AFD}"/>
            </c:ext>
          </c:extLst>
        </c:ser>
        <c:ser>
          <c:idx val="1"/>
          <c:order val="1"/>
          <c:tx>
            <c:v>Grade 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'2020'!$A$10:$A$25</c:f>
              <c:strCache>
                <c:ptCount val="16"/>
                <c:pt idx="0">
                  <c:v>101 ENGLISH</c:v>
                </c:pt>
                <c:pt idx="1">
                  <c:v>102 ANGLAIS</c:v>
                </c:pt>
                <c:pt idx="2">
                  <c:v>103 FRENCH</c:v>
                </c:pt>
                <c:pt idx="3">
                  <c:v>104 FRAN√áAIS</c:v>
                </c:pt>
                <c:pt idx="4">
                  <c:v>105 AGRICULTURE</c:v>
                </c:pt>
                <c:pt idx="5">
                  <c:v>106 BASIC SCIENCE</c:v>
                </c:pt>
                <c:pt idx="6">
                  <c:v>107 MATHEMATICS</c:v>
                </c:pt>
                <c:pt idx="7">
                  <c:v>108 SOCIAL SCIENCE</c:v>
                </c:pt>
                <c:pt idx="8">
                  <c:v>109 RELIGIOUS EDUCATION</c:v>
                </c:pt>
                <c:pt idx="9">
                  <c:v>110 TECHNOLOGY</c:v>
                </c:pt>
                <c:pt idx="10">
                  <c:v>111 AGRICULTURE FRENCH</c:v>
                </c:pt>
                <c:pt idx="11">
                  <c:v>112 SCIENCES FONDAMENTALES</c:v>
                </c:pt>
                <c:pt idx="12">
                  <c:v>113 MATH√âMATIQUES</c:v>
                </c:pt>
                <c:pt idx="13">
                  <c:v>114 SCIENCE SOCIALES</c:v>
                </c:pt>
                <c:pt idx="14">
                  <c:v>115 EDUCATION RELIGIEUSE</c:v>
                </c:pt>
                <c:pt idx="15">
                  <c:v>116 TECHNOLOGIE</c:v>
                </c:pt>
              </c:strCache>
            </c:strRef>
          </c:cat>
          <c:val>
            <c:numRef>
              <c:f>'2020'!$N$10:$N$25</c:f>
              <c:numCache>
                <c:formatCode>0%</c:formatCode>
                <c:ptCount val="16"/>
                <c:pt idx="0">
                  <c:v>6.9502948609941023E-2</c:v>
                </c:pt>
                <c:pt idx="1">
                  <c:v>6.424242424242424E-2</c:v>
                </c:pt>
                <c:pt idx="2">
                  <c:v>6.7060312104597217E-2</c:v>
                </c:pt>
                <c:pt idx="3">
                  <c:v>6.6585956416464892E-2</c:v>
                </c:pt>
                <c:pt idx="4">
                  <c:v>6.7760942760942758E-2</c:v>
                </c:pt>
                <c:pt idx="5">
                  <c:v>6.4924114671163574E-2</c:v>
                </c:pt>
                <c:pt idx="6">
                  <c:v>6.0631578947368418E-2</c:v>
                </c:pt>
                <c:pt idx="7">
                  <c:v>7.1187868576242624E-2</c:v>
                </c:pt>
                <c:pt idx="8">
                  <c:v>7.9039301310043664E-2</c:v>
                </c:pt>
                <c:pt idx="9">
                  <c:v>0.12277227722772277</c:v>
                </c:pt>
                <c:pt idx="10">
                  <c:v>6.0606060606060608E-2</c:v>
                </c:pt>
                <c:pt idx="11">
                  <c:v>7.3849878934624691E-2</c:v>
                </c:pt>
                <c:pt idx="12">
                  <c:v>7.5060532687651338E-2</c:v>
                </c:pt>
                <c:pt idx="13">
                  <c:v>6.6666666666666666E-2</c:v>
                </c:pt>
                <c:pt idx="14">
                  <c:v>6.6747572815533979E-2</c:v>
                </c:pt>
                <c:pt idx="15">
                  <c:v>5.9016393442622953E-2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C5-4BB7-A992-438AEF350AFD}"/>
            </c:ext>
          </c:extLst>
        </c:ser>
        <c:ser>
          <c:idx val="2"/>
          <c:order val="2"/>
          <c:tx>
            <c:strRef>
              <c:f>'2020'!$O$9</c:f>
              <c:strCache>
                <c:ptCount val="1"/>
                <c:pt idx="0">
                  <c:v>Grade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'2020'!$A$10:$A$25</c:f>
              <c:strCache>
                <c:ptCount val="16"/>
                <c:pt idx="0">
                  <c:v>101 ENGLISH</c:v>
                </c:pt>
                <c:pt idx="1">
                  <c:v>102 ANGLAIS</c:v>
                </c:pt>
                <c:pt idx="2">
                  <c:v>103 FRENCH</c:v>
                </c:pt>
                <c:pt idx="3">
                  <c:v>104 FRAN√áAIS</c:v>
                </c:pt>
                <c:pt idx="4">
                  <c:v>105 AGRICULTURE</c:v>
                </c:pt>
                <c:pt idx="5">
                  <c:v>106 BASIC SCIENCE</c:v>
                </c:pt>
                <c:pt idx="6">
                  <c:v>107 MATHEMATICS</c:v>
                </c:pt>
                <c:pt idx="7">
                  <c:v>108 SOCIAL SCIENCE</c:v>
                </c:pt>
                <c:pt idx="8">
                  <c:v>109 RELIGIOUS EDUCATION</c:v>
                </c:pt>
                <c:pt idx="9">
                  <c:v>110 TECHNOLOGY</c:v>
                </c:pt>
                <c:pt idx="10">
                  <c:v>111 AGRICULTURE FRENCH</c:v>
                </c:pt>
                <c:pt idx="11">
                  <c:v>112 SCIENCES FONDAMENTALES</c:v>
                </c:pt>
                <c:pt idx="12">
                  <c:v>113 MATH√âMATIQUES</c:v>
                </c:pt>
                <c:pt idx="13">
                  <c:v>114 SCIENCE SOCIALES</c:v>
                </c:pt>
                <c:pt idx="14">
                  <c:v>115 EDUCATION RELIGIEUSE</c:v>
                </c:pt>
                <c:pt idx="15">
                  <c:v>116 TECHNOLOGIE</c:v>
                </c:pt>
              </c:strCache>
            </c:strRef>
          </c:cat>
          <c:val>
            <c:numRef>
              <c:f>'2020'!$O$10:$O$25</c:f>
              <c:numCache>
                <c:formatCode>0%</c:formatCode>
                <c:ptCount val="16"/>
                <c:pt idx="0">
                  <c:v>0.12805391743892164</c:v>
                </c:pt>
                <c:pt idx="1">
                  <c:v>0.14787878787878789</c:v>
                </c:pt>
                <c:pt idx="2">
                  <c:v>0.12737241670181357</c:v>
                </c:pt>
                <c:pt idx="3">
                  <c:v>0.12832929782082325</c:v>
                </c:pt>
                <c:pt idx="4">
                  <c:v>0.13131313131313133</c:v>
                </c:pt>
                <c:pt idx="5">
                  <c:v>0.1302698145025295</c:v>
                </c:pt>
                <c:pt idx="6">
                  <c:v>0.12505263157894736</c:v>
                </c:pt>
                <c:pt idx="7">
                  <c:v>0.14532434709351305</c:v>
                </c:pt>
                <c:pt idx="8">
                  <c:v>0.13668122270742358</c:v>
                </c:pt>
                <c:pt idx="9">
                  <c:v>0.20198019801980199</c:v>
                </c:pt>
                <c:pt idx="10">
                  <c:v>0.14545454545454545</c:v>
                </c:pt>
                <c:pt idx="11">
                  <c:v>0.13075060532687652</c:v>
                </c:pt>
                <c:pt idx="12">
                  <c:v>0.11138014527845036</c:v>
                </c:pt>
                <c:pt idx="13">
                  <c:v>0.12484848484848485</c:v>
                </c:pt>
                <c:pt idx="14">
                  <c:v>0.12864077669902912</c:v>
                </c:pt>
                <c:pt idx="15">
                  <c:v>0.17377049180327869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C5-4BB7-A992-438AEF350AFD}"/>
            </c:ext>
          </c:extLst>
        </c:ser>
        <c:ser>
          <c:idx val="3"/>
          <c:order val="3"/>
          <c:tx>
            <c:strRef>
              <c:f>'2020'!$P$9</c:f>
              <c:strCache>
                <c:ptCount val="1"/>
                <c:pt idx="0">
                  <c:v>Grade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'2020'!$A$10:$A$25</c:f>
              <c:strCache>
                <c:ptCount val="16"/>
                <c:pt idx="0">
                  <c:v>101 ENGLISH</c:v>
                </c:pt>
                <c:pt idx="1">
                  <c:v>102 ANGLAIS</c:v>
                </c:pt>
                <c:pt idx="2">
                  <c:v>103 FRENCH</c:v>
                </c:pt>
                <c:pt idx="3">
                  <c:v>104 FRAN√áAIS</c:v>
                </c:pt>
                <c:pt idx="4">
                  <c:v>105 AGRICULTURE</c:v>
                </c:pt>
                <c:pt idx="5">
                  <c:v>106 BASIC SCIENCE</c:v>
                </c:pt>
                <c:pt idx="6">
                  <c:v>107 MATHEMATICS</c:v>
                </c:pt>
                <c:pt idx="7">
                  <c:v>108 SOCIAL SCIENCE</c:v>
                </c:pt>
                <c:pt idx="8">
                  <c:v>109 RELIGIOUS EDUCATION</c:v>
                </c:pt>
                <c:pt idx="9">
                  <c:v>110 TECHNOLOGY</c:v>
                </c:pt>
                <c:pt idx="10">
                  <c:v>111 AGRICULTURE FRENCH</c:v>
                </c:pt>
                <c:pt idx="11">
                  <c:v>112 SCIENCES FONDAMENTALES</c:v>
                </c:pt>
                <c:pt idx="12">
                  <c:v>113 MATH√âMATIQUES</c:v>
                </c:pt>
                <c:pt idx="13">
                  <c:v>114 SCIENCE SOCIALES</c:v>
                </c:pt>
                <c:pt idx="14">
                  <c:v>115 EDUCATION RELIGIEUSE</c:v>
                </c:pt>
                <c:pt idx="15">
                  <c:v>116 TECHNOLOGIE</c:v>
                </c:pt>
              </c:strCache>
            </c:strRef>
          </c:cat>
          <c:val>
            <c:numRef>
              <c:f>'2020'!$P$10:$P$25</c:f>
              <c:numCache>
                <c:formatCode>0%</c:formatCode>
                <c:ptCount val="16"/>
                <c:pt idx="0">
                  <c:v>0.18028643639427128</c:v>
                </c:pt>
                <c:pt idx="1">
                  <c:v>0.16484848484848486</c:v>
                </c:pt>
                <c:pt idx="2">
                  <c:v>0.1826233656684943</c:v>
                </c:pt>
                <c:pt idx="3">
                  <c:v>0.18280871670702178</c:v>
                </c:pt>
                <c:pt idx="4">
                  <c:v>0.19402356902356901</c:v>
                </c:pt>
                <c:pt idx="5">
                  <c:v>0.19013490725126475</c:v>
                </c:pt>
                <c:pt idx="6">
                  <c:v>0.18905263157894736</c:v>
                </c:pt>
                <c:pt idx="7">
                  <c:v>0.17101937657961247</c:v>
                </c:pt>
                <c:pt idx="8">
                  <c:v>0.16943231441048034</c:v>
                </c:pt>
                <c:pt idx="9">
                  <c:v>0.21782178217821782</c:v>
                </c:pt>
                <c:pt idx="10">
                  <c:v>0.17939393939393938</c:v>
                </c:pt>
                <c:pt idx="11">
                  <c:v>0.16222760290556901</c:v>
                </c:pt>
                <c:pt idx="12">
                  <c:v>0.17312348668280872</c:v>
                </c:pt>
                <c:pt idx="13">
                  <c:v>0.17939393939393938</c:v>
                </c:pt>
                <c:pt idx="14">
                  <c:v>0.1808252427184466</c:v>
                </c:pt>
                <c:pt idx="15">
                  <c:v>0.18360655737704917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C5-4BB7-A992-438AEF350AFD}"/>
            </c:ext>
          </c:extLst>
        </c:ser>
        <c:ser>
          <c:idx val="4"/>
          <c:order val="4"/>
          <c:tx>
            <c:strRef>
              <c:f>'2020'!$Q$9</c:f>
              <c:strCache>
                <c:ptCount val="1"/>
                <c:pt idx="0">
                  <c:v>Grade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'2020'!$A$10:$A$25</c:f>
              <c:strCache>
                <c:ptCount val="16"/>
                <c:pt idx="0">
                  <c:v>101 ENGLISH</c:v>
                </c:pt>
                <c:pt idx="1">
                  <c:v>102 ANGLAIS</c:v>
                </c:pt>
                <c:pt idx="2">
                  <c:v>103 FRENCH</c:v>
                </c:pt>
                <c:pt idx="3">
                  <c:v>104 FRAN√áAIS</c:v>
                </c:pt>
                <c:pt idx="4">
                  <c:v>105 AGRICULTURE</c:v>
                </c:pt>
                <c:pt idx="5">
                  <c:v>106 BASIC SCIENCE</c:v>
                </c:pt>
                <c:pt idx="6">
                  <c:v>107 MATHEMATICS</c:v>
                </c:pt>
                <c:pt idx="7">
                  <c:v>108 SOCIAL SCIENCE</c:v>
                </c:pt>
                <c:pt idx="8">
                  <c:v>109 RELIGIOUS EDUCATION</c:v>
                </c:pt>
                <c:pt idx="9">
                  <c:v>110 TECHNOLOGY</c:v>
                </c:pt>
                <c:pt idx="10">
                  <c:v>111 AGRICULTURE FRENCH</c:v>
                </c:pt>
                <c:pt idx="11">
                  <c:v>112 SCIENCES FONDAMENTALES</c:v>
                </c:pt>
                <c:pt idx="12">
                  <c:v>113 MATH√âMATIQUES</c:v>
                </c:pt>
                <c:pt idx="13">
                  <c:v>114 SCIENCE SOCIALES</c:v>
                </c:pt>
                <c:pt idx="14">
                  <c:v>115 EDUCATION RELIGIEUSE</c:v>
                </c:pt>
                <c:pt idx="15">
                  <c:v>116 TECHNOLOGIE</c:v>
                </c:pt>
              </c:strCache>
            </c:strRef>
          </c:cat>
          <c:val>
            <c:numRef>
              <c:f>'2020'!$Q$10:$Q$25</c:f>
              <c:numCache>
                <c:formatCode>0%</c:formatCode>
                <c:ptCount val="16"/>
                <c:pt idx="0">
                  <c:v>0.2839090143218197</c:v>
                </c:pt>
                <c:pt idx="1">
                  <c:v>0.29212121212121211</c:v>
                </c:pt>
                <c:pt idx="2">
                  <c:v>0.28384647827920706</c:v>
                </c:pt>
                <c:pt idx="3">
                  <c:v>0.26997578692493945</c:v>
                </c:pt>
                <c:pt idx="4">
                  <c:v>0.27356902356902357</c:v>
                </c:pt>
                <c:pt idx="5">
                  <c:v>0.27740303541315348</c:v>
                </c:pt>
                <c:pt idx="6">
                  <c:v>0.28294736842105261</c:v>
                </c:pt>
                <c:pt idx="7">
                  <c:v>0.26705981465880368</c:v>
                </c:pt>
                <c:pt idx="8">
                  <c:v>0.28558951965065504</c:v>
                </c:pt>
                <c:pt idx="9">
                  <c:v>0.23762376237623761</c:v>
                </c:pt>
                <c:pt idx="10">
                  <c:v>0.27151515151515154</c:v>
                </c:pt>
                <c:pt idx="11">
                  <c:v>0.29418886198547217</c:v>
                </c:pt>
                <c:pt idx="12">
                  <c:v>0.27481840193704599</c:v>
                </c:pt>
                <c:pt idx="13">
                  <c:v>0.32363636363636361</c:v>
                </c:pt>
                <c:pt idx="14">
                  <c:v>0.29004854368932037</c:v>
                </c:pt>
                <c:pt idx="15">
                  <c:v>0.32459016393442625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C5-4BB7-A992-438AEF350AFD}"/>
            </c:ext>
          </c:extLst>
        </c:ser>
        <c:ser>
          <c:idx val="5"/>
          <c:order val="5"/>
          <c:tx>
            <c:strRef>
              <c:f>'2020'!$R$9</c:f>
              <c:strCache>
                <c:ptCount val="1"/>
                <c:pt idx="0">
                  <c:v>Grade 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'2020'!$A$10:$A$25</c:f>
              <c:strCache>
                <c:ptCount val="16"/>
                <c:pt idx="0">
                  <c:v>101 ENGLISH</c:v>
                </c:pt>
                <c:pt idx="1">
                  <c:v>102 ANGLAIS</c:v>
                </c:pt>
                <c:pt idx="2">
                  <c:v>103 FRENCH</c:v>
                </c:pt>
                <c:pt idx="3">
                  <c:v>104 FRAN√áAIS</c:v>
                </c:pt>
                <c:pt idx="4">
                  <c:v>105 AGRICULTURE</c:v>
                </c:pt>
                <c:pt idx="5">
                  <c:v>106 BASIC SCIENCE</c:v>
                </c:pt>
                <c:pt idx="6">
                  <c:v>107 MATHEMATICS</c:v>
                </c:pt>
                <c:pt idx="7">
                  <c:v>108 SOCIAL SCIENCE</c:v>
                </c:pt>
                <c:pt idx="8">
                  <c:v>109 RELIGIOUS EDUCATION</c:v>
                </c:pt>
                <c:pt idx="9">
                  <c:v>110 TECHNOLOGY</c:v>
                </c:pt>
                <c:pt idx="10">
                  <c:v>111 AGRICULTURE FRENCH</c:v>
                </c:pt>
                <c:pt idx="11">
                  <c:v>112 SCIENCES FONDAMENTALES</c:v>
                </c:pt>
                <c:pt idx="12">
                  <c:v>113 MATH√âMATIQUES</c:v>
                </c:pt>
                <c:pt idx="13">
                  <c:v>114 SCIENCE SOCIALES</c:v>
                </c:pt>
                <c:pt idx="14">
                  <c:v>115 EDUCATION RELIGIEUSE</c:v>
                </c:pt>
                <c:pt idx="15">
                  <c:v>116 TECHNOLOGIE</c:v>
                </c:pt>
              </c:strCache>
            </c:strRef>
          </c:cat>
          <c:val>
            <c:numRef>
              <c:f>'2020'!$R$10:$R$25</c:f>
              <c:numCache>
                <c:formatCode>0%</c:formatCode>
                <c:ptCount val="16"/>
                <c:pt idx="0">
                  <c:v>0.21819713563605728</c:v>
                </c:pt>
                <c:pt idx="1">
                  <c:v>0.20363636363636364</c:v>
                </c:pt>
                <c:pt idx="2">
                  <c:v>0.22437789962041332</c:v>
                </c:pt>
                <c:pt idx="3">
                  <c:v>0.22760290556900725</c:v>
                </c:pt>
                <c:pt idx="4">
                  <c:v>0.21675084175084175</c:v>
                </c:pt>
                <c:pt idx="5">
                  <c:v>0.21711635750421585</c:v>
                </c:pt>
                <c:pt idx="6">
                  <c:v>0.21473684210526317</c:v>
                </c:pt>
                <c:pt idx="7">
                  <c:v>0.22535804549283908</c:v>
                </c:pt>
                <c:pt idx="8">
                  <c:v>0.21179039301310043</c:v>
                </c:pt>
                <c:pt idx="9">
                  <c:v>0.11485148514851486</c:v>
                </c:pt>
                <c:pt idx="10">
                  <c:v>0.21939393939393939</c:v>
                </c:pt>
                <c:pt idx="11">
                  <c:v>0.22397094430992737</c:v>
                </c:pt>
                <c:pt idx="12">
                  <c:v>0.24697336561743341</c:v>
                </c:pt>
                <c:pt idx="13">
                  <c:v>0.17939393939393938</c:v>
                </c:pt>
                <c:pt idx="14">
                  <c:v>0.21359223300970873</c:v>
                </c:pt>
                <c:pt idx="15">
                  <c:v>0.17049180327868851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C5-4BB7-A992-438AEF350AFD}"/>
            </c:ext>
          </c:extLst>
        </c:ser>
        <c:ser>
          <c:idx val="6"/>
          <c:order val="6"/>
          <c:tx>
            <c:strRef>
              <c:f>'2020'!$S$9</c:f>
              <c:strCache>
                <c:ptCount val="1"/>
                <c:pt idx="0">
                  <c:v>Grade 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'2020'!$A$10:$A$25</c:f>
              <c:strCache>
                <c:ptCount val="16"/>
                <c:pt idx="0">
                  <c:v>101 ENGLISH</c:v>
                </c:pt>
                <c:pt idx="1">
                  <c:v>102 ANGLAIS</c:v>
                </c:pt>
                <c:pt idx="2">
                  <c:v>103 FRENCH</c:v>
                </c:pt>
                <c:pt idx="3">
                  <c:v>104 FRAN√áAIS</c:v>
                </c:pt>
                <c:pt idx="4">
                  <c:v>105 AGRICULTURE</c:v>
                </c:pt>
                <c:pt idx="5">
                  <c:v>106 BASIC SCIENCE</c:v>
                </c:pt>
                <c:pt idx="6">
                  <c:v>107 MATHEMATICS</c:v>
                </c:pt>
                <c:pt idx="7">
                  <c:v>108 SOCIAL SCIENCE</c:v>
                </c:pt>
                <c:pt idx="8">
                  <c:v>109 RELIGIOUS EDUCATION</c:v>
                </c:pt>
                <c:pt idx="9">
                  <c:v>110 TECHNOLOGY</c:v>
                </c:pt>
                <c:pt idx="10">
                  <c:v>111 AGRICULTURE FRENCH</c:v>
                </c:pt>
                <c:pt idx="11">
                  <c:v>112 SCIENCES FONDAMENTALES</c:v>
                </c:pt>
                <c:pt idx="12">
                  <c:v>113 MATH√âMATIQUES</c:v>
                </c:pt>
                <c:pt idx="13">
                  <c:v>114 SCIENCE SOCIALES</c:v>
                </c:pt>
                <c:pt idx="14">
                  <c:v>115 EDUCATION RELIGIEUSE</c:v>
                </c:pt>
                <c:pt idx="15">
                  <c:v>116 TECHNOLOGIE</c:v>
                </c:pt>
              </c:strCache>
            </c:strRef>
          </c:cat>
          <c:val>
            <c:numRef>
              <c:f>'2020'!$S$10:$S$25</c:f>
              <c:numCache>
                <c:formatCode>0%</c:formatCode>
                <c:ptCount val="16"/>
                <c:pt idx="0">
                  <c:v>7.5400168491996628E-2</c:v>
                </c:pt>
                <c:pt idx="1">
                  <c:v>8.8484848484848486E-2</c:v>
                </c:pt>
                <c:pt idx="2">
                  <c:v>6.8747363981442433E-2</c:v>
                </c:pt>
                <c:pt idx="3">
                  <c:v>8.8377723970944316E-2</c:v>
                </c:pt>
                <c:pt idx="4">
                  <c:v>7.1548821548821542E-2</c:v>
                </c:pt>
                <c:pt idx="5">
                  <c:v>7.7571669477234401E-2</c:v>
                </c:pt>
                <c:pt idx="6">
                  <c:v>8.5052631578947366E-2</c:v>
                </c:pt>
                <c:pt idx="7">
                  <c:v>8.4245998315080034E-2</c:v>
                </c:pt>
                <c:pt idx="8">
                  <c:v>8.296943231441048E-2</c:v>
                </c:pt>
                <c:pt idx="9">
                  <c:v>7.1287128712871281E-2</c:v>
                </c:pt>
                <c:pt idx="10">
                  <c:v>7.7575757575757576E-2</c:v>
                </c:pt>
                <c:pt idx="11">
                  <c:v>7.7481840193704604E-2</c:v>
                </c:pt>
                <c:pt idx="12">
                  <c:v>7.7481840193704604E-2</c:v>
                </c:pt>
                <c:pt idx="13">
                  <c:v>8.3636363636363634E-2</c:v>
                </c:pt>
                <c:pt idx="14">
                  <c:v>7.7669902912621352E-2</c:v>
                </c:pt>
                <c:pt idx="15">
                  <c:v>6.2295081967213117E-2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C5-4BB7-A992-438AEF350AFD}"/>
            </c:ext>
          </c:extLst>
        </c:ser>
        <c:ser>
          <c:idx val="7"/>
          <c:order val="7"/>
          <c:tx>
            <c:strRef>
              <c:f>'2020'!$T$9</c:f>
              <c:strCache>
                <c:ptCount val="1"/>
                <c:pt idx="0">
                  <c:v>Grade 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'2020'!$A$10:$A$25</c:f>
              <c:strCache>
                <c:ptCount val="16"/>
                <c:pt idx="0">
                  <c:v>101 ENGLISH</c:v>
                </c:pt>
                <c:pt idx="1">
                  <c:v>102 ANGLAIS</c:v>
                </c:pt>
                <c:pt idx="2">
                  <c:v>103 FRENCH</c:v>
                </c:pt>
                <c:pt idx="3">
                  <c:v>104 FRAN√áAIS</c:v>
                </c:pt>
                <c:pt idx="4">
                  <c:v>105 AGRICULTURE</c:v>
                </c:pt>
                <c:pt idx="5">
                  <c:v>106 BASIC SCIENCE</c:v>
                </c:pt>
                <c:pt idx="6">
                  <c:v>107 MATHEMATICS</c:v>
                </c:pt>
                <c:pt idx="7">
                  <c:v>108 SOCIAL SCIENCE</c:v>
                </c:pt>
                <c:pt idx="8">
                  <c:v>109 RELIGIOUS EDUCATION</c:v>
                </c:pt>
                <c:pt idx="9">
                  <c:v>110 TECHNOLOGY</c:v>
                </c:pt>
                <c:pt idx="10">
                  <c:v>111 AGRICULTURE FRENCH</c:v>
                </c:pt>
                <c:pt idx="11">
                  <c:v>112 SCIENCES FONDAMENTALES</c:v>
                </c:pt>
                <c:pt idx="12">
                  <c:v>113 MATH√âMATIQUES</c:v>
                </c:pt>
                <c:pt idx="13">
                  <c:v>114 SCIENCE SOCIALES</c:v>
                </c:pt>
                <c:pt idx="14">
                  <c:v>115 EDUCATION RELIGIEUSE</c:v>
                </c:pt>
                <c:pt idx="15">
                  <c:v>116 TECHNOLOGIE</c:v>
                </c:pt>
              </c:strCache>
            </c:strRef>
          </c:cat>
          <c:val>
            <c:numRef>
              <c:f>'2020'!$T$10:$T$25</c:f>
              <c:numCache>
                <c:formatCode>0%</c:formatCode>
                <c:ptCount val="16"/>
                <c:pt idx="0">
                  <c:v>1.1373209772535805E-2</c:v>
                </c:pt>
                <c:pt idx="1">
                  <c:v>9.696969696969697E-3</c:v>
                </c:pt>
                <c:pt idx="2">
                  <c:v>1.2652889076339097E-2</c:v>
                </c:pt>
                <c:pt idx="3">
                  <c:v>4.8426150121065378E-3</c:v>
                </c:pt>
                <c:pt idx="4">
                  <c:v>1.2626262626262626E-2</c:v>
                </c:pt>
                <c:pt idx="5">
                  <c:v>1.1804384485666104E-2</c:v>
                </c:pt>
                <c:pt idx="6">
                  <c:v>9.2631578947368429E-3</c:v>
                </c:pt>
                <c:pt idx="7">
                  <c:v>1.0951979780960405E-2</c:v>
                </c:pt>
                <c:pt idx="8">
                  <c:v>1.0480349344978166E-2</c:v>
                </c:pt>
                <c:pt idx="9">
                  <c:v>9.9009900990099011E-3</c:v>
                </c:pt>
                <c:pt idx="10">
                  <c:v>1.5757575757575758E-2</c:v>
                </c:pt>
                <c:pt idx="11">
                  <c:v>8.4745762711864406E-3</c:v>
                </c:pt>
                <c:pt idx="12">
                  <c:v>6.0532687651331718E-3</c:v>
                </c:pt>
                <c:pt idx="13">
                  <c:v>1.3333333333333334E-2</c:v>
                </c:pt>
                <c:pt idx="14">
                  <c:v>1.2135922330097087E-2</c:v>
                </c:pt>
                <c:pt idx="15">
                  <c:v>9.8360655737704927E-3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CC5-4BB7-A992-438AEF350AFD}"/>
            </c:ext>
          </c:extLst>
        </c:ser>
        <c:ser>
          <c:idx val="8"/>
          <c:order val="8"/>
          <c:tx>
            <c:strRef>
              <c:f>'2020'!$U$9</c:f>
              <c:strCache>
                <c:ptCount val="1"/>
                <c:pt idx="0">
                  <c:v>Grade 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'2020'!$A$10:$A$25</c:f>
              <c:strCache>
                <c:ptCount val="16"/>
                <c:pt idx="0">
                  <c:v>101 ENGLISH</c:v>
                </c:pt>
                <c:pt idx="1">
                  <c:v>102 ANGLAIS</c:v>
                </c:pt>
                <c:pt idx="2">
                  <c:v>103 FRENCH</c:v>
                </c:pt>
                <c:pt idx="3">
                  <c:v>104 FRAN√áAIS</c:v>
                </c:pt>
                <c:pt idx="4">
                  <c:v>105 AGRICULTURE</c:v>
                </c:pt>
                <c:pt idx="5">
                  <c:v>106 BASIC SCIENCE</c:v>
                </c:pt>
                <c:pt idx="6">
                  <c:v>107 MATHEMATICS</c:v>
                </c:pt>
                <c:pt idx="7">
                  <c:v>108 SOCIAL SCIENCE</c:v>
                </c:pt>
                <c:pt idx="8">
                  <c:v>109 RELIGIOUS EDUCATION</c:v>
                </c:pt>
                <c:pt idx="9">
                  <c:v>110 TECHNOLOGY</c:v>
                </c:pt>
                <c:pt idx="10">
                  <c:v>111 AGRICULTURE FRENCH</c:v>
                </c:pt>
                <c:pt idx="11">
                  <c:v>112 SCIENCES FONDAMENTALES</c:v>
                </c:pt>
                <c:pt idx="12">
                  <c:v>113 MATH√âMATIQUES</c:v>
                </c:pt>
                <c:pt idx="13">
                  <c:v>114 SCIENCE SOCIALES</c:v>
                </c:pt>
                <c:pt idx="14">
                  <c:v>115 EDUCATION RELIGIEUSE</c:v>
                </c:pt>
                <c:pt idx="15">
                  <c:v>116 TECHNOLOGIE</c:v>
                </c:pt>
              </c:strCache>
            </c:strRef>
          </c:cat>
          <c:val>
            <c:numRef>
              <c:f>'2020'!$U$10:$U$25</c:f>
              <c:numCache>
                <c:formatCode>0%</c:formatCode>
                <c:ptCount val="16"/>
                <c:pt idx="0">
                  <c:v>9.2670598146588033E-3</c:v>
                </c:pt>
                <c:pt idx="1">
                  <c:v>4.8484848484848485E-3</c:v>
                </c:pt>
                <c:pt idx="2">
                  <c:v>7.169970476592155E-3</c:v>
                </c:pt>
                <c:pt idx="3">
                  <c:v>2.4213075060532689E-3</c:v>
                </c:pt>
                <c:pt idx="4">
                  <c:v>1.1784511784511785E-2</c:v>
                </c:pt>
                <c:pt idx="5">
                  <c:v>8.0101180438448567E-3</c:v>
                </c:pt>
                <c:pt idx="6">
                  <c:v>7.5789473684210523E-3</c:v>
                </c:pt>
                <c:pt idx="7">
                  <c:v>5.4759898904802023E-3</c:v>
                </c:pt>
                <c:pt idx="8">
                  <c:v>5.2401746724890829E-3</c:v>
                </c:pt>
                <c:pt idx="9">
                  <c:v>1.9801980198019802E-3</c:v>
                </c:pt>
                <c:pt idx="10">
                  <c:v>4.8484848484848485E-3</c:v>
                </c:pt>
                <c:pt idx="11">
                  <c:v>4.8426150121065378E-3</c:v>
                </c:pt>
                <c:pt idx="12">
                  <c:v>3.6319612590799033E-3</c:v>
                </c:pt>
                <c:pt idx="13">
                  <c:v>4.8484848484848485E-3</c:v>
                </c:pt>
                <c:pt idx="14">
                  <c:v>6.0679611650485436E-3</c:v>
                </c:pt>
                <c:pt idx="15">
                  <c:v>3.2786885245901639E-3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CC5-4BB7-A992-438AEF350AF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17510144"/>
        <c:axId val="817510560"/>
      </c:barChart>
      <c:catAx>
        <c:axId val="8175101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510560"/>
        <c:crosses val="autoZero"/>
        <c:auto val="1"/>
        <c:lblAlgn val="ctr"/>
        <c:lblOffset val="100"/>
        <c:noMultiLvlLbl val="0"/>
      </c:catAx>
      <c:valAx>
        <c:axId val="8175105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51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Average Performance of all subjects in year 10 National Examination, by gender 20</a:t>
            </a:r>
            <a:r>
              <a:rPr lang="tr-TR" sz="1400" b="0" i="0" baseline="0">
                <a:effectLst/>
              </a:rPr>
              <a:t>20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'2020_gend'!$M$9</c:f>
              <c:strCache>
                <c:ptCount val="1"/>
                <c:pt idx="0">
                  <c:v>Grade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'2020_gend'!$A$56:$A$57</c:f>
              <c:strCache>
                <c:ptCount val="2"/>
                <c:pt idx="0">
                  <c:v>Females</c:v>
                </c:pt>
                <c:pt idx="1">
                  <c:v>Males</c:v>
                </c:pt>
              </c:strCache>
            </c:strRef>
          </c:cat>
          <c:val>
            <c:numRef>
              <c:f>('2020_gend'!$M$26,'2020_gend'!$M$54)</c:f>
              <c:numCache>
                <c:formatCode>0%</c:formatCode>
                <c:ptCount val="2"/>
                <c:pt idx="0">
                  <c:v>3.2156103830553381E-2</c:v>
                </c:pt>
                <c:pt idx="1">
                  <c:v>1.4135953041704495E-2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0-4A62-8355-B9A39769C5A2}"/>
            </c:ext>
          </c:extLst>
        </c:ser>
        <c:ser>
          <c:idx val="1"/>
          <c:order val="1"/>
          <c:tx>
            <c:strRef>
              <c:f>'2020_gend'!$N$9</c:f>
              <c:strCache>
                <c:ptCount val="1"/>
                <c:pt idx="0">
                  <c:v>Grade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'2020_gend'!$A$56:$A$57</c:f>
              <c:strCache>
                <c:ptCount val="2"/>
                <c:pt idx="0">
                  <c:v>Females</c:v>
                </c:pt>
                <c:pt idx="1">
                  <c:v>Males</c:v>
                </c:pt>
              </c:strCache>
            </c:strRef>
          </c:cat>
          <c:val>
            <c:numRef>
              <c:f>('2020_gend'!$N$26,'2020_gend'!$N$54)</c:f>
              <c:numCache>
                <c:formatCode>0%</c:formatCode>
                <c:ptCount val="2"/>
                <c:pt idx="0">
                  <c:v>8.1158056957507385E-2</c:v>
                </c:pt>
                <c:pt idx="1">
                  <c:v>6.1497348581416686E-2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0-4A62-8355-B9A39769C5A2}"/>
            </c:ext>
          </c:extLst>
        </c:ser>
        <c:ser>
          <c:idx val="2"/>
          <c:order val="2"/>
          <c:tx>
            <c:strRef>
              <c:f>'2020_gend'!$O$9</c:f>
              <c:strCache>
                <c:ptCount val="1"/>
                <c:pt idx="0">
                  <c:v>Grade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'2020_gend'!$A$56:$A$57</c:f>
              <c:strCache>
                <c:ptCount val="2"/>
                <c:pt idx="0">
                  <c:v>Females</c:v>
                </c:pt>
                <c:pt idx="1">
                  <c:v>Males</c:v>
                </c:pt>
              </c:strCache>
            </c:strRef>
          </c:cat>
          <c:val>
            <c:numRef>
              <c:f>('2020_gend'!$O$26,'2020_gend'!$O$54)</c:f>
              <c:numCache>
                <c:formatCode>0%</c:formatCode>
                <c:ptCount val="2"/>
                <c:pt idx="0">
                  <c:v>0.15630323606441629</c:v>
                </c:pt>
                <c:pt idx="1">
                  <c:v>0.12187681926851905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10-4A62-8355-B9A39769C5A2}"/>
            </c:ext>
          </c:extLst>
        </c:ser>
        <c:ser>
          <c:idx val="3"/>
          <c:order val="3"/>
          <c:tx>
            <c:strRef>
              <c:f>'2020_gend'!$P$9</c:f>
              <c:strCache>
                <c:ptCount val="1"/>
                <c:pt idx="0">
                  <c:v>Grade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'2020_gend'!$A$56:$A$57</c:f>
              <c:strCache>
                <c:ptCount val="2"/>
                <c:pt idx="0">
                  <c:v>Females</c:v>
                </c:pt>
                <c:pt idx="1">
                  <c:v>Males</c:v>
                </c:pt>
              </c:strCache>
            </c:strRef>
          </c:cat>
          <c:val>
            <c:numRef>
              <c:f>('2020_gend'!$P$26,'2020_gend'!$P$54)</c:f>
              <c:numCache>
                <c:formatCode>0%</c:formatCode>
                <c:ptCount val="2"/>
                <c:pt idx="0">
                  <c:v>0.19151972869045425</c:v>
                </c:pt>
                <c:pt idx="1">
                  <c:v>0.17197175241022161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10-4A62-8355-B9A39769C5A2}"/>
            </c:ext>
          </c:extLst>
        </c:ser>
        <c:ser>
          <c:idx val="4"/>
          <c:order val="4"/>
          <c:tx>
            <c:strRef>
              <c:f>'2020_gend'!$Q$9</c:f>
              <c:strCache>
                <c:ptCount val="1"/>
                <c:pt idx="0">
                  <c:v>Grade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'2020_gend'!$A$56:$A$57</c:f>
              <c:strCache>
                <c:ptCount val="2"/>
                <c:pt idx="0">
                  <c:v>Females</c:v>
                </c:pt>
                <c:pt idx="1">
                  <c:v>Males</c:v>
                </c:pt>
              </c:strCache>
            </c:strRef>
          </c:cat>
          <c:val>
            <c:numRef>
              <c:f>('2020_gend'!$Q$26,'2020_gend'!$Q$54)</c:f>
              <c:numCache>
                <c:formatCode>0%</c:formatCode>
                <c:ptCount val="2"/>
                <c:pt idx="0">
                  <c:v>0.2791023210809721</c:v>
                </c:pt>
                <c:pt idx="1">
                  <c:v>0.28708370105957576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10-4A62-8355-B9A39769C5A2}"/>
            </c:ext>
          </c:extLst>
        </c:ser>
        <c:ser>
          <c:idx val="5"/>
          <c:order val="5"/>
          <c:tx>
            <c:strRef>
              <c:f>'2020_gend'!$R$9</c:f>
              <c:strCache>
                <c:ptCount val="1"/>
                <c:pt idx="0">
                  <c:v>Grade 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'2020_gend'!$A$56:$A$57</c:f>
              <c:strCache>
                <c:ptCount val="2"/>
                <c:pt idx="0">
                  <c:v>Females</c:v>
                </c:pt>
                <c:pt idx="1">
                  <c:v>Males</c:v>
                </c:pt>
              </c:strCache>
            </c:strRef>
          </c:cat>
          <c:val>
            <c:numRef>
              <c:f>('2020_gend'!$R$26,'2020_gend'!$R$54)</c:f>
              <c:numCache>
                <c:formatCode>0%</c:formatCode>
                <c:ptCount val="2"/>
                <c:pt idx="0">
                  <c:v>0.18938358400300076</c:v>
                </c:pt>
                <c:pt idx="1">
                  <c:v>0.22550537839066775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0-4A62-8355-B9A39769C5A2}"/>
            </c:ext>
          </c:extLst>
        </c:ser>
        <c:ser>
          <c:idx val="6"/>
          <c:order val="6"/>
          <c:tx>
            <c:strRef>
              <c:f>'2020_gend'!$S$9</c:f>
              <c:strCache>
                <c:ptCount val="1"/>
                <c:pt idx="0">
                  <c:v>Grade 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'2020_gend'!$A$56:$A$57</c:f>
              <c:strCache>
                <c:ptCount val="2"/>
                <c:pt idx="0">
                  <c:v>Females</c:v>
                </c:pt>
                <c:pt idx="1">
                  <c:v>Males</c:v>
                </c:pt>
              </c:strCache>
            </c:strRef>
          </c:cat>
          <c:val>
            <c:numRef>
              <c:f>('2020_gend'!$S$26,'2020_gend'!$S$54)</c:f>
              <c:numCache>
                <c:formatCode>0%</c:formatCode>
                <c:ptCount val="2"/>
                <c:pt idx="0">
                  <c:v>6.0528060659301199E-2</c:v>
                </c:pt>
                <c:pt idx="1">
                  <c:v>9.5501054481718792E-2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10-4A62-8355-B9A39769C5A2}"/>
            </c:ext>
          </c:extLst>
        </c:ser>
        <c:ser>
          <c:idx val="7"/>
          <c:order val="7"/>
          <c:tx>
            <c:strRef>
              <c:f>'2020_gend'!$T$9</c:f>
              <c:strCache>
                <c:ptCount val="1"/>
                <c:pt idx="0">
                  <c:v>Grade 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'2020_gend'!$A$56:$A$57</c:f>
              <c:strCache>
                <c:ptCount val="2"/>
                <c:pt idx="0">
                  <c:v>Females</c:v>
                </c:pt>
                <c:pt idx="1">
                  <c:v>Males</c:v>
                </c:pt>
              </c:strCache>
            </c:strRef>
          </c:cat>
          <c:val>
            <c:numRef>
              <c:f>('2020_gend'!$T$26,'2020_gend'!$T$54)</c:f>
              <c:numCache>
                <c:formatCode>0%</c:formatCode>
                <c:ptCount val="2"/>
                <c:pt idx="0">
                  <c:v>7.1605850968565823E-3</c:v>
                </c:pt>
                <c:pt idx="1">
                  <c:v>1.3794378406978121E-2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10-4A62-8355-B9A39769C5A2}"/>
            </c:ext>
          </c:extLst>
        </c:ser>
        <c:ser>
          <c:idx val="8"/>
          <c:order val="8"/>
          <c:tx>
            <c:strRef>
              <c:f>'2020_gend'!$U$9</c:f>
              <c:strCache>
                <c:ptCount val="1"/>
                <c:pt idx="0">
                  <c:v>Grade 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'2020_gend'!$A$56:$A$57</c:f>
              <c:strCache>
                <c:ptCount val="2"/>
                <c:pt idx="0">
                  <c:v>Females</c:v>
                </c:pt>
                <c:pt idx="1">
                  <c:v>Males</c:v>
                </c:pt>
              </c:strCache>
            </c:strRef>
          </c:cat>
          <c:val>
            <c:numRef>
              <c:f>('2020_gend'!$U$26,'2020_gend'!$U$54)</c:f>
              <c:numCache>
                <c:formatCode>0%</c:formatCode>
                <c:ptCount val="2"/>
                <c:pt idx="0">
                  <c:v>2.6883236169379069E-3</c:v>
                </c:pt>
                <c:pt idx="1">
                  <c:v>8.6336143591977284E-3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10-4A62-8355-B9A39769C5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24654895"/>
        <c:axId val="724655727"/>
      </c:barChart>
      <c:catAx>
        <c:axId val="7246548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4655727"/>
        <c:crosses val="autoZero"/>
        <c:auto val="1"/>
        <c:lblAlgn val="ctr"/>
        <c:lblOffset val="100"/>
        <c:noMultiLvlLbl val="0"/>
      </c:catAx>
      <c:valAx>
        <c:axId val="724655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4654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Performance in Year 10 National Examination, by subject</a:t>
            </a:r>
            <a:r>
              <a:rPr lang="tr-TR"/>
              <a:t> and gender,</a:t>
            </a:r>
            <a:r>
              <a:rPr lang="en-GB"/>
              <a:t> 20</a:t>
            </a:r>
            <a:r>
              <a:rPr lang="tr-TR"/>
              <a:t>18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'2018_gend'!$C$56</c:f>
              <c:strCache>
                <c:ptCount val="1"/>
                <c:pt idx="0">
                  <c:v>Grade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'2018_gend'!$A$57:$B$88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101 ENGLISH</c:v>
                  </c:pt>
                  <c:pt idx="2">
                    <c:v>102 ANGLAIS</c:v>
                  </c:pt>
                  <c:pt idx="4">
                    <c:v>103 FRENCH</c:v>
                  </c:pt>
                  <c:pt idx="6">
                    <c:v>104 FRAN√áAIS</c:v>
                  </c:pt>
                  <c:pt idx="8">
                    <c:v>105 AGRICULTURE</c:v>
                  </c:pt>
                  <c:pt idx="10">
                    <c:v>106 BASIC SCIENCE</c:v>
                  </c:pt>
                  <c:pt idx="12">
                    <c:v>107 MATHEMATICS</c:v>
                  </c:pt>
                  <c:pt idx="14">
                    <c:v>108 SOCIAL SCIENCE</c:v>
                  </c:pt>
                  <c:pt idx="16">
                    <c:v>109 RELIGIOUS EDUCATION</c:v>
                  </c:pt>
                  <c:pt idx="18">
                    <c:v>110 TECHNOLOGY</c:v>
                  </c:pt>
                  <c:pt idx="20">
                    <c:v>111 AGRICULTURE FRENCH</c:v>
                  </c:pt>
                  <c:pt idx="22">
                    <c:v>112 SCIENCES FONDAMENTALES</c:v>
                  </c:pt>
                  <c:pt idx="24">
                    <c:v>113 MATH√âMATIQUES</c:v>
                  </c:pt>
                  <c:pt idx="26">
                    <c:v>114 SCIENCE SOCIALES</c:v>
                  </c:pt>
                  <c:pt idx="28">
                    <c:v>115 EDUCATION RELIGIEUSE</c:v>
                  </c:pt>
                  <c:pt idx="30">
                    <c:v>116 TECHNOLOGIE</c:v>
                  </c:pt>
                </c:lvl>
              </c:multiLvlStrCache>
            </c:multiLvlStrRef>
          </c:cat>
          <c:val>
            <c:numRef>
              <c:f>'2018_gend'!$C$57:$C$88</c:f>
              <c:numCache>
                <c:formatCode>0%</c:formatCode>
                <c:ptCount val="32"/>
                <c:pt idx="0">
                  <c:v>2.743362831858407E-2</c:v>
                </c:pt>
                <c:pt idx="1">
                  <c:v>5.454545454545455E-3</c:v>
                </c:pt>
                <c:pt idx="2">
                  <c:v>1.4749262536873156E-2</c:v>
                </c:pt>
                <c:pt idx="3">
                  <c:v>1.524390243902439E-2</c:v>
                </c:pt>
                <c:pt idx="4">
                  <c:v>3.9893617021276598E-2</c:v>
                </c:pt>
                <c:pt idx="5">
                  <c:v>1.2785388127853882E-2</c:v>
                </c:pt>
                <c:pt idx="6">
                  <c:v>2.6548672566371681E-2</c:v>
                </c:pt>
                <c:pt idx="7">
                  <c:v>3.0395136778115501E-3</c:v>
                </c:pt>
                <c:pt idx="8">
                  <c:v>1.6799292661361626E-2</c:v>
                </c:pt>
                <c:pt idx="9">
                  <c:v>1.8198362147406732E-2</c:v>
                </c:pt>
                <c:pt idx="10">
                  <c:v>2.3029229406554472E-2</c:v>
                </c:pt>
                <c:pt idx="11">
                  <c:v>2.3744292237442923E-2</c:v>
                </c:pt>
                <c:pt idx="12">
                  <c:v>1.6814159292035398E-2</c:v>
                </c:pt>
                <c:pt idx="13">
                  <c:v>2.2768670309653915E-2</c:v>
                </c:pt>
                <c:pt idx="14">
                  <c:v>8.8417329796640146E-3</c:v>
                </c:pt>
                <c:pt idx="15">
                  <c:v>1.090909090909091E-2</c:v>
                </c:pt>
                <c:pt idx="16">
                  <c:v>1.3207547169811321E-2</c:v>
                </c:pt>
                <c:pt idx="17">
                  <c:v>7.7972709551656916E-3</c:v>
                </c:pt>
                <c:pt idx="18">
                  <c:v>1.3513513513513514E-2</c:v>
                </c:pt>
                <c:pt idx="19">
                  <c:v>0</c:v>
                </c:pt>
                <c:pt idx="20">
                  <c:v>1.1799410029498525E-2</c:v>
                </c:pt>
                <c:pt idx="21">
                  <c:v>6.0606060606060606E-3</c:v>
                </c:pt>
                <c:pt idx="22">
                  <c:v>1.7751479289940829E-2</c:v>
                </c:pt>
                <c:pt idx="23">
                  <c:v>9.11854103343465E-3</c:v>
                </c:pt>
                <c:pt idx="24">
                  <c:v>1.7699115044247787E-2</c:v>
                </c:pt>
                <c:pt idx="25">
                  <c:v>9.11854103343465E-3</c:v>
                </c:pt>
                <c:pt idx="26">
                  <c:v>2.0648967551622419E-2</c:v>
                </c:pt>
                <c:pt idx="27">
                  <c:v>6.0790273556231003E-3</c:v>
                </c:pt>
                <c:pt idx="28">
                  <c:v>1.5015015015015015E-2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2-4EF3-BD86-24858721C4FF}"/>
            </c:ext>
          </c:extLst>
        </c:ser>
        <c:ser>
          <c:idx val="1"/>
          <c:order val="1"/>
          <c:tx>
            <c:strRef>
              <c:f>'2018_gend'!$D$56</c:f>
              <c:strCache>
                <c:ptCount val="1"/>
                <c:pt idx="0">
                  <c:v>Grade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'2018_gend'!$A$57:$B$88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101 ENGLISH</c:v>
                  </c:pt>
                  <c:pt idx="2">
                    <c:v>102 ANGLAIS</c:v>
                  </c:pt>
                  <c:pt idx="4">
                    <c:v>103 FRENCH</c:v>
                  </c:pt>
                  <c:pt idx="6">
                    <c:v>104 FRAN√áAIS</c:v>
                  </c:pt>
                  <c:pt idx="8">
                    <c:v>105 AGRICULTURE</c:v>
                  </c:pt>
                  <c:pt idx="10">
                    <c:v>106 BASIC SCIENCE</c:v>
                  </c:pt>
                  <c:pt idx="12">
                    <c:v>107 MATHEMATICS</c:v>
                  </c:pt>
                  <c:pt idx="14">
                    <c:v>108 SOCIAL SCIENCE</c:v>
                  </c:pt>
                  <c:pt idx="16">
                    <c:v>109 RELIGIOUS EDUCATION</c:v>
                  </c:pt>
                  <c:pt idx="18">
                    <c:v>110 TECHNOLOGY</c:v>
                  </c:pt>
                  <c:pt idx="20">
                    <c:v>111 AGRICULTURE FRENCH</c:v>
                  </c:pt>
                  <c:pt idx="22">
                    <c:v>112 SCIENCES FONDAMENTALES</c:v>
                  </c:pt>
                  <c:pt idx="24">
                    <c:v>113 MATH√âMATIQUES</c:v>
                  </c:pt>
                  <c:pt idx="26">
                    <c:v>114 SCIENCE SOCIALES</c:v>
                  </c:pt>
                  <c:pt idx="28">
                    <c:v>115 EDUCATION RELIGIEUSE</c:v>
                  </c:pt>
                  <c:pt idx="30">
                    <c:v>116 TECHNOLOGIE</c:v>
                  </c:pt>
                </c:lvl>
              </c:multiLvlStrCache>
            </c:multiLvlStrRef>
          </c:cat>
          <c:val>
            <c:numRef>
              <c:f>'2018_gend'!$D$57:$D$88</c:f>
              <c:numCache>
                <c:formatCode>0%</c:formatCode>
                <c:ptCount val="32"/>
                <c:pt idx="0">
                  <c:v>7.4336283185840707E-2</c:v>
                </c:pt>
                <c:pt idx="1">
                  <c:v>4.818181818181818E-2</c:v>
                </c:pt>
                <c:pt idx="2">
                  <c:v>0.11209439528023599</c:v>
                </c:pt>
                <c:pt idx="3">
                  <c:v>3.048780487804878E-2</c:v>
                </c:pt>
                <c:pt idx="4">
                  <c:v>6.6489361702127658E-2</c:v>
                </c:pt>
                <c:pt idx="5">
                  <c:v>4.0182648401826483E-2</c:v>
                </c:pt>
                <c:pt idx="6">
                  <c:v>7.6696165191740412E-2</c:v>
                </c:pt>
                <c:pt idx="7">
                  <c:v>4.2553191489361701E-2</c:v>
                </c:pt>
                <c:pt idx="8">
                  <c:v>3.8019451812555262E-2</c:v>
                </c:pt>
                <c:pt idx="9">
                  <c:v>5.1865332120109194E-2</c:v>
                </c:pt>
                <c:pt idx="10">
                  <c:v>5.7573073516386179E-2</c:v>
                </c:pt>
                <c:pt idx="11">
                  <c:v>4.9315068493150684E-2</c:v>
                </c:pt>
                <c:pt idx="12">
                  <c:v>7.5221238938053103E-2</c:v>
                </c:pt>
                <c:pt idx="13">
                  <c:v>6.1020036429872498E-2</c:v>
                </c:pt>
                <c:pt idx="14">
                  <c:v>7.7807250221043331E-2</c:v>
                </c:pt>
                <c:pt idx="15">
                  <c:v>5.3636363636363635E-2</c:v>
                </c:pt>
                <c:pt idx="16">
                  <c:v>8.0188679245283015E-2</c:v>
                </c:pt>
                <c:pt idx="17">
                  <c:v>4.9707602339181284E-2</c:v>
                </c:pt>
                <c:pt idx="18">
                  <c:v>7.2072072072072071E-2</c:v>
                </c:pt>
                <c:pt idx="19">
                  <c:v>4.4776119402985072E-2</c:v>
                </c:pt>
                <c:pt idx="20">
                  <c:v>5.3097345132743362E-2</c:v>
                </c:pt>
                <c:pt idx="21">
                  <c:v>3.9393939393939391E-2</c:v>
                </c:pt>
                <c:pt idx="22">
                  <c:v>6.5088757396449703E-2</c:v>
                </c:pt>
                <c:pt idx="23">
                  <c:v>6.3829787234042548E-2</c:v>
                </c:pt>
                <c:pt idx="24">
                  <c:v>0.10029498525073746</c:v>
                </c:pt>
                <c:pt idx="25">
                  <c:v>8.5106382978723402E-2</c:v>
                </c:pt>
                <c:pt idx="26">
                  <c:v>5.8997050147492625E-2</c:v>
                </c:pt>
                <c:pt idx="27">
                  <c:v>3.0395136778115502E-2</c:v>
                </c:pt>
                <c:pt idx="28">
                  <c:v>8.1081081081081086E-2</c:v>
                </c:pt>
                <c:pt idx="29">
                  <c:v>4.9535603715170282E-2</c:v>
                </c:pt>
                <c:pt idx="30">
                  <c:v>2.2556390977443608E-2</c:v>
                </c:pt>
                <c:pt idx="31">
                  <c:v>2.6785714285714284E-2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42-4EF3-BD86-24858721C4FF}"/>
            </c:ext>
          </c:extLst>
        </c:ser>
        <c:ser>
          <c:idx val="2"/>
          <c:order val="2"/>
          <c:tx>
            <c:strRef>
              <c:f>'2018_gend'!$E$56</c:f>
              <c:strCache>
                <c:ptCount val="1"/>
                <c:pt idx="0">
                  <c:v>Grade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'2018_gend'!$A$57:$B$88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101 ENGLISH</c:v>
                  </c:pt>
                  <c:pt idx="2">
                    <c:v>102 ANGLAIS</c:v>
                  </c:pt>
                  <c:pt idx="4">
                    <c:v>103 FRENCH</c:v>
                  </c:pt>
                  <c:pt idx="6">
                    <c:v>104 FRAN√áAIS</c:v>
                  </c:pt>
                  <c:pt idx="8">
                    <c:v>105 AGRICULTURE</c:v>
                  </c:pt>
                  <c:pt idx="10">
                    <c:v>106 BASIC SCIENCE</c:v>
                  </c:pt>
                  <c:pt idx="12">
                    <c:v>107 MATHEMATICS</c:v>
                  </c:pt>
                  <c:pt idx="14">
                    <c:v>108 SOCIAL SCIENCE</c:v>
                  </c:pt>
                  <c:pt idx="16">
                    <c:v>109 RELIGIOUS EDUCATION</c:v>
                  </c:pt>
                  <c:pt idx="18">
                    <c:v>110 TECHNOLOGY</c:v>
                  </c:pt>
                  <c:pt idx="20">
                    <c:v>111 AGRICULTURE FRENCH</c:v>
                  </c:pt>
                  <c:pt idx="22">
                    <c:v>112 SCIENCES FONDAMENTALES</c:v>
                  </c:pt>
                  <c:pt idx="24">
                    <c:v>113 MATH√âMATIQUES</c:v>
                  </c:pt>
                  <c:pt idx="26">
                    <c:v>114 SCIENCE SOCIALES</c:v>
                  </c:pt>
                  <c:pt idx="28">
                    <c:v>115 EDUCATION RELIGIEUSE</c:v>
                  </c:pt>
                  <c:pt idx="30">
                    <c:v>116 TECHNOLOGIE</c:v>
                  </c:pt>
                </c:lvl>
              </c:multiLvlStrCache>
            </c:multiLvlStrRef>
          </c:cat>
          <c:val>
            <c:numRef>
              <c:f>'2018_gend'!$E$57:$E$88</c:f>
              <c:numCache>
                <c:formatCode>0%</c:formatCode>
                <c:ptCount val="32"/>
                <c:pt idx="0">
                  <c:v>0.16283185840707964</c:v>
                </c:pt>
                <c:pt idx="1">
                  <c:v>9.1818181818181813E-2</c:v>
                </c:pt>
                <c:pt idx="2">
                  <c:v>0.15634218289085547</c:v>
                </c:pt>
                <c:pt idx="3">
                  <c:v>7.621951219512195E-2</c:v>
                </c:pt>
                <c:pt idx="4">
                  <c:v>0.16755319148936171</c:v>
                </c:pt>
                <c:pt idx="5">
                  <c:v>7.4885844748858441E-2</c:v>
                </c:pt>
                <c:pt idx="6">
                  <c:v>0.18584070796460178</c:v>
                </c:pt>
                <c:pt idx="7">
                  <c:v>0.10942249240121581</c:v>
                </c:pt>
                <c:pt idx="8">
                  <c:v>0.13881520778072501</c:v>
                </c:pt>
                <c:pt idx="9">
                  <c:v>0.12465878070973613</c:v>
                </c:pt>
                <c:pt idx="10">
                  <c:v>0.11426040744021258</c:v>
                </c:pt>
                <c:pt idx="11">
                  <c:v>0.12876712328767123</c:v>
                </c:pt>
                <c:pt idx="12">
                  <c:v>0.1407079646017699</c:v>
                </c:pt>
                <c:pt idx="13">
                  <c:v>0.12112932604735883</c:v>
                </c:pt>
                <c:pt idx="14">
                  <c:v>0.14854111405835543</c:v>
                </c:pt>
                <c:pt idx="15">
                  <c:v>0.11545454545454545</c:v>
                </c:pt>
                <c:pt idx="16">
                  <c:v>0.15754716981132075</c:v>
                </c:pt>
                <c:pt idx="17">
                  <c:v>0.11403508771929824</c:v>
                </c:pt>
                <c:pt idx="18">
                  <c:v>0.16666666666666666</c:v>
                </c:pt>
                <c:pt idx="19">
                  <c:v>0.12437810945273632</c:v>
                </c:pt>
                <c:pt idx="20">
                  <c:v>0.13569321533923304</c:v>
                </c:pt>
                <c:pt idx="21">
                  <c:v>0.16363636363636364</c:v>
                </c:pt>
                <c:pt idx="22">
                  <c:v>0.15976331360946747</c:v>
                </c:pt>
                <c:pt idx="23">
                  <c:v>9.1185410334346503E-2</c:v>
                </c:pt>
                <c:pt idx="24">
                  <c:v>0.12389380530973451</c:v>
                </c:pt>
                <c:pt idx="25">
                  <c:v>0.11854103343465046</c:v>
                </c:pt>
                <c:pt idx="26">
                  <c:v>0.15339233038348082</c:v>
                </c:pt>
                <c:pt idx="27">
                  <c:v>0.1276595744680851</c:v>
                </c:pt>
                <c:pt idx="28">
                  <c:v>0.15315315315315314</c:v>
                </c:pt>
                <c:pt idx="29">
                  <c:v>8.6687306501547989E-2</c:v>
                </c:pt>
                <c:pt idx="30">
                  <c:v>0.12781954887218044</c:v>
                </c:pt>
                <c:pt idx="31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42-4EF3-BD86-24858721C4FF}"/>
            </c:ext>
          </c:extLst>
        </c:ser>
        <c:ser>
          <c:idx val="3"/>
          <c:order val="3"/>
          <c:tx>
            <c:strRef>
              <c:f>'2018_gend'!$F$56</c:f>
              <c:strCache>
                <c:ptCount val="1"/>
                <c:pt idx="0">
                  <c:v>Grade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'2018_gend'!$A$57:$B$88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101 ENGLISH</c:v>
                  </c:pt>
                  <c:pt idx="2">
                    <c:v>102 ANGLAIS</c:v>
                  </c:pt>
                  <c:pt idx="4">
                    <c:v>103 FRENCH</c:v>
                  </c:pt>
                  <c:pt idx="6">
                    <c:v>104 FRAN√áAIS</c:v>
                  </c:pt>
                  <c:pt idx="8">
                    <c:v>105 AGRICULTURE</c:v>
                  </c:pt>
                  <c:pt idx="10">
                    <c:v>106 BASIC SCIENCE</c:v>
                  </c:pt>
                  <c:pt idx="12">
                    <c:v>107 MATHEMATICS</c:v>
                  </c:pt>
                  <c:pt idx="14">
                    <c:v>108 SOCIAL SCIENCE</c:v>
                  </c:pt>
                  <c:pt idx="16">
                    <c:v>109 RELIGIOUS EDUCATION</c:v>
                  </c:pt>
                  <c:pt idx="18">
                    <c:v>110 TECHNOLOGY</c:v>
                  </c:pt>
                  <c:pt idx="20">
                    <c:v>111 AGRICULTURE FRENCH</c:v>
                  </c:pt>
                  <c:pt idx="22">
                    <c:v>112 SCIENCES FONDAMENTALES</c:v>
                  </c:pt>
                  <c:pt idx="24">
                    <c:v>113 MATH√âMATIQUES</c:v>
                  </c:pt>
                  <c:pt idx="26">
                    <c:v>114 SCIENCE SOCIALES</c:v>
                  </c:pt>
                  <c:pt idx="28">
                    <c:v>115 EDUCATION RELIGIEUSE</c:v>
                  </c:pt>
                  <c:pt idx="30">
                    <c:v>116 TECHNOLOGIE</c:v>
                  </c:pt>
                </c:lvl>
              </c:multiLvlStrCache>
            </c:multiLvlStrRef>
          </c:cat>
          <c:val>
            <c:numRef>
              <c:f>'2018_gend'!$F$57:$F$88</c:f>
              <c:numCache>
                <c:formatCode>0%</c:formatCode>
                <c:ptCount val="32"/>
                <c:pt idx="0">
                  <c:v>0.20707964601769913</c:v>
                </c:pt>
                <c:pt idx="1">
                  <c:v>0.16</c:v>
                </c:pt>
                <c:pt idx="2">
                  <c:v>0.22418879056047197</c:v>
                </c:pt>
                <c:pt idx="3">
                  <c:v>0.16463414634146342</c:v>
                </c:pt>
                <c:pt idx="4">
                  <c:v>0.20301418439716312</c:v>
                </c:pt>
                <c:pt idx="5">
                  <c:v>0.11780821917808219</c:v>
                </c:pt>
                <c:pt idx="6">
                  <c:v>0.17404129793510326</c:v>
                </c:pt>
                <c:pt idx="7">
                  <c:v>0.17933130699088146</c:v>
                </c:pt>
                <c:pt idx="8">
                  <c:v>0.19805481874447392</c:v>
                </c:pt>
                <c:pt idx="9">
                  <c:v>0.17743403093721566</c:v>
                </c:pt>
                <c:pt idx="10">
                  <c:v>0.22497785651018601</c:v>
                </c:pt>
                <c:pt idx="11">
                  <c:v>0.17990867579908676</c:v>
                </c:pt>
                <c:pt idx="12">
                  <c:v>0.20884955752212389</c:v>
                </c:pt>
                <c:pt idx="13">
                  <c:v>0.19489981785063754</c:v>
                </c:pt>
                <c:pt idx="14">
                  <c:v>0.20070733863837312</c:v>
                </c:pt>
                <c:pt idx="15">
                  <c:v>0.18363636363636363</c:v>
                </c:pt>
                <c:pt idx="16">
                  <c:v>0.19056603773584907</c:v>
                </c:pt>
                <c:pt idx="17">
                  <c:v>0.13157894736842105</c:v>
                </c:pt>
                <c:pt idx="18">
                  <c:v>0.17567567567567569</c:v>
                </c:pt>
                <c:pt idx="19">
                  <c:v>0.13930348258706468</c:v>
                </c:pt>
                <c:pt idx="20">
                  <c:v>0.2359882005899705</c:v>
                </c:pt>
                <c:pt idx="21">
                  <c:v>0.19393939393939394</c:v>
                </c:pt>
                <c:pt idx="22">
                  <c:v>0.15680473372781065</c:v>
                </c:pt>
                <c:pt idx="23">
                  <c:v>0.20364741641337386</c:v>
                </c:pt>
                <c:pt idx="24">
                  <c:v>0.22123893805309736</c:v>
                </c:pt>
                <c:pt idx="25">
                  <c:v>0.13677811550151975</c:v>
                </c:pt>
                <c:pt idx="26">
                  <c:v>0.21238938053097345</c:v>
                </c:pt>
                <c:pt idx="27">
                  <c:v>0.18844984802431611</c:v>
                </c:pt>
                <c:pt idx="28">
                  <c:v>0.24024024024024024</c:v>
                </c:pt>
                <c:pt idx="29">
                  <c:v>0.13931888544891641</c:v>
                </c:pt>
                <c:pt idx="30">
                  <c:v>0.21804511278195488</c:v>
                </c:pt>
                <c:pt idx="31">
                  <c:v>9.8214285714285712E-2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42-4EF3-BD86-24858721C4FF}"/>
            </c:ext>
          </c:extLst>
        </c:ser>
        <c:ser>
          <c:idx val="4"/>
          <c:order val="4"/>
          <c:tx>
            <c:strRef>
              <c:f>'2018_gend'!$G$56</c:f>
              <c:strCache>
                <c:ptCount val="1"/>
                <c:pt idx="0">
                  <c:v>Grade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'2018_gend'!$A$57:$B$88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101 ENGLISH</c:v>
                  </c:pt>
                  <c:pt idx="2">
                    <c:v>102 ANGLAIS</c:v>
                  </c:pt>
                  <c:pt idx="4">
                    <c:v>103 FRENCH</c:v>
                  </c:pt>
                  <c:pt idx="6">
                    <c:v>104 FRAN√áAIS</c:v>
                  </c:pt>
                  <c:pt idx="8">
                    <c:v>105 AGRICULTURE</c:v>
                  </c:pt>
                  <c:pt idx="10">
                    <c:v>106 BASIC SCIENCE</c:v>
                  </c:pt>
                  <c:pt idx="12">
                    <c:v>107 MATHEMATICS</c:v>
                  </c:pt>
                  <c:pt idx="14">
                    <c:v>108 SOCIAL SCIENCE</c:v>
                  </c:pt>
                  <c:pt idx="16">
                    <c:v>109 RELIGIOUS EDUCATION</c:v>
                  </c:pt>
                  <c:pt idx="18">
                    <c:v>110 TECHNOLOGY</c:v>
                  </c:pt>
                  <c:pt idx="20">
                    <c:v>111 AGRICULTURE FRENCH</c:v>
                  </c:pt>
                  <c:pt idx="22">
                    <c:v>112 SCIENCES FONDAMENTALES</c:v>
                  </c:pt>
                  <c:pt idx="24">
                    <c:v>113 MATH√âMATIQUES</c:v>
                  </c:pt>
                  <c:pt idx="26">
                    <c:v>114 SCIENCE SOCIALES</c:v>
                  </c:pt>
                  <c:pt idx="28">
                    <c:v>115 EDUCATION RELIGIEUSE</c:v>
                  </c:pt>
                  <c:pt idx="30">
                    <c:v>116 TECHNOLOGIE</c:v>
                  </c:pt>
                </c:lvl>
              </c:multiLvlStrCache>
            </c:multiLvlStrRef>
          </c:cat>
          <c:val>
            <c:numRef>
              <c:f>'2018_gend'!$G$57:$G$88</c:f>
              <c:numCache>
                <c:formatCode>0%</c:formatCode>
                <c:ptCount val="32"/>
                <c:pt idx="0">
                  <c:v>0.29469026548672567</c:v>
                </c:pt>
                <c:pt idx="1">
                  <c:v>0.3009090909090909</c:v>
                </c:pt>
                <c:pt idx="2">
                  <c:v>0.28613569321533922</c:v>
                </c:pt>
                <c:pt idx="3">
                  <c:v>0.31707317073170732</c:v>
                </c:pt>
                <c:pt idx="4">
                  <c:v>0.27304964539007093</c:v>
                </c:pt>
                <c:pt idx="5">
                  <c:v>0.29589041095890412</c:v>
                </c:pt>
                <c:pt idx="6">
                  <c:v>0.33923303834808261</c:v>
                </c:pt>
                <c:pt idx="7">
                  <c:v>0.24620060790273557</c:v>
                </c:pt>
                <c:pt idx="8">
                  <c:v>0.32625994694960214</c:v>
                </c:pt>
                <c:pt idx="9">
                  <c:v>0.31938125568698816</c:v>
                </c:pt>
                <c:pt idx="10">
                  <c:v>0.28520814880425155</c:v>
                </c:pt>
                <c:pt idx="11">
                  <c:v>0.27305936073059361</c:v>
                </c:pt>
                <c:pt idx="12">
                  <c:v>0.25309734513274335</c:v>
                </c:pt>
                <c:pt idx="13">
                  <c:v>0.25045537340619306</c:v>
                </c:pt>
                <c:pt idx="14">
                  <c:v>0.28293545534924847</c:v>
                </c:pt>
                <c:pt idx="15">
                  <c:v>0.27909090909090911</c:v>
                </c:pt>
                <c:pt idx="16">
                  <c:v>0.30188679245283018</c:v>
                </c:pt>
                <c:pt idx="17">
                  <c:v>0.30409356725146197</c:v>
                </c:pt>
                <c:pt idx="18">
                  <c:v>0.35585585585585583</c:v>
                </c:pt>
                <c:pt idx="19">
                  <c:v>0.30845771144278605</c:v>
                </c:pt>
                <c:pt idx="20">
                  <c:v>0.2831858407079646</c:v>
                </c:pt>
                <c:pt idx="21">
                  <c:v>0.25757575757575757</c:v>
                </c:pt>
                <c:pt idx="22">
                  <c:v>0.30177514792899407</c:v>
                </c:pt>
                <c:pt idx="23">
                  <c:v>0.25835866261398177</c:v>
                </c:pt>
                <c:pt idx="24">
                  <c:v>0.26843657817109146</c:v>
                </c:pt>
                <c:pt idx="25">
                  <c:v>0.2735562310030395</c:v>
                </c:pt>
                <c:pt idx="26">
                  <c:v>0.29793510324483774</c:v>
                </c:pt>
                <c:pt idx="27">
                  <c:v>0.26747720364741639</c:v>
                </c:pt>
                <c:pt idx="28">
                  <c:v>0.2822822822822823</c:v>
                </c:pt>
                <c:pt idx="29">
                  <c:v>0.26625386996904027</c:v>
                </c:pt>
                <c:pt idx="30">
                  <c:v>0.33834586466165412</c:v>
                </c:pt>
                <c:pt idx="31">
                  <c:v>0.3482142857142857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42-4EF3-BD86-24858721C4FF}"/>
            </c:ext>
          </c:extLst>
        </c:ser>
        <c:ser>
          <c:idx val="5"/>
          <c:order val="5"/>
          <c:tx>
            <c:strRef>
              <c:f>'2018_gend'!$H$56</c:f>
              <c:strCache>
                <c:ptCount val="1"/>
                <c:pt idx="0">
                  <c:v>Grade 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'2018_gend'!$A$57:$B$88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101 ENGLISH</c:v>
                  </c:pt>
                  <c:pt idx="2">
                    <c:v>102 ANGLAIS</c:v>
                  </c:pt>
                  <c:pt idx="4">
                    <c:v>103 FRENCH</c:v>
                  </c:pt>
                  <c:pt idx="6">
                    <c:v>104 FRAN√áAIS</c:v>
                  </c:pt>
                  <c:pt idx="8">
                    <c:v>105 AGRICULTURE</c:v>
                  </c:pt>
                  <c:pt idx="10">
                    <c:v>106 BASIC SCIENCE</c:v>
                  </c:pt>
                  <c:pt idx="12">
                    <c:v>107 MATHEMATICS</c:v>
                  </c:pt>
                  <c:pt idx="14">
                    <c:v>108 SOCIAL SCIENCE</c:v>
                  </c:pt>
                  <c:pt idx="16">
                    <c:v>109 RELIGIOUS EDUCATION</c:v>
                  </c:pt>
                  <c:pt idx="18">
                    <c:v>110 TECHNOLOGY</c:v>
                  </c:pt>
                  <c:pt idx="20">
                    <c:v>111 AGRICULTURE FRENCH</c:v>
                  </c:pt>
                  <c:pt idx="22">
                    <c:v>112 SCIENCES FONDAMENTALES</c:v>
                  </c:pt>
                  <c:pt idx="24">
                    <c:v>113 MATH√âMATIQUES</c:v>
                  </c:pt>
                  <c:pt idx="26">
                    <c:v>114 SCIENCE SOCIALES</c:v>
                  </c:pt>
                  <c:pt idx="28">
                    <c:v>115 EDUCATION RELIGIEUSE</c:v>
                  </c:pt>
                  <c:pt idx="30">
                    <c:v>116 TECHNOLOGIE</c:v>
                  </c:pt>
                </c:lvl>
              </c:multiLvlStrCache>
            </c:multiLvlStrRef>
          </c:cat>
          <c:val>
            <c:numRef>
              <c:f>'2018_gend'!$H$57:$H$88</c:f>
              <c:numCache>
                <c:formatCode>0%</c:formatCode>
                <c:ptCount val="32"/>
                <c:pt idx="0">
                  <c:v>0.17168141592920355</c:v>
                </c:pt>
                <c:pt idx="1">
                  <c:v>0.27</c:v>
                </c:pt>
                <c:pt idx="2">
                  <c:v>0.15044247787610621</c:v>
                </c:pt>
                <c:pt idx="3">
                  <c:v>0.2652439024390244</c:v>
                </c:pt>
                <c:pt idx="4">
                  <c:v>0.15780141843971632</c:v>
                </c:pt>
                <c:pt idx="5">
                  <c:v>0.30593607305936071</c:v>
                </c:pt>
                <c:pt idx="6">
                  <c:v>0.14454277286135694</c:v>
                </c:pt>
                <c:pt idx="7">
                  <c:v>0.2796352583586626</c:v>
                </c:pt>
                <c:pt idx="8">
                  <c:v>0.20954907161803712</c:v>
                </c:pt>
                <c:pt idx="9">
                  <c:v>0.23111919927206551</c:v>
                </c:pt>
                <c:pt idx="10">
                  <c:v>0.22232063773250665</c:v>
                </c:pt>
                <c:pt idx="11">
                  <c:v>0.23470319634703196</c:v>
                </c:pt>
                <c:pt idx="12">
                  <c:v>0.22831858407079647</c:v>
                </c:pt>
                <c:pt idx="13">
                  <c:v>0.25591985428051001</c:v>
                </c:pt>
                <c:pt idx="14">
                  <c:v>0.20689655172413793</c:v>
                </c:pt>
                <c:pt idx="15">
                  <c:v>0.23818181818181819</c:v>
                </c:pt>
                <c:pt idx="16">
                  <c:v>0.18679245283018867</c:v>
                </c:pt>
                <c:pt idx="17">
                  <c:v>0.26510721247563351</c:v>
                </c:pt>
                <c:pt idx="18">
                  <c:v>0.14414414414414414</c:v>
                </c:pt>
                <c:pt idx="19">
                  <c:v>0.26865671641791045</c:v>
                </c:pt>
                <c:pt idx="20">
                  <c:v>0.21828908554572271</c:v>
                </c:pt>
                <c:pt idx="21">
                  <c:v>0.25454545454545452</c:v>
                </c:pt>
                <c:pt idx="22">
                  <c:v>0.21597633136094674</c:v>
                </c:pt>
                <c:pt idx="23">
                  <c:v>0.23404255319148937</c:v>
                </c:pt>
                <c:pt idx="24">
                  <c:v>0.19469026548672566</c:v>
                </c:pt>
                <c:pt idx="25">
                  <c:v>0.26139817629179329</c:v>
                </c:pt>
                <c:pt idx="26">
                  <c:v>0.18584070796460178</c:v>
                </c:pt>
                <c:pt idx="27">
                  <c:v>0.24012158054711247</c:v>
                </c:pt>
                <c:pt idx="28">
                  <c:v>0.16516516516516516</c:v>
                </c:pt>
                <c:pt idx="29">
                  <c:v>0.27244582043343651</c:v>
                </c:pt>
                <c:pt idx="30">
                  <c:v>0.17293233082706766</c:v>
                </c:pt>
                <c:pt idx="3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42-4EF3-BD86-24858721C4FF}"/>
            </c:ext>
          </c:extLst>
        </c:ser>
        <c:ser>
          <c:idx val="6"/>
          <c:order val="6"/>
          <c:tx>
            <c:strRef>
              <c:f>'2018_gend'!$I$56</c:f>
              <c:strCache>
                <c:ptCount val="1"/>
                <c:pt idx="0">
                  <c:v>Grade 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'2018_gend'!$A$57:$B$88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101 ENGLISH</c:v>
                  </c:pt>
                  <c:pt idx="2">
                    <c:v>102 ANGLAIS</c:v>
                  </c:pt>
                  <c:pt idx="4">
                    <c:v>103 FRENCH</c:v>
                  </c:pt>
                  <c:pt idx="6">
                    <c:v>104 FRAN√áAIS</c:v>
                  </c:pt>
                  <c:pt idx="8">
                    <c:v>105 AGRICULTURE</c:v>
                  </c:pt>
                  <c:pt idx="10">
                    <c:v>106 BASIC SCIENCE</c:v>
                  </c:pt>
                  <c:pt idx="12">
                    <c:v>107 MATHEMATICS</c:v>
                  </c:pt>
                  <c:pt idx="14">
                    <c:v>108 SOCIAL SCIENCE</c:v>
                  </c:pt>
                  <c:pt idx="16">
                    <c:v>109 RELIGIOUS EDUCATION</c:v>
                  </c:pt>
                  <c:pt idx="18">
                    <c:v>110 TECHNOLOGY</c:v>
                  </c:pt>
                  <c:pt idx="20">
                    <c:v>111 AGRICULTURE FRENCH</c:v>
                  </c:pt>
                  <c:pt idx="22">
                    <c:v>112 SCIENCES FONDAMENTALES</c:v>
                  </c:pt>
                  <c:pt idx="24">
                    <c:v>113 MATH√âMATIQUES</c:v>
                  </c:pt>
                  <c:pt idx="26">
                    <c:v>114 SCIENCE SOCIALES</c:v>
                  </c:pt>
                  <c:pt idx="28">
                    <c:v>115 EDUCATION RELIGIEUSE</c:v>
                  </c:pt>
                  <c:pt idx="30">
                    <c:v>116 TECHNOLOGIE</c:v>
                  </c:pt>
                </c:lvl>
              </c:multiLvlStrCache>
            </c:multiLvlStrRef>
          </c:cat>
          <c:val>
            <c:numRef>
              <c:f>'2018_gend'!$I$57:$I$88</c:f>
              <c:numCache>
                <c:formatCode>0%</c:formatCode>
                <c:ptCount val="32"/>
                <c:pt idx="0">
                  <c:v>5.2212389380530973E-2</c:v>
                </c:pt>
                <c:pt idx="1">
                  <c:v>0.10545454545454545</c:v>
                </c:pt>
                <c:pt idx="2">
                  <c:v>5.0147492625368731E-2</c:v>
                </c:pt>
                <c:pt idx="3">
                  <c:v>9.451219512195122E-2</c:v>
                </c:pt>
                <c:pt idx="4">
                  <c:v>6.1170212765957445E-2</c:v>
                </c:pt>
                <c:pt idx="5">
                  <c:v>9.4063926940639267E-2</c:v>
                </c:pt>
                <c:pt idx="6">
                  <c:v>5.3097345132743362E-2</c:v>
                </c:pt>
                <c:pt idx="7">
                  <c:v>0.1276595744680851</c:v>
                </c:pt>
                <c:pt idx="8">
                  <c:v>6.7197170645446502E-2</c:v>
                </c:pt>
                <c:pt idx="9">
                  <c:v>6.2784349408553236E-2</c:v>
                </c:pt>
                <c:pt idx="10">
                  <c:v>6.2887511071744909E-2</c:v>
                </c:pt>
                <c:pt idx="11">
                  <c:v>9.5890410958904104E-2</c:v>
                </c:pt>
                <c:pt idx="12">
                  <c:v>5.7522123893805309E-2</c:v>
                </c:pt>
                <c:pt idx="13">
                  <c:v>5.5555555555555552E-2</c:v>
                </c:pt>
                <c:pt idx="14">
                  <c:v>6.2776304155614499E-2</c:v>
                </c:pt>
                <c:pt idx="15">
                  <c:v>0.10727272727272727</c:v>
                </c:pt>
                <c:pt idx="16">
                  <c:v>6.3207547169811321E-2</c:v>
                </c:pt>
                <c:pt idx="17">
                  <c:v>0.11500974658869395</c:v>
                </c:pt>
                <c:pt idx="18">
                  <c:v>5.4054054054054057E-2</c:v>
                </c:pt>
                <c:pt idx="19">
                  <c:v>9.4527363184079602E-2</c:v>
                </c:pt>
                <c:pt idx="20">
                  <c:v>4.71976401179941E-2</c:v>
                </c:pt>
                <c:pt idx="21">
                  <c:v>6.363636363636363E-2</c:v>
                </c:pt>
                <c:pt idx="22">
                  <c:v>7.9881656804733733E-2</c:v>
                </c:pt>
                <c:pt idx="23">
                  <c:v>0.10942249240121581</c:v>
                </c:pt>
                <c:pt idx="24">
                  <c:v>6.7846607669616518E-2</c:v>
                </c:pt>
                <c:pt idx="25">
                  <c:v>8.8145896656534953E-2</c:v>
                </c:pt>
                <c:pt idx="26">
                  <c:v>6.4896755162241887E-2</c:v>
                </c:pt>
                <c:pt idx="27">
                  <c:v>0.12158054711246201</c:v>
                </c:pt>
                <c:pt idx="28">
                  <c:v>5.1051051051051052E-2</c:v>
                </c:pt>
                <c:pt idx="29">
                  <c:v>0.16408668730650156</c:v>
                </c:pt>
                <c:pt idx="30">
                  <c:v>9.7744360902255634E-2</c:v>
                </c:pt>
                <c:pt idx="31">
                  <c:v>0.13392857142857142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42-4EF3-BD86-24858721C4FF}"/>
            </c:ext>
          </c:extLst>
        </c:ser>
        <c:ser>
          <c:idx val="7"/>
          <c:order val="7"/>
          <c:tx>
            <c:strRef>
              <c:f>'2018_gend'!$J$56</c:f>
              <c:strCache>
                <c:ptCount val="1"/>
                <c:pt idx="0">
                  <c:v>Grade 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'2018_gend'!$A$57:$B$88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101 ENGLISH</c:v>
                  </c:pt>
                  <c:pt idx="2">
                    <c:v>102 ANGLAIS</c:v>
                  </c:pt>
                  <c:pt idx="4">
                    <c:v>103 FRENCH</c:v>
                  </c:pt>
                  <c:pt idx="6">
                    <c:v>104 FRAN√áAIS</c:v>
                  </c:pt>
                  <c:pt idx="8">
                    <c:v>105 AGRICULTURE</c:v>
                  </c:pt>
                  <c:pt idx="10">
                    <c:v>106 BASIC SCIENCE</c:v>
                  </c:pt>
                  <c:pt idx="12">
                    <c:v>107 MATHEMATICS</c:v>
                  </c:pt>
                  <c:pt idx="14">
                    <c:v>108 SOCIAL SCIENCE</c:v>
                  </c:pt>
                  <c:pt idx="16">
                    <c:v>109 RELIGIOUS EDUCATION</c:v>
                  </c:pt>
                  <c:pt idx="18">
                    <c:v>110 TECHNOLOGY</c:v>
                  </c:pt>
                  <c:pt idx="20">
                    <c:v>111 AGRICULTURE FRENCH</c:v>
                  </c:pt>
                  <c:pt idx="22">
                    <c:v>112 SCIENCES FONDAMENTALES</c:v>
                  </c:pt>
                  <c:pt idx="24">
                    <c:v>113 MATH√âMATIQUES</c:v>
                  </c:pt>
                  <c:pt idx="26">
                    <c:v>114 SCIENCE SOCIALES</c:v>
                  </c:pt>
                  <c:pt idx="28">
                    <c:v>115 EDUCATION RELIGIEUSE</c:v>
                  </c:pt>
                  <c:pt idx="30">
                    <c:v>116 TECHNOLOGIE</c:v>
                  </c:pt>
                </c:lvl>
              </c:multiLvlStrCache>
            </c:multiLvlStrRef>
          </c:cat>
          <c:val>
            <c:numRef>
              <c:f>'2018_gend'!$J$57:$J$88</c:f>
              <c:numCache>
                <c:formatCode>0%</c:formatCode>
                <c:ptCount val="32"/>
                <c:pt idx="0">
                  <c:v>3.5398230088495575E-3</c:v>
                </c:pt>
                <c:pt idx="1">
                  <c:v>1.090909090909091E-2</c:v>
                </c:pt>
                <c:pt idx="2">
                  <c:v>2.9498525073746312E-3</c:v>
                </c:pt>
                <c:pt idx="3">
                  <c:v>1.524390243902439E-2</c:v>
                </c:pt>
                <c:pt idx="4">
                  <c:v>2.5709219858156027E-2</c:v>
                </c:pt>
                <c:pt idx="5">
                  <c:v>3.4703196347031964E-2</c:v>
                </c:pt>
                <c:pt idx="6">
                  <c:v>0</c:v>
                </c:pt>
                <c:pt idx="7">
                  <c:v>6.0790273556231003E-3</c:v>
                </c:pt>
                <c:pt idx="8">
                  <c:v>3.5366931918656055E-3</c:v>
                </c:pt>
                <c:pt idx="9">
                  <c:v>7.2793448589626936E-3</c:v>
                </c:pt>
                <c:pt idx="10">
                  <c:v>5.3144375553587243E-3</c:v>
                </c:pt>
                <c:pt idx="11">
                  <c:v>9.1324200913242004E-3</c:v>
                </c:pt>
                <c:pt idx="12">
                  <c:v>1.3274336283185841E-2</c:v>
                </c:pt>
                <c:pt idx="13">
                  <c:v>2.6411657559198543E-2</c:v>
                </c:pt>
                <c:pt idx="14">
                  <c:v>7.9575596816976128E-3</c:v>
                </c:pt>
                <c:pt idx="15">
                  <c:v>9.0909090909090905E-3</c:v>
                </c:pt>
                <c:pt idx="16">
                  <c:v>3.7735849056603774E-3</c:v>
                </c:pt>
                <c:pt idx="17">
                  <c:v>8.771929824561403E-3</c:v>
                </c:pt>
                <c:pt idx="18">
                  <c:v>9.0090090090090089E-3</c:v>
                </c:pt>
                <c:pt idx="19">
                  <c:v>4.9751243781094526E-3</c:v>
                </c:pt>
                <c:pt idx="20">
                  <c:v>8.8495575221238937E-3</c:v>
                </c:pt>
                <c:pt idx="21">
                  <c:v>1.2121212121212121E-2</c:v>
                </c:pt>
                <c:pt idx="22">
                  <c:v>2.9585798816568047E-3</c:v>
                </c:pt>
                <c:pt idx="23">
                  <c:v>2.4316109422492401E-2</c:v>
                </c:pt>
                <c:pt idx="24">
                  <c:v>2.9498525073746312E-3</c:v>
                </c:pt>
                <c:pt idx="25">
                  <c:v>2.7355623100303952E-2</c:v>
                </c:pt>
                <c:pt idx="26">
                  <c:v>0</c:v>
                </c:pt>
                <c:pt idx="27">
                  <c:v>1.2158054711246201E-2</c:v>
                </c:pt>
                <c:pt idx="28">
                  <c:v>9.0090090090090089E-3</c:v>
                </c:pt>
                <c:pt idx="29">
                  <c:v>1.5479876160990712E-2</c:v>
                </c:pt>
                <c:pt idx="30">
                  <c:v>1.5037593984962405E-2</c:v>
                </c:pt>
                <c:pt idx="31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C42-4EF3-BD86-24858721C4FF}"/>
            </c:ext>
          </c:extLst>
        </c:ser>
        <c:ser>
          <c:idx val="8"/>
          <c:order val="8"/>
          <c:tx>
            <c:strRef>
              <c:f>'2018_gend'!$K$56</c:f>
              <c:strCache>
                <c:ptCount val="1"/>
                <c:pt idx="0">
                  <c:v>Grade 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'2018_gend'!$A$57:$B$88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101 ENGLISH</c:v>
                  </c:pt>
                  <c:pt idx="2">
                    <c:v>102 ANGLAIS</c:v>
                  </c:pt>
                  <c:pt idx="4">
                    <c:v>103 FRENCH</c:v>
                  </c:pt>
                  <c:pt idx="6">
                    <c:v>104 FRAN√áAIS</c:v>
                  </c:pt>
                  <c:pt idx="8">
                    <c:v>105 AGRICULTURE</c:v>
                  </c:pt>
                  <c:pt idx="10">
                    <c:v>106 BASIC SCIENCE</c:v>
                  </c:pt>
                  <c:pt idx="12">
                    <c:v>107 MATHEMATICS</c:v>
                  </c:pt>
                  <c:pt idx="14">
                    <c:v>108 SOCIAL SCIENCE</c:v>
                  </c:pt>
                  <c:pt idx="16">
                    <c:v>109 RELIGIOUS EDUCATION</c:v>
                  </c:pt>
                  <c:pt idx="18">
                    <c:v>110 TECHNOLOGY</c:v>
                  </c:pt>
                  <c:pt idx="20">
                    <c:v>111 AGRICULTURE FRENCH</c:v>
                  </c:pt>
                  <c:pt idx="22">
                    <c:v>112 SCIENCES FONDAMENTALES</c:v>
                  </c:pt>
                  <c:pt idx="24">
                    <c:v>113 MATH√âMATIQUES</c:v>
                  </c:pt>
                  <c:pt idx="26">
                    <c:v>114 SCIENCE SOCIALES</c:v>
                  </c:pt>
                  <c:pt idx="28">
                    <c:v>115 EDUCATION RELIGIEUSE</c:v>
                  </c:pt>
                  <c:pt idx="30">
                    <c:v>116 TECHNOLOGIE</c:v>
                  </c:pt>
                </c:lvl>
              </c:multiLvlStrCache>
            </c:multiLvlStrRef>
          </c:cat>
          <c:val>
            <c:numRef>
              <c:f>'2018_gend'!$K$57:$K$88</c:f>
              <c:numCache>
                <c:formatCode>0%</c:formatCode>
                <c:ptCount val="32"/>
                <c:pt idx="0">
                  <c:v>6.1946902654867256E-3</c:v>
                </c:pt>
                <c:pt idx="1">
                  <c:v>7.2727272727272727E-3</c:v>
                </c:pt>
                <c:pt idx="2">
                  <c:v>2.9498525073746312E-3</c:v>
                </c:pt>
                <c:pt idx="3">
                  <c:v>2.1341463414634148E-2</c:v>
                </c:pt>
                <c:pt idx="4">
                  <c:v>5.3191489361702126E-3</c:v>
                </c:pt>
                <c:pt idx="5">
                  <c:v>2.3744292237442923E-2</c:v>
                </c:pt>
                <c:pt idx="6">
                  <c:v>0</c:v>
                </c:pt>
                <c:pt idx="7">
                  <c:v>6.0790273556231003E-3</c:v>
                </c:pt>
                <c:pt idx="8">
                  <c:v>1.7683465959328027E-3</c:v>
                </c:pt>
                <c:pt idx="9">
                  <c:v>7.2793448589626936E-3</c:v>
                </c:pt>
                <c:pt idx="10">
                  <c:v>4.4286979627989375E-3</c:v>
                </c:pt>
                <c:pt idx="11">
                  <c:v>5.4794520547945206E-3</c:v>
                </c:pt>
                <c:pt idx="12">
                  <c:v>6.1946902654867256E-3</c:v>
                </c:pt>
                <c:pt idx="13">
                  <c:v>1.1839708561020037E-2</c:v>
                </c:pt>
                <c:pt idx="14">
                  <c:v>3.5366931918656055E-3</c:v>
                </c:pt>
                <c:pt idx="15">
                  <c:v>2.7272727272727275E-3</c:v>
                </c:pt>
                <c:pt idx="16">
                  <c:v>2.8301886792452828E-3</c:v>
                </c:pt>
                <c:pt idx="17">
                  <c:v>3.8986354775828458E-3</c:v>
                </c:pt>
                <c:pt idx="18">
                  <c:v>9.0090090090090089E-3</c:v>
                </c:pt>
                <c:pt idx="19">
                  <c:v>1.4925373134328358E-2</c:v>
                </c:pt>
                <c:pt idx="20">
                  <c:v>5.8997050147492625E-3</c:v>
                </c:pt>
                <c:pt idx="21">
                  <c:v>9.0909090909090905E-3</c:v>
                </c:pt>
                <c:pt idx="22">
                  <c:v>0</c:v>
                </c:pt>
                <c:pt idx="23">
                  <c:v>6.0790273556231003E-3</c:v>
                </c:pt>
                <c:pt idx="24">
                  <c:v>2.9498525073746312E-3</c:v>
                </c:pt>
                <c:pt idx="25">
                  <c:v>0</c:v>
                </c:pt>
                <c:pt idx="26">
                  <c:v>5.8997050147492625E-3</c:v>
                </c:pt>
                <c:pt idx="27">
                  <c:v>6.0790273556231003E-3</c:v>
                </c:pt>
                <c:pt idx="28">
                  <c:v>3.003003003003003E-3</c:v>
                </c:pt>
                <c:pt idx="29">
                  <c:v>6.1919504643962852E-3</c:v>
                </c:pt>
                <c:pt idx="30">
                  <c:v>7.5187969924812026E-3</c:v>
                </c:pt>
                <c:pt idx="31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C42-4EF3-BD86-24858721C4F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6549328"/>
        <c:axId val="1236563056"/>
      </c:barChart>
      <c:catAx>
        <c:axId val="1236549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563056"/>
        <c:crosses val="autoZero"/>
        <c:auto val="1"/>
        <c:lblAlgn val="ctr"/>
        <c:lblOffset val="100"/>
        <c:noMultiLvlLbl val="0"/>
      </c:catAx>
      <c:valAx>
        <c:axId val="123656305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54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Performance in Year 10 National Examination, by subject</a:t>
            </a:r>
            <a:r>
              <a:rPr lang="tr-TR"/>
              <a:t> and gender,</a:t>
            </a:r>
            <a:r>
              <a:rPr lang="en-GB"/>
              <a:t> 20</a:t>
            </a:r>
            <a:r>
              <a:rPr lang="tr-TR"/>
              <a:t>19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'2019_gend'!$C$57</c:f>
              <c:strCache>
                <c:ptCount val="1"/>
                <c:pt idx="0">
                  <c:v>Grade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'2019_gend'!$A$58:$B$89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101 ENGLISH</c:v>
                  </c:pt>
                  <c:pt idx="2">
                    <c:v>102 ANGLAIS</c:v>
                  </c:pt>
                  <c:pt idx="4">
                    <c:v>103 FRENCH</c:v>
                  </c:pt>
                  <c:pt idx="6">
                    <c:v>104 FRAN√áAIS</c:v>
                  </c:pt>
                  <c:pt idx="8">
                    <c:v>105 AGRICULTURE</c:v>
                  </c:pt>
                  <c:pt idx="10">
                    <c:v>106 BASIC SCIENCE</c:v>
                  </c:pt>
                  <c:pt idx="12">
                    <c:v>107 MATHEMATICS</c:v>
                  </c:pt>
                  <c:pt idx="14">
                    <c:v>108 SOCIAL SCIENCE</c:v>
                  </c:pt>
                  <c:pt idx="16">
                    <c:v>109 RELIGIOUS EDUCATION</c:v>
                  </c:pt>
                  <c:pt idx="18">
                    <c:v>110 TECHNOLOGY</c:v>
                  </c:pt>
                  <c:pt idx="20">
                    <c:v>111 AGRICULTURE FRENCH</c:v>
                  </c:pt>
                  <c:pt idx="22">
                    <c:v>112 SCIENCES FONDAMENTALES</c:v>
                  </c:pt>
                  <c:pt idx="24">
                    <c:v>113 MATH√âMATIQUES</c:v>
                  </c:pt>
                  <c:pt idx="26">
                    <c:v>114 SCIENCE SOCIALES</c:v>
                  </c:pt>
                  <c:pt idx="28">
                    <c:v>115 EDUCATION RELIGIEUSE</c:v>
                  </c:pt>
                  <c:pt idx="30">
                    <c:v>116 TECHNOLOGIE</c:v>
                  </c:pt>
                </c:lvl>
              </c:multiLvlStrCache>
            </c:multiLvlStrRef>
          </c:cat>
          <c:val>
            <c:numRef>
              <c:f>'2019_gend'!$C$58:$C$89</c:f>
              <c:numCache>
                <c:formatCode>0%</c:formatCode>
                <c:ptCount val="32"/>
                <c:pt idx="0">
                  <c:v>3.6476868327402136E-2</c:v>
                </c:pt>
                <c:pt idx="1">
                  <c:v>2.2038567493112948E-2</c:v>
                </c:pt>
                <c:pt idx="2">
                  <c:v>2.6595744680851064E-2</c:v>
                </c:pt>
                <c:pt idx="3">
                  <c:v>0</c:v>
                </c:pt>
                <c:pt idx="4">
                  <c:v>3.9180765805877114E-2</c:v>
                </c:pt>
                <c:pt idx="5">
                  <c:v>1.8467220683287166E-2</c:v>
                </c:pt>
                <c:pt idx="6">
                  <c:v>2.9333333333333333E-2</c:v>
                </c:pt>
                <c:pt idx="7">
                  <c:v>2.1671826625386997E-2</c:v>
                </c:pt>
                <c:pt idx="8">
                  <c:v>8.8888888888888889E-3</c:v>
                </c:pt>
                <c:pt idx="9">
                  <c:v>2.0220588235294119E-2</c:v>
                </c:pt>
                <c:pt idx="10">
                  <c:v>3.0222222222222223E-2</c:v>
                </c:pt>
                <c:pt idx="11">
                  <c:v>2.859778597785978E-2</c:v>
                </c:pt>
                <c:pt idx="12">
                  <c:v>2.4888888888888887E-2</c:v>
                </c:pt>
                <c:pt idx="13">
                  <c:v>2.7675276752767528E-2</c:v>
                </c:pt>
                <c:pt idx="14">
                  <c:v>2.3070097604259095E-2</c:v>
                </c:pt>
                <c:pt idx="15">
                  <c:v>2.3941068139963169E-2</c:v>
                </c:pt>
                <c:pt idx="16">
                  <c:v>2.0541549953314659E-2</c:v>
                </c:pt>
                <c:pt idx="17">
                  <c:v>1.1560693641618497E-2</c:v>
                </c:pt>
                <c:pt idx="18">
                  <c:v>4.8034934497816595E-2</c:v>
                </c:pt>
                <c:pt idx="19">
                  <c:v>4.2780748663101602E-2</c:v>
                </c:pt>
                <c:pt idx="20">
                  <c:v>3.4574468085106384E-2</c:v>
                </c:pt>
                <c:pt idx="21">
                  <c:v>9.316770186335404E-3</c:v>
                </c:pt>
                <c:pt idx="22">
                  <c:v>2.1333333333333333E-2</c:v>
                </c:pt>
                <c:pt idx="23">
                  <c:v>1.8575851393188854E-2</c:v>
                </c:pt>
                <c:pt idx="24">
                  <c:v>2.6595744680851064E-2</c:v>
                </c:pt>
                <c:pt idx="25">
                  <c:v>1.5479876160990712E-2</c:v>
                </c:pt>
                <c:pt idx="26">
                  <c:v>2.3936170212765957E-2</c:v>
                </c:pt>
                <c:pt idx="27">
                  <c:v>2.1671826625386997E-2</c:v>
                </c:pt>
                <c:pt idx="28">
                  <c:v>2.6809651474530832E-2</c:v>
                </c:pt>
                <c:pt idx="29">
                  <c:v>1.2461059190031152E-2</c:v>
                </c:pt>
                <c:pt idx="30">
                  <c:v>2.2556390977443608E-2</c:v>
                </c:pt>
                <c:pt idx="31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6-4CCC-920E-1823D24D6632}"/>
            </c:ext>
          </c:extLst>
        </c:ser>
        <c:ser>
          <c:idx val="1"/>
          <c:order val="1"/>
          <c:tx>
            <c:strRef>
              <c:f>'2019_gend'!$D$57</c:f>
              <c:strCache>
                <c:ptCount val="1"/>
                <c:pt idx="0">
                  <c:v>Grade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'2019_gend'!$A$58:$B$89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101 ENGLISH</c:v>
                  </c:pt>
                  <c:pt idx="2">
                    <c:v>102 ANGLAIS</c:v>
                  </c:pt>
                  <c:pt idx="4">
                    <c:v>103 FRENCH</c:v>
                  </c:pt>
                  <c:pt idx="6">
                    <c:v>104 FRAN√áAIS</c:v>
                  </c:pt>
                  <c:pt idx="8">
                    <c:v>105 AGRICULTURE</c:v>
                  </c:pt>
                  <c:pt idx="10">
                    <c:v>106 BASIC SCIENCE</c:v>
                  </c:pt>
                  <c:pt idx="12">
                    <c:v>107 MATHEMATICS</c:v>
                  </c:pt>
                  <c:pt idx="14">
                    <c:v>108 SOCIAL SCIENCE</c:v>
                  </c:pt>
                  <c:pt idx="16">
                    <c:v>109 RELIGIOUS EDUCATION</c:v>
                  </c:pt>
                  <c:pt idx="18">
                    <c:v>110 TECHNOLOGY</c:v>
                  </c:pt>
                  <c:pt idx="20">
                    <c:v>111 AGRICULTURE FRENCH</c:v>
                  </c:pt>
                  <c:pt idx="22">
                    <c:v>112 SCIENCES FONDAMENTALES</c:v>
                  </c:pt>
                  <c:pt idx="24">
                    <c:v>113 MATH√âMATIQUES</c:v>
                  </c:pt>
                  <c:pt idx="26">
                    <c:v>114 SCIENCE SOCIALES</c:v>
                  </c:pt>
                  <c:pt idx="28">
                    <c:v>115 EDUCATION RELIGIEUSE</c:v>
                  </c:pt>
                  <c:pt idx="30">
                    <c:v>116 TECHNOLOGIE</c:v>
                  </c:pt>
                </c:lvl>
              </c:multiLvlStrCache>
            </c:multiLvlStrRef>
          </c:cat>
          <c:val>
            <c:numRef>
              <c:f>'2019_gend'!$D$58:$D$89</c:f>
              <c:numCache>
                <c:formatCode>0%</c:formatCode>
                <c:ptCount val="32"/>
                <c:pt idx="0">
                  <c:v>7.9181494661921703E-2</c:v>
                </c:pt>
                <c:pt idx="1">
                  <c:v>3.948576675849403E-2</c:v>
                </c:pt>
                <c:pt idx="2">
                  <c:v>9.3085106382978719E-2</c:v>
                </c:pt>
                <c:pt idx="3">
                  <c:v>1.8633540372670808E-2</c:v>
                </c:pt>
                <c:pt idx="4">
                  <c:v>7.7471059661620656E-2</c:v>
                </c:pt>
                <c:pt idx="5">
                  <c:v>4.4321329639889197E-2</c:v>
                </c:pt>
                <c:pt idx="6">
                  <c:v>8.533333333333333E-2</c:v>
                </c:pt>
                <c:pt idx="7">
                  <c:v>3.4055727554179564E-2</c:v>
                </c:pt>
                <c:pt idx="8">
                  <c:v>7.5555555555555556E-2</c:v>
                </c:pt>
                <c:pt idx="9">
                  <c:v>6.6176470588235295E-2</c:v>
                </c:pt>
                <c:pt idx="10">
                  <c:v>6.4888888888888885E-2</c:v>
                </c:pt>
                <c:pt idx="11">
                  <c:v>5.2583025830258305E-2</c:v>
                </c:pt>
                <c:pt idx="12">
                  <c:v>5.7777777777777775E-2</c:v>
                </c:pt>
                <c:pt idx="13">
                  <c:v>5.4428044280442803E-2</c:v>
                </c:pt>
                <c:pt idx="14">
                  <c:v>8.1632653061224483E-2</c:v>
                </c:pt>
                <c:pt idx="15">
                  <c:v>6.0773480662983423E-2</c:v>
                </c:pt>
                <c:pt idx="16">
                  <c:v>9.4304388422035479E-2</c:v>
                </c:pt>
                <c:pt idx="17">
                  <c:v>7.1290944123314062E-2</c:v>
                </c:pt>
                <c:pt idx="18">
                  <c:v>0.12663755458515283</c:v>
                </c:pt>
                <c:pt idx="19">
                  <c:v>8.0213903743315509E-2</c:v>
                </c:pt>
                <c:pt idx="20">
                  <c:v>5.3191489361702128E-2</c:v>
                </c:pt>
                <c:pt idx="21">
                  <c:v>3.7267080745341616E-2</c:v>
                </c:pt>
                <c:pt idx="22">
                  <c:v>8.7999999999999995E-2</c:v>
                </c:pt>
                <c:pt idx="23">
                  <c:v>6.1919504643962849E-2</c:v>
                </c:pt>
                <c:pt idx="24">
                  <c:v>7.9787234042553196E-2</c:v>
                </c:pt>
                <c:pt idx="25">
                  <c:v>5.5727554179566562E-2</c:v>
                </c:pt>
                <c:pt idx="26">
                  <c:v>8.5106382978723402E-2</c:v>
                </c:pt>
                <c:pt idx="27">
                  <c:v>4.0247678018575851E-2</c:v>
                </c:pt>
                <c:pt idx="28">
                  <c:v>9.9195710455764072E-2</c:v>
                </c:pt>
                <c:pt idx="29">
                  <c:v>3.7383177570093455E-2</c:v>
                </c:pt>
                <c:pt idx="30">
                  <c:v>8.2706766917293228E-2</c:v>
                </c:pt>
                <c:pt idx="31">
                  <c:v>4.4642857142857144E-2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16-4CCC-920E-1823D24D6632}"/>
            </c:ext>
          </c:extLst>
        </c:ser>
        <c:ser>
          <c:idx val="2"/>
          <c:order val="2"/>
          <c:tx>
            <c:strRef>
              <c:f>'2019_gend'!$E$57</c:f>
              <c:strCache>
                <c:ptCount val="1"/>
                <c:pt idx="0">
                  <c:v>Grade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'2019_gend'!$A$58:$B$89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101 ENGLISH</c:v>
                  </c:pt>
                  <c:pt idx="2">
                    <c:v>102 ANGLAIS</c:v>
                  </c:pt>
                  <c:pt idx="4">
                    <c:v>103 FRENCH</c:v>
                  </c:pt>
                  <c:pt idx="6">
                    <c:v>104 FRAN√áAIS</c:v>
                  </c:pt>
                  <c:pt idx="8">
                    <c:v>105 AGRICULTURE</c:v>
                  </c:pt>
                  <c:pt idx="10">
                    <c:v>106 BASIC SCIENCE</c:v>
                  </c:pt>
                  <c:pt idx="12">
                    <c:v>107 MATHEMATICS</c:v>
                  </c:pt>
                  <c:pt idx="14">
                    <c:v>108 SOCIAL SCIENCE</c:v>
                  </c:pt>
                  <c:pt idx="16">
                    <c:v>109 RELIGIOUS EDUCATION</c:v>
                  </c:pt>
                  <c:pt idx="18">
                    <c:v>110 TECHNOLOGY</c:v>
                  </c:pt>
                  <c:pt idx="20">
                    <c:v>111 AGRICULTURE FRENCH</c:v>
                  </c:pt>
                  <c:pt idx="22">
                    <c:v>112 SCIENCES FONDAMENTALES</c:v>
                  </c:pt>
                  <c:pt idx="24">
                    <c:v>113 MATH√âMATIQUES</c:v>
                  </c:pt>
                  <c:pt idx="26">
                    <c:v>114 SCIENCE SOCIALES</c:v>
                  </c:pt>
                  <c:pt idx="28">
                    <c:v>115 EDUCATION RELIGIEUSE</c:v>
                  </c:pt>
                  <c:pt idx="30">
                    <c:v>116 TECHNOLOGIE</c:v>
                  </c:pt>
                </c:lvl>
              </c:multiLvlStrCache>
            </c:multiLvlStrRef>
          </c:cat>
          <c:val>
            <c:numRef>
              <c:f>'2019_gend'!$E$58:$E$89</c:f>
              <c:numCache>
                <c:formatCode>0%</c:formatCode>
                <c:ptCount val="32"/>
                <c:pt idx="0">
                  <c:v>0.14768683274021352</c:v>
                </c:pt>
                <c:pt idx="1">
                  <c:v>9.4582185491276394E-2</c:v>
                </c:pt>
                <c:pt idx="2">
                  <c:v>0.15691489361702127</c:v>
                </c:pt>
                <c:pt idx="3">
                  <c:v>0.12422360248447205</c:v>
                </c:pt>
                <c:pt idx="4">
                  <c:v>0.16829919857524489</c:v>
                </c:pt>
                <c:pt idx="5">
                  <c:v>8.6795937211449681E-2</c:v>
                </c:pt>
                <c:pt idx="6">
                  <c:v>0.16533333333333333</c:v>
                </c:pt>
                <c:pt idx="7">
                  <c:v>8.3591331269349839E-2</c:v>
                </c:pt>
                <c:pt idx="8">
                  <c:v>0.152</c:v>
                </c:pt>
                <c:pt idx="9">
                  <c:v>0.12408088235294118</c:v>
                </c:pt>
                <c:pt idx="10">
                  <c:v>0.11822222222222223</c:v>
                </c:pt>
                <c:pt idx="11">
                  <c:v>0.13191881918819187</c:v>
                </c:pt>
                <c:pt idx="12">
                  <c:v>0.14755555555555555</c:v>
                </c:pt>
                <c:pt idx="13">
                  <c:v>0.14114391143911439</c:v>
                </c:pt>
                <c:pt idx="14">
                  <c:v>0.13930789707187222</c:v>
                </c:pt>
                <c:pt idx="15">
                  <c:v>0.10681399631675875</c:v>
                </c:pt>
                <c:pt idx="16">
                  <c:v>0.15592903828197946</c:v>
                </c:pt>
                <c:pt idx="17">
                  <c:v>0.10982658959537572</c:v>
                </c:pt>
                <c:pt idx="18">
                  <c:v>0.20524017467248909</c:v>
                </c:pt>
                <c:pt idx="19">
                  <c:v>0.17112299465240641</c:v>
                </c:pt>
                <c:pt idx="20">
                  <c:v>0.15425531914893617</c:v>
                </c:pt>
                <c:pt idx="21">
                  <c:v>0.16149068322981366</c:v>
                </c:pt>
                <c:pt idx="22">
                  <c:v>0.12266666666666666</c:v>
                </c:pt>
                <c:pt idx="23">
                  <c:v>8.0495356037151702E-2</c:v>
                </c:pt>
                <c:pt idx="24">
                  <c:v>0.14361702127659576</c:v>
                </c:pt>
                <c:pt idx="25">
                  <c:v>0.1238390092879257</c:v>
                </c:pt>
                <c:pt idx="26">
                  <c:v>0.15957446808510639</c:v>
                </c:pt>
                <c:pt idx="27">
                  <c:v>0.11455108359133127</c:v>
                </c:pt>
                <c:pt idx="28">
                  <c:v>0.13672922252010725</c:v>
                </c:pt>
                <c:pt idx="29">
                  <c:v>0.1277258566978193</c:v>
                </c:pt>
                <c:pt idx="30">
                  <c:v>0.13533834586466165</c:v>
                </c:pt>
                <c:pt idx="31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16-4CCC-920E-1823D24D6632}"/>
            </c:ext>
          </c:extLst>
        </c:ser>
        <c:ser>
          <c:idx val="3"/>
          <c:order val="3"/>
          <c:tx>
            <c:strRef>
              <c:f>'2019_gend'!$F$57</c:f>
              <c:strCache>
                <c:ptCount val="1"/>
                <c:pt idx="0">
                  <c:v>Grade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'2019_gend'!$A$58:$B$89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101 ENGLISH</c:v>
                  </c:pt>
                  <c:pt idx="2">
                    <c:v>102 ANGLAIS</c:v>
                  </c:pt>
                  <c:pt idx="4">
                    <c:v>103 FRENCH</c:v>
                  </c:pt>
                  <c:pt idx="6">
                    <c:v>104 FRAN√áAIS</c:v>
                  </c:pt>
                  <c:pt idx="8">
                    <c:v>105 AGRICULTURE</c:v>
                  </c:pt>
                  <c:pt idx="10">
                    <c:v>106 BASIC SCIENCE</c:v>
                  </c:pt>
                  <c:pt idx="12">
                    <c:v>107 MATHEMATICS</c:v>
                  </c:pt>
                  <c:pt idx="14">
                    <c:v>108 SOCIAL SCIENCE</c:v>
                  </c:pt>
                  <c:pt idx="16">
                    <c:v>109 RELIGIOUS EDUCATION</c:v>
                  </c:pt>
                  <c:pt idx="18">
                    <c:v>110 TECHNOLOGY</c:v>
                  </c:pt>
                  <c:pt idx="20">
                    <c:v>111 AGRICULTURE FRENCH</c:v>
                  </c:pt>
                  <c:pt idx="22">
                    <c:v>112 SCIENCES FONDAMENTALES</c:v>
                  </c:pt>
                  <c:pt idx="24">
                    <c:v>113 MATH√âMATIQUES</c:v>
                  </c:pt>
                  <c:pt idx="26">
                    <c:v>114 SCIENCE SOCIALES</c:v>
                  </c:pt>
                  <c:pt idx="28">
                    <c:v>115 EDUCATION RELIGIEUSE</c:v>
                  </c:pt>
                  <c:pt idx="30">
                    <c:v>116 TECHNOLOGIE</c:v>
                  </c:pt>
                </c:lvl>
              </c:multiLvlStrCache>
            </c:multiLvlStrRef>
          </c:cat>
          <c:val>
            <c:numRef>
              <c:f>'2019_gend'!$F$58:$F$89</c:f>
              <c:numCache>
                <c:formatCode>0%</c:formatCode>
                <c:ptCount val="32"/>
                <c:pt idx="0">
                  <c:v>0.21441281138790036</c:v>
                </c:pt>
                <c:pt idx="1">
                  <c:v>0.17355371900826447</c:v>
                </c:pt>
                <c:pt idx="2">
                  <c:v>0.21808510638297873</c:v>
                </c:pt>
                <c:pt idx="3">
                  <c:v>0.17701863354037267</c:v>
                </c:pt>
                <c:pt idx="4">
                  <c:v>0.20837043633125557</c:v>
                </c:pt>
                <c:pt idx="5">
                  <c:v>0.13665743305632502</c:v>
                </c:pt>
                <c:pt idx="6">
                  <c:v>0.2</c:v>
                </c:pt>
                <c:pt idx="7">
                  <c:v>0.17337461300309598</c:v>
                </c:pt>
                <c:pt idx="8">
                  <c:v>0.20444444444444446</c:v>
                </c:pt>
                <c:pt idx="9">
                  <c:v>0.18841911764705882</c:v>
                </c:pt>
                <c:pt idx="10">
                  <c:v>0.19022222222222221</c:v>
                </c:pt>
                <c:pt idx="11">
                  <c:v>0.16789667896678967</c:v>
                </c:pt>
                <c:pt idx="12">
                  <c:v>0.18755555555555556</c:v>
                </c:pt>
                <c:pt idx="13">
                  <c:v>0.1559040590405904</c:v>
                </c:pt>
                <c:pt idx="14">
                  <c:v>0.20319432120674358</c:v>
                </c:pt>
                <c:pt idx="15">
                  <c:v>0.17771639042357273</c:v>
                </c:pt>
                <c:pt idx="16">
                  <c:v>0.21475256769374415</c:v>
                </c:pt>
                <c:pt idx="17">
                  <c:v>0.16955684007707128</c:v>
                </c:pt>
                <c:pt idx="18">
                  <c:v>0.29694323144104806</c:v>
                </c:pt>
                <c:pt idx="19">
                  <c:v>0.19786096256684493</c:v>
                </c:pt>
                <c:pt idx="20">
                  <c:v>0.16489361702127658</c:v>
                </c:pt>
                <c:pt idx="21">
                  <c:v>0.19254658385093168</c:v>
                </c:pt>
                <c:pt idx="22">
                  <c:v>0.17866666666666667</c:v>
                </c:pt>
                <c:pt idx="23">
                  <c:v>0.19504643962848298</c:v>
                </c:pt>
                <c:pt idx="24">
                  <c:v>0.17819148936170212</c:v>
                </c:pt>
                <c:pt idx="25">
                  <c:v>0.17956656346749225</c:v>
                </c:pt>
                <c:pt idx="26">
                  <c:v>0.16489361702127658</c:v>
                </c:pt>
                <c:pt idx="27">
                  <c:v>0.15789473684210525</c:v>
                </c:pt>
                <c:pt idx="28">
                  <c:v>0.20107238605898123</c:v>
                </c:pt>
                <c:pt idx="29">
                  <c:v>0.16822429906542055</c:v>
                </c:pt>
                <c:pt idx="30">
                  <c:v>0.27067669172932329</c:v>
                </c:pt>
                <c:pt idx="31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16-4CCC-920E-1823D24D6632}"/>
            </c:ext>
          </c:extLst>
        </c:ser>
        <c:ser>
          <c:idx val="4"/>
          <c:order val="4"/>
          <c:tx>
            <c:strRef>
              <c:f>'2019_gend'!$G$57</c:f>
              <c:strCache>
                <c:ptCount val="1"/>
                <c:pt idx="0">
                  <c:v>Grade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'2019_gend'!$A$58:$B$89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101 ENGLISH</c:v>
                  </c:pt>
                  <c:pt idx="2">
                    <c:v>102 ANGLAIS</c:v>
                  </c:pt>
                  <c:pt idx="4">
                    <c:v>103 FRENCH</c:v>
                  </c:pt>
                  <c:pt idx="6">
                    <c:v>104 FRAN√áAIS</c:v>
                  </c:pt>
                  <c:pt idx="8">
                    <c:v>105 AGRICULTURE</c:v>
                  </c:pt>
                  <c:pt idx="10">
                    <c:v>106 BASIC SCIENCE</c:v>
                  </c:pt>
                  <c:pt idx="12">
                    <c:v>107 MATHEMATICS</c:v>
                  </c:pt>
                  <c:pt idx="14">
                    <c:v>108 SOCIAL SCIENCE</c:v>
                  </c:pt>
                  <c:pt idx="16">
                    <c:v>109 RELIGIOUS EDUCATION</c:v>
                  </c:pt>
                  <c:pt idx="18">
                    <c:v>110 TECHNOLOGY</c:v>
                  </c:pt>
                  <c:pt idx="20">
                    <c:v>111 AGRICULTURE FRENCH</c:v>
                  </c:pt>
                  <c:pt idx="22">
                    <c:v>112 SCIENCES FONDAMENTALES</c:v>
                  </c:pt>
                  <c:pt idx="24">
                    <c:v>113 MATH√âMATIQUES</c:v>
                  </c:pt>
                  <c:pt idx="26">
                    <c:v>114 SCIENCE SOCIALES</c:v>
                  </c:pt>
                  <c:pt idx="28">
                    <c:v>115 EDUCATION RELIGIEUSE</c:v>
                  </c:pt>
                  <c:pt idx="30">
                    <c:v>116 TECHNOLOGIE</c:v>
                  </c:pt>
                </c:lvl>
              </c:multiLvlStrCache>
            </c:multiLvlStrRef>
          </c:cat>
          <c:val>
            <c:numRef>
              <c:f>'2019_gend'!$G$58:$G$89</c:f>
              <c:numCache>
                <c:formatCode>0%</c:formatCode>
                <c:ptCount val="32"/>
                <c:pt idx="0">
                  <c:v>0.27758007117437722</c:v>
                </c:pt>
                <c:pt idx="1">
                  <c:v>0.3039485766758494</c:v>
                </c:pt>
                <c:pt idx="2">
                  <c:v>0.25797872340425532</c:v>
                </c:pt>
                <c:pt idx="3">
                  <c:v>0.35714285714285715</c:v>
                </c:pt>
                <c:pt idx="4">
                  <c:v>0.28495102404274264</c:v>
                </c:pt>
                <c:pt idx="5">
                  <c:v>0.27793167128347185</c:v>
                </c:pt>
                <c:pt idx="6">
                  <c:v>0.25866666666666666</c:v>
                </c:pt>
                <c:pt idx="7">
                  <c:v>0.30340557275541796</c:v>
                </c:pt>
                <c:pt idx="8">
                  <c:v>0.28177777777777779</c:v>
                </c:pt>
                <c:pt idx="9">
                  <c:v>0.27389705882352944</c:v>
                </c:pt>
                <c:pt idx="10">
                  <c:v>0.29244444444444445</c:v>
                </c:pt>
                <c:pt idx="11">
                  <c:v>0.28413284132841327</c:v>
                </c:pt>
                <c:pt idx="12">
                  <c:v>0.27555555555555555</c:v>
                </c:pt>
                <c:pt idx="13">
                  <c:v>0.28228782287822879</c:v>
                </c:pt>
                <c:pt idx="14">
                  <c:v>0.27595385980479148</c:v>
                </c:pt>
                <c:pt idx="15">
                  <c:v>0.29189686924493552</c:v>
                </c:pt>
                <c:pt idx="16">
                  <c:v>0.25770308123249297</c:v>
                </c:pt>
                <c:pt idx="17">
                  <c:v>0.25818882466281312</c:v>
                </c:pt>
                <c:pt idx="18">
                  <c:v>0.23580786026200873</c:v>
                </c:pt>
                <c:pt idx="19">
                  <c:v>0.25668449197860965</c:v>
                </c:pt>
                <c:pt idx="20">
                  <c:v>0.28989361702127658</c:v>
                </c:pt>
                <c:pt idx="21">
                  <c:v>0.25776397515527949</c:v>
                </c:pt>
                <c:pt idx="22">
                  <c:v>0.29599999999999999</c:v>
                </c:pt>
                <c:pt idx="23">
                  <c:v>0.30959752321981426</c:v>
                </c:pt>
                <c:pt idx="24">
                  <c:v>0.23670212765957446</c:v>
                </c:pt>
                <c:pt idx="25">
                  <c:v>0.30959752321981426</c:v>
                </c:pt>
                <c:pt idx="26">
                  <c:v>0.26063829787234044</c:v>
                </c:pt>
                <c:pt idx="27">
                  <c:v>0.33436532507739936</c:v>
                </c:pt>
                <c:pt idx="28">
                  <c:v>0.24396782841823056</c:v>
                </c:pt>
                <c:pt idx="29">
                  <c:v>0.29283489096573206</c:v>
                </c:pt>
                <c:pt idx="30">
                  <c:v>0.31578947368421051</c:v>
                </c:pt>
                <c:pt idx="31">
                  <c:v>0.25892857142857145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16-4CCC-920E-1823D24D6632}"/>
            </c:ext>
          </c:extLst>
        </c:ser>
        <c:ser>
          <c:idx val="5"/>
          <c:order val="5"/>
          <c:tx>
            <c:strRef>
              <c:f>'2019_gend'!$H$57</c:f>
              <c:strCache>
                <c:ptCount val="1"/>
                <c:pt idx="0">
                  <c:v>Grade 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'2019_gend'!$A$58:$B$89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101 ENGLISH</c:v>
                  </c:pt>
                  <c:pt idx="2">
                    <c:v>102 ANGLAIS</c:v>
                  </c:pt>
                  <c:pt idx="4">
                    <c:v>103 FRENCH</c:v>
                  </c:pt>
                  <c:pt idx="6">
                    <c:v>104 FRAN√áAIS</c:v>
                  </c:pt>
                  <c:pt idx="8">
                    <c:v>105 AGRICULTURE</c:v>
                  </c:pt>
                  <c:pt idx="10">
                    <c:v>106 BASIC SCIENCE</c:v>
                  </c:pt>
                  <c:pt idx="12">
                    <c:v>107 MATHEMATICS</c:v>
                  </c:pt>
                  <c:pt idx="14">
                    <c:v>108 SOCIAL SCIENCE</c:v>
                  </c:pt>
                  <c:pt idx="16">
                    <c:v>109 RELIGIOUS EDUCATION</c:v>
                  </c:pt>
                  <c:pt idx="18">
                    <c:v>110 TECHNOLOGY</c:v>
                  </c:pt>
                  <c:pt idx="20">
                    <c:v>111 AGRICULTURE FRENCH</c:v>
                  </c:pt>
                  <c:pt idx="22">
                    <c:v>112 SCIENCES FONDAMENTALES</c:v>
                  </c:pt>
                  <c:pt idx="24">
                    <c:v>113 MATH√âMATIQUES</c:v>
                  </c:pt>
                  <c:pt idx="26">
                    <c:v>114 SCIENCE SOCIALES</c:v>
                  </c:pt>
                  <c:pt idx="28">
                    <c:v>115 EDUCATION RELIGIEUSE</c:v>
                  </c:pt>
                  <c:pt idx="30">
                    <c:v>116 TECHNOLOGIE</c:v>
                  </c:pt>
                </c:lvl>
              </c:multiLvlStrCache>
            </c:multiLvlStrRef>
          </c:cat>
          <c:val>
            <c:numRef>
              <c:f>'2019_gend'!$H$58:$H$89</c:f>
              <c:numCache>
                <c:formatCode>0%</c:formatCode>
                <c:ptCount val="32"/>
                <c:pt idx="0">
                  <c:v>0.17971530249110321</c:v>
                </c:pt>
                <c:pt idx="1">
                  <c:v>0.22589531680440772</c:v>
                </c:pt>
                <c:pt idx="2">
                  <c:v>0.17287234042553193</c:v>
                </c:pt>
                <c:pt idx="3">
                  <c:v>0.18633540372670807</c:v>
                </c:pt>
                <c:pt idx="4">
                  <c:v>0.17720391807658059</c:v>
                </c:pt>
                <c:pt idx="5">
                  <c:v>0.31024930747922436</c:v>
                </c:pt>
                <c:pt idx="6">
                  <c:v>0.184</c:v>
                </c:pt>
                <c:pt idx="7">
                  <c:v>0.25077399380804954</c:v>
                </c:pt>
                <c:pt idx="8">
                  <c:v>0.18577777777777776</c:v>
                </c:pt>
                <c:pt idx="9">
                  <c:v>0.19761029411764705</c:v>
                </c:pt>
                <c:pt idx="10">
                  <c:v>0.21866666666666668</c:v>
                </c:pt>
                <c:pt idx="11">
                  <c:v>0.22324723247232472</c:v>
                </c:pt>
                <c:pt idx="12">
                  <c:v>0.2311111111111111</c:v>
                </c:pt>
                <c:pt idx="13">
                  <c:v>0.21586715867158671</c:v>
                </c:pt>
                <c:pt idx="14">
                  <c:v>0.17657497781721385</c:v>
                </c:pt>
                <c:pt idx="15">
                  <c:v>0.22467771639042358</c:v>
                </c:pt>
                <c:pt idx="16">
                  <c:v>0.1876750700280112</c:v>
                </c:pt>
                <c:pt idx="17">
                  <c:v>0.24470134874759153</c:v>
                </c:pt>
                <c:pt idx="18">
                  <c:v>6.5502183406113537E-2</c:v>
                </c:pt>
                <c:pt idx="19">
                  <c:v>0.16577540106951871</c:v>
                </c:pt>
                <c:pt idx="20">
                  <c:v>0.23404255319148937</c:v>
                </c:pt>
                <c:pt idx="21">
                  <c:v>0.2267080745341615</c:v>
                </c:pt>
                <c:pt idx="22">
                  <c:v>0.20533333333333334</c:v>
                </c:pt>
                <c:pt idx="23">
                  <c:v>0.2260061919504644</c:v>
                </c:pt>
                <c:pt idx="24">
                  <c:v>0.2473404255319149</c:v>
                </c:pt>
                <c:pt idx="25">
                  <c:v>0.2260061919504644</c:v>
                </c:pt>
                <c:pt idx="26">
                  <c:v>0.21276595744680851</c:v>
                </c:pt>
                <c:pt idx="27">
                  <c:v>0.24148606811145512</c:v>
                </c:pt>
                <c:pt idx="28">
                  <c:v>0.21179624664879357</c:v>
                </c:pt>
                <c:pt idx="29">
                  <c:v>0.23052959501557632</c:v>
                </c:pt>
                <c:pt idx="30">
                  <c:v>0.10526315789473684</c:v>
                </c:pt>
                <c:pt idx="31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16-4CCC-920E-1823D24D6632}"/>
            </c:ext>
          </c:extLst>
        </c:ser>
        <c:ser>
          <c:idx val="6"/>
          <c:order val="6"/>
          <c:tx>
            <c:strRef>
              <c:f>'2019_gend'!$I$57</c:f>
              <c:strCache>
                <c:ptCount val="1"/>
                <c:pt idx="0">
                  <c:v>Grade 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'2019_gend'!$A$58:$B$89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101 ENGLISH</c:v>
                  </c:pt>
                  <c:pt idx="2">
                    <c:v>102 ANGLAIS</c:v>
                  </c:pt>
                  <c:pt idx="4">
                    <c:v>103 FRENCH</c:v>
                  </c:pt>
                  <c:pt idx="6">
                    <c:v>104 FRAN√áAIS</c:v>
                  </c:pt>
                  <c:pt idx="8">
                    <c:v>105 AGRICULTURE</c:v>
                  </c:pt>
                  <c:pt idx="10">
                    <c:v>106 BASIC SCIENCE</c:v>
                  </c:pt>
                  <c:pt idx="12">
                    <c:v>107 MATHEMATICS</c:v>
                  </c:pt>
                  <c:pt idx="14">
                    <c:v>108 SOCIAL SCIENCE</c:v>
                  </c:pt>
                  <c:pt idx="16">
                    <c:v>109 RELIGIOUS EDUCATION</c:v>
                  </c:pt>
                  <c:pt idx="18">
                    <c:v>110 TECHNOLOGY</c:v>
                  </c:pt>
                  <c:pt idx="20">
                    <c:v>111 AGRICULTURE FRENCH</c:v>
                  </c:pt>
                  <c:pt idx="22">
                    <c:v>112 SCIENCES FONDAMENTALES</c:v>
                  </c:pt>
                  <c:pt idx="24">
                    <c:v>113 MATH√âMATIQUES</c:v>
                  </c:pt>
                  <c:pt idx="26">
                    <c:v>114 SCIENCE SOCIALES</c:v>
                  </c:pt>
                  <c:pt idx="28">
                    <c:v>115 EDUCATION RELIGIEUSE</c:v>
                  </c:pt>
                  <c:pt idx="30">
                    <c:v>116 TECHNOLOGIE</c:v>
                  </c:pt>
                </c:lvl>
              </c:multiLvlStrCache>
            </c:multiLvlStrRef>
          </c:cat>
          <c:val>
            <c:numRef>
              <c:f>'2019_gend'!$I$58:$I$89</c:f>
              <c:numCache>
                <c:formatCode>0%</c:formatCode>
                <c:ptCount val="32"/>
                <c:pt idx="0">
                  <c:v>5.3380782918149468E-2</c:v>
                </c:pt>
                <c:pt idx="1">
                  <c:v>0.11202938475665748</c:v>
                </c:pt>
                <c:pt idx="2">
                  <c:v>3.7234042553191488E-2</c:v>
                </c:pt>
                <c:pt idx="3">
                  <c:v>9.627329192546584E-2</c:v>
                </c:pt>
                <c:pt idx="4">
                  <c:v>3.6509349955476403E-2</c:v>
                </c:pt>
                <c:pt idx="5">
                  <c:v>9.0489381348107106E-2</c:v>
                </c:pt>
                <c:pt idx="6">
                  <c:v>7.7333333333333337E-2</c:v>
                </c:pt>
                <c:pt idx="7">
                  <c:v>0.1238390092879257</c:v>
                </c:pt>
                <c:pt idx="8">
                  <c:v>7.2888888888888892E-2</c:v>
                </c:pt>
                <c:pt idx="9">
                  <c:v>0.10018382352941177</c:v>
                </c:pt>
                <c:pt idx="10">
                  <c:v>7.1999999999999995E-2</c:v>
                </c:pt>
                <c:pt idx="11">
                  <c:v>8.5793357933579339E-2</c:v>
                </c:pt>
                <c:pt idx="12">
                  <c:v>6.222222222222222E-2</c:v>
                </c:pt>
                <c:pt idx="13">
                  <c:v>0.10055350553505535</c:v>
                </c:pt>
                <c:pt idx="14">
                  <c:v>7.6308784383318548E-2</c:v>
                </c:pt>
                <c:pt idx="15">
                  <c:v>9.1160220994475141E-2</c:v>
                </c:pt>
                <c:pt idx="16">
                  <c:v>6.1624649859943981E-2</c:v>
                </c:pt>
                <c:pt idx="17">
                  <c:v>0.11560693641618497</c:v>
                </c:pt>
                <c:pt idx="18">
                  <c:v>1.7467248908296942E-2</c:v>
                </c:pt>
                <c:pt idx="19">
                  <c:v>6.9518716577540107E-2</c:v>
                </c:pt>
                <c:pt idx="20">
                  <c:v>6.1170212765957445E-2</c:v>
                </c:pt>
                <c:pt idx="21">
                  <c:v>9.627329192546584E-2</c:v>
                </c:pt>
                <c:pt idx="22">
                  <c:v>8.2666666666666666E-2</c:v>
                </c:pt>
                <c:pt idx="23">
                  <c:v>8.9783281733746126E-2</c:v>
                </c:pt>
                <c:pt idx="24">
                  <c:v>7.9787234042553196E-2</c:v>
                </c:pt>
                <c:pt idx="25">
                  <c:v>6.5015479876160992E-2</c:v>
                </c:pt>
                <c:pt idx="26">
                  <c:v>9.0425531914893623E-2</c:v>
                </c:pt>
                <c:pt idx="27">
                  <c:v>7.4303405572755415E-2</c:v>
                </c:pt>
                <c:pt idx="28">
                  <c:v>7.7747989276139406E-2</c:v>
                </c:pt>
                <c:pt idx="29">
                  <c:v>0.11214953271028037</c:v>
                </c:pt>
                <c:pt idx="30">
                  <c:v>3.7593984962406013E-2</c:v>
                </c:pt>
                <c:pt idx="31">
                  <c:v>8.9285714285714288E-2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16-4CCC-920E-1823D24D6632}"/>
            </c:ext>
          </c:extLst>
        </c:ser>
        <c:ser>
          <c:idx val="7"/>
          <c:order val="7"/>
          <c:tx>
            <c:strRef>
              <c:f>'2019_gend'!$J$57</c:f>
              <c:strCache>
                <c:ptCount val="1"/>
                <c:pt idx="0">
                  <c:v>Grade 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'2019_gend'!$A$58:$B$89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101 ENGLISH</c:v>
                  </c:pt>
                  <c:pt idx="2">
                    <c:v>102 ANGLAIS</c:v>
                  </c:pt>
                  <c:pt idx="4">
                    <c:v>103 FRENCH</c:v>
                  </c:pt>
                  <c:pt idx="6">
                    <c:v>104 FRAN√áAIS</c:v>
                  </c:pt>
                  <c:pt idx="8">
                    <c:v>105 AGRICULTURE</c:v>
                  </c:pt>
                  <c:pt idx="10">
                    <c:v>106 BASIC SCIENCE</c:v>
                  </c:pt>
                  <c:pt idx="12">
                    <c:v>107 MATHEMATICS</c:v>
                  </c:pt>
                  <c:pt idx="14">
                    <c:v>108 SOCIAL SCIENCE</c:v>
                  </c:pt>
                  <c:pt idx="16">
                    <c:v>109 RELIGIOUS EDUCATION</c:v>
                  </c:pt>
                  <c:pt idx="18">
                    <c:v>110 TECHNOLOGY</c:v>
                  </c:pt>
                  <c:pt idx="20">
                    <c:v>111 AGRICULTURE FRENCH</c:v>
                  </c:pt>
                  <c:pt idx="22">
                    <c:v>112 SCIENCES FONDAMENTALES</c:v>
                  </c:pt>
                  <c:pt idx="24">
                    <c:v>113 MATH√âMATIQUES</c:v>
                  </c:pt>
                  <c:pt idx="26">
                    <c:v>114 SCIENCE SOCIALES</c:v>
                  </c:pt>
                  <c:pt idx="28">
                    <c:v>115 EDUCATION RELIGIEUSE</c:v>
                  </c:pt>
                  <c:pt idx="30">
                    <c:v>116 TECHNOLOGIE</c:v>
                  </c:pt>
                </c:lvl>
              </c:multiLvlStrCache>
            </c:multiLvlStrRef>
          </c:cat>
          <c:val>
            <c:numRef>
              <c:f>'2019_gend'!$J$58:$J$89</c:f>
              <c:numCache>
                <c:formatCode>0%</c:formatCode>
                <c:ptCount val="32"/>
                <c:pt idx="0">
                  <c:v>4.4483985765124559E-3</c:v>
                </c:pt>
                <c:pt idx="1">
                  <c:v>1.3774104683195593E-2</c:v>
                </c:pt>
                <c:pt idx="2">
                  <c:v>2.3936170212765957E-2</c:v>
                </c:pt>
                <c:pt idx="3">
                  <c:v>3.1055900621118012E-2</c:v>
                </c:pt>
                <c:pt idx="4">
                  <c:v>3.5618878005342831E-3</c:v>
                </c:pt>
                <c:pt idx="5">
                  <c:v>1.4773776546629732E-2</c:v>
                </c:pt>
                <c:pt idx="6">
                  <c:v>0</c:v>
                </c:pt>
                <c:pt idx="7">
                  <c:v>9.2879256965944269E-3</c:v>
                </c:pt>
                <c:pt idx="8">
                  <c:v>1.3333333333333334E-2</c:v>
                </c:pt>
                <c:pt idx="9">
                  <c:v>1.2867647058823529E-2</c:v>
                </c:pt>
                <c:pt idx="10">
                  <c:v>9.7777777777777776E-3</c:v>
                </c:pt>
                <c:pt idx="11">
                  <c:v>1.6605166051660517E-2</c:v>
                </c:pt>
                <c:pt idx="12">
                  <c:v>5.3333333333333332E-3</c:v>
                </c:pt>
                <c:pt idx="13">
                  <c:v>1.5682656826568265E-2</c:v>
                </c:pt>
                <c:pt idx="14">
                  <c:v>1.8633540372670808E-2</c:v>
                </c:pt>
                <c:pt idx="15">
                  <c:v>1.3812154696132596E-2</c:v>
                </c:pt>
                <c:pt idx="16">
                  <c:v>6.5359477124183009E-3</c:v>
                </c:pt>
                <c:pt idx="17">
                  <c:v>9.6339113680154135E-3</c:v>
                </c:pt>
                <c:pt idx="18">
                  <c:v>4.3668122270742356E-3</c:v>
                </c:pt>
                <c:pt idx="19">
                  <c:v>1.06951871657754E-2</c:v>
                </c:pt>
                <c:pt idx="20">
                  <c:v>5.3191489361702126E-3</c:v>
                </c:pt>
                <c:pt idx="21">
                  <c:v>9.316770186335404E-3</c:v>
                </c:pt>
                <c:pt idx="22">
                  <c:v>5.3333333333333332E-3</c:v>
                </c:pt>
                <c:pt idx="23">
                  <c:v>6.1919504643962852E-3</c:v>
                </c:pt>
                <c:pt idx="24">
                  <c:v>2.6595744680851063E-3</c:v>
                </c:pt>
                <c:pt idx="25">
                  <c:v>1.5479876160990712E-2</c:v>
                </c:pt>
                <c:pt idx="26">
                  <c:v>0</c:v>
                </c:pt>
                <c:pt idx="27">
                  <c:v>1.238390092879257E-2</c:v>
                </c:pt>
                <c:pt idx="28">
                  <c:v>2.6809651474530832E-3</c:v>
                </c:pt>
                <c:pt idx="29">
                  <c:v>1.8691588785046728E-2</c:v>
                </c:pt>
                <c:pt idx="30">
                  <c:v>1.5037593984962405E-2</c:v>
                </c:pt>
                <c:pt idx="31">
                  <c:v>8.9285714285714281E-3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116-4CCC-920E-1823D24D6632}"/>
            </c:ext>
          </c:extLst>
        </c:ser>
        <c:ser>
          <c:idx val="8"/>
          <c:order val="8"/>
          <c:tx>
            <c:strRef>
              <c:f>'2019_gend'!$K$57</c:f>
              <c:strCache>
                <c:ptCount val="1"/>
                <c:pt idx="0">
                  <c:v>Grade 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'2019_gend'!$A$58:$B$89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101 ENGLISH</c:v>
                  </c:pt>
                  <c:pt idx="2">
                    <c:v>102 ANGLAIS</c:v>
                  </c:pt>
                  <c:pt idx="4">
                    <c:v>103 FRENCH</c:v>
                  </c:pt>
                  <c:pt idx="6">
                    <c:v>104 FRAN√áAIS</c:v>
                  </c:pt>
                  <c:pt idx="8">
                    <c:v>105 AGRICULTURE</c:v>
                  </c:pt>
                  <c:pt idx="10">
                    <c:v>106 BASIC SCIENCE</c:v>
                  </c:pt>
                  <c:pt idx="12">
                    <c:v>107 MATHEMATICS</c:v>
                  </c:pt>
                  <c:pt idx="14">
                    <c:v>108 SOCIAL SCIENCE</c:v>
                  </c:pt>
                  <c:pt idx="16">
                    <c:v>109 RELIGIOUS EDUCATION</c:v>
                  </c:pt>
                  <c:pt idx="18">
                    <c:v>110 TECHNOLOGY</c:v>
                  </c:pt>
                  <c:pt idx="20">
                    <c:v>111 AGRICULTURE FRENCH</c:v>
                  </c:pt>
                  <c:pt idx="22">
                    <c:v>112 SCIENCES FONDAMENTALES</c:v>
                  </c:pt>
                  <c:pt idx="24">
                    <c:v>113 MATH√âMATIQUES</c:v>
                  </c:pt>
                  <c:pt idx="26">
                    <c:v>114 SCIENCE SOCIALES</c:v>
                  </c:pt>
                  <c:pt idx="28">
                    <c:v>115 EDUCATION RELIGIEUSE</c:v>
                  </c:pt>
                  <c:pt idx="30">
                    <c:v>116 TECHNOLOGIE</c:v>
                  </c:pt>
                </c:lvl>
              </c:multiLvlStrCache>
            </c:multiLvlStrRef>
          </c:cat>
          <c:val>
            <c:numRef>
              <c:f>'2019_gend'!$K$58:$K$89</c:f>
              <c:numCache>
                <c:formatCode>0%</c:formatCode>
                <c:ptCount val="32"/>
                <c:pt idx="0">
                  <c:v>7.1174377224199285E-3</c:v>
                </c:pt>
                <c:pt idx="1">
                  <c:v>1.4692378328741965E-2</c:v>
                </c:pt>
                <c:pt idx="2">
                  <c:v>1.3297872340425532E-2</c:v>
                </c:pt>
                <c:pt idx="3">
                  <c:v>9.316770186335404E-3</c:v>
                </c:pt>
                <c:pt idx="4">
                  <c:v>4.4523597506678537E-3</c:v>
                </c:pt>
                <c:pt idx="5">
                  <c:v>2.0313942751615882E-2</c:v>
                </c:pt>
                <c:pt idx="6">
                  <c:v>0</c:v>
                </c:pt>
                <c:pt idx="7">
                  <c:v>0</c:v>
                </c:pt>
                <c:pt idx="8">
                  <c:v>5.3333333333333332E-3</c:v>
                </c:pt>
                <c:pt idx="9">
                  <c:v>1.6544117647058824E-2</c:v>
                </c:pt>
                <c:pt idx="10">
                  <c:v>3.5555555555555557E-3</c:v>
                </c:pt>
                <c:pt idx="11">
                  <c:v>9.2250922509225092E-3</c:v>
                </c:pt>
                <c:pt idx="12">
                  <c:v>8.0000000000000002E-3</c:v>
                </c:pt>
                <c:pt idx="13">
                  <c:v>6.4575645756457566E-3</c:v>
                </c:pt>
                <c:pt idx="14">
                  <c:v>5.3238686779059448E-3</c:v>
                </c:pt>
                <c:pt idx="15">
                  <c:v>9.2081031307550652E-3</c:v>
                </c:pt>
                <c:pt idx="16">
                  <c:v>9.3370681605975728E-4</c:v>
                </c:pt>
                <c:pt idx="17">
                  <c:v>9.6339113680154135E-3</c:v>
                </c:pt>
                <c:pt idx="18">
                  <c:v>0</c:v>
                </c:pt>
                <c:pt idx="19">
                  <c:v>5.3475935828877002E-3</c:v>
                </c:pt>
                <c:pt idx="20">
                  <c:v>2.6595744680851063E-3</c:v>
                </c:pt>
                <c:pt idx="21">
                  <c:v>9.316770186335404E-3</c:v>
                </c:pt>
                <c:pt idx="22">
                  <c:v>0</c:v>
                </c:pt>
                <c:pt idx="23">
                  <c:v>1.238390092879257E-2</c:v>
                </c:pt>
                <c:pt idx="24">
                  <c:v>5.3191489361702126E-3</c:v>
                </c:pt>
                <c:pt idx="25">
                  <c:v>9.2879256965944269E-3</c:v>
                </c:pt>
                <c:pt idx="26">
                  <c:v>2.6595744680851063E-3</c:v>
                </c:pt>
                <c:pt idx="27">
                  <c:v>3.0959752321981426E-3</c:v>
                </c:pt>
                <c:pt idx="28">
                  <c:v>0</c:v>
                </c:pt>
                <c:pt idx="29">
                  <c:v>0</c:v>
                </c:pt>
                <c:pt idx="30">
                  <c:v>1.5037593984962405E-2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16-4CCC-920E-1823D24D663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6549328"/>
        <c:axId val="1236563056"/>
      </c:barChart>
      <c:catAx>
        <c:axId val="1236549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563056"/>
        <c:crosses val="autoZero"/>
        <c:auto val="1"/>
        <c:lblAlgn val="ctr"/>
        <c:lblOffset val="100"/>
        <c:noMultiLvlLbl val="0"/>
      </c:catAx>
      <c:valAx>
        <c:axId val="123656305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54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Performance in Year 10 National Examination</a:t>
            </a:r>
            <a:r>
              <a:rPr lang="tr-TR" sz="1200"/>
              <a:t> in all provinces</a:t>
            </a:r>
            <a:r>
              <a:rPr lang="en-GB" sz="1200"/>
              <a:t>, by subject</a:t>
            </a:r>
            <a:r>
              <a:rPr lang="tr-TR" sz="1200"/>
              <a:t>, </a:t>
            </a:r>
            <a:r>
              <a:rPr lang="en-GB" sz="1200"/>
              <a:t>201</a:t>
            </a:r>
            <a:r>
              <a:rPr lang="tr-TR" sz="1200"/>
              <a:t>8,</a:t>
            </a:r>
            <a:r>
              <a:rPr lang="tr-TR" sz="1200" baseline="0"/>
              <a:t> 2019, 2020</a:t>
            </a:r>
            <a:endParaRPr lang="en-GB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'2018'!$AJ$8</c:f>
              <c:strCache>
                <c:ptCount val="1"/>
                <c:pt idx="0">
                  <c:v>Grade  1 to 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'2018'!$AK$6:$CI$7</c:f>
              <c:multiLvlStrCache>
                <c:ptCount val="51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2018</c:v>
                  </c:pt>
                  <c:pt idx="13">
                    <c:v>2019</c:v>
                  </c:pt>
                  <c:pt idx="14">
                    <c:v>2020</c:v>
                  </c:pt>
                  <c:pt idx="15">
                    <c:v>2018</c:v>
                  </c:pt>
                  <c:pt idx="16">
                    <c:v>2019</c:v>
                  </c:pt>
                  <c:pt idx="17">
                    <c:v>2020</c:v>
                  </c:pt>
                  <c:pt idx="18">
                    <c:v>2018</c:v>
                  </c:pt>
                  <c:pt idx="19">
                    <c:v>2019</c:v>
                  </c:pt>
                  <c:pt idx="20">
                    <c:v>2020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2018</c:v>
                  </c:pt>
                  <c:pt idx="28">
                    <c:v>2019</c:v>
                  </c:pt>
                  <c:pt idx="29">
                    <c:v>2020</c:v>
                  </c:pt>
                  <c:pt idx="30">
                    <c:v>2018</c:v>
                  </c:pt>
                  <c:pt idx="31">
                    <c:v>2019</c:v>
                  </c:pt>
                  <c:pt idx="32">
                    <c:v>2020</c:v>
                  </c:pt>
                  <c:pt idx="33">
                    <c:v>2018</c:v>
                  </c:pt>
                  <c:pt idx="34">
                    <c:v>2019</c:v>
                  </c:pt>
                  <c:pt idx="35">
                    <c:v>2020</c:v>
                  </c:pt>
                  <c:pt idx="36">
                    <c:v>2018</c:v>
                  </c:pt>
                  <c:pt idx="37">
                    <c:v>2019</c:v>
                  </c:pt>
                  <c:pt idx="38">
                    <c:v>2020</c:v>
                  </c:pt>
                  <c:pt idx="39">
                    <c:v>2018</c:v>
                  </c:pt>
                  <c:pt idx="40">
                    <c:v>2019</c:v>
                  </c:pt>
                  <c:pt idx="41">
                    <c:v>2020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2020</c:v>
                  </c:pt>
                  <c:pt idx="45">
                    <c:v>2018</c:v>
                  </c:pt>
                  <c:pt idx="46">
                    <c:v>2019</c:v>
                  </c:pt>
                  <c:pt idx="47">
                    <c:v>2020</c:v>
                  </c:pt>
                  <c:pt idx="48">
                    <c:v>2018</c:v>
                  </c:pt>
                  <c:pt idx="49">
                    <c:v>2019</c:v>
                  </c:pt>
                  <c:pt idx="50">
                    <c:v>2020</c:v>
                  </c:pt>
                </c:lvl>
                <c:lvl>
                  <c:pt idx="0">
                    <c:v>101 ENGLISH</c:v>
                  </c:pt>
                  <c:pt idx="3">
                    <c:v>102 ANGLAIS</c:v>
                  </c:pt>
                  <c:pt idx="6">
                    <c:v>103 FRENCH</c:v>
                  </c:pt>
                  <c:pt idx="9">
                    <c:v>104 FRAN√áAIS</c:v>
                  </c:pt>
                  <c:pt idx="12">
                    <c:v>105 AGRICULTURE</c:v>
                  </c:pt>
                  <c:pt idx="15">
                    <c:v>106 BASIC SCIENCE</c:v>
                  </c:pt>
                  <c:pt idx="18">
                    <c:v>107 MATHEMATICS</c:v>
                  </c:pt>
                  <c:pt idx="21">
                    <c:v>108 SOCIAL SCIENCE</c:v>
                  </c:pt>
                  <c:pt idx="24">
                    <c:v>109 RELIGIOUS EDUCATION</c:v>
                  </c:pt>
                  <c:pt idx="27">
                    <c:v>111 AGRICULTURE FRENCH</c:v>
                  </c:pt>
                  <c:pt idx="30">
                    <c:v>110 TECHNOLOGY</c:v>
                  </c:pt>
                  <c:pt idx="33">
                    <c:v>112 SCIENCES FONDAMENTALES</c:v>
                  </c:pt>
                  <c:pt idx="36">
                    <c:v>113 MATH√âMATIQUES</c:v>
                  </c:pt>
                  <c:pt idx="39">
                    <c:v>114 SCIENCE SOCIALES</c:v>
                  </c:pt>
                  <c:pt idx="42">
                    <c:v>115 EDUCATION RELIGIEUSE</c:v>
                  </c:pt>
                  <c:pt idx="45">
                    <c:v>116 TECHNOLOGIE</c:v>
                  </c:pt>
                  <c:pt idx="48">
                    <c:v>Overall as all taken average</c:v>
                  </c:pt>
                </c:lvl>
              </c:multiLvlStrCache>
            </c:multiLvlStrRef>
          </c:cat>
          <c:val>
            <c:numRef>
              <c:f>'2018'!$AK$8:$CI$8</c:f>
              <c:numCache>
                <c:formatCode>0%</c:formatCode>
                <c:ptCount val="51"/>
                <c:pt idx="0">
                  <c:v>7.8026905829596413E-2</c:v>
                </c:pt>
                <c:pt idx="1">
                  <c:v>8.9019430637144153E-2</c:v>
                </c:pt>
                <c:pt idx="2">
                  <c:v>9.3513058129738841E-2</c:v>
                </c:pt>
                <c:pt idx="3">
                  <c:v>8.6956521739130432E-2</c:v>
                </c:pt>
                <c:pt idx="4">
                  <c:v>7.3065902578796568E-2</c:v>
                </c:pt>
                <c:pt idx="5">
                  <c:v>8.8484848484848486E-2</c:v>
                </c:pt>
                <c:pt idx="6">
                  <c:v>8.007197480881692E-2</c:v>
                </c:pt>
                <c:pt idx="7">
                  <c:v>9.0208522212148687E-2</c:v>
                </c:pt>
                <c:pt idx="8">
                  <c:v>9.3209616195698022E-2</c:v>
                </c:pt>
                <c:pt idx="9">
                  <c:v>7.4850299401197598E-2</c:v>
                </c:pt>
                <c:pt idx="10">
                  <c:v>8.7392550143266481E-2</c:v>
                </c:pt>
                <c:pt idx="11">
                  <c:v>9.5641646489104115E-2</c:v>
                </c:pt>
                <c:pt idx="12">
                  <c:v>6.2331838565022418E-2</c:v>
                </c:pt>
                <c:pt idx="13">
                  <c:v>8.5404428377767738E-2</c:v>
                </c:pt>
                <c:pt idx="14">
                  <c:v>8.8383838383838384E-2</c:v>
                </c:pt>
                <c:pt idx="15">
                  <c:v>7.6888489208633087E-2</c:v>
                </c:pt>
                <c:pt idx="16">
                  <c:v>8.8275237664101405E-2</c:v>
                </c:pt>
                <c:pt idx="17">
                  <c:v>8.7689713322091065E-2</c:v>
                </c:pt>
                <c:pt idx="18">
                  <c:v>8.7971274685816878E-2</c:v>
                </c:pt>
                <c:pt idx="19">
                  <c:v>8.2390221819827983E-2</c:v>
                </c:pt>
                <c:pt idx="20">
                  <c:v>8.6315789473684207E-2</c:v>
                </c:pt>
                <c:pt idx="21">
                  <c:v>7.5750784401613633E-2</c:v>
                </c:pt>
                <c:pt idx="22">
                  <c:v>9.4893809308630811E-2</c:v>
                </c:pt>
                <c:pt idx="23">
                  <c:v>9.0564448188711039E-2</c:v>
                </c:pt>
                <c:pt idx="24">
                  <c:v>7.5743048897411319E-2</c:v>
                </c:pt>
                <c:pt idx="25">
                  <c:v>9.90990990990991E-2</c:v>
                </c:pt>
                <c:pt idx="26">
                  <c:v>9.7816593886462883E-2</c:v>
                </c:pt>
                <c:pt idx="27">
                  <c:v>6.6193853427895979E-2</c:v>
                </c:pt>
                <c:pt idx="28">
                  <c:v>0.15144230769230768</c:v>
                </c:pt>
                <c:pt idx="29">
                  <c:v>0.14455445544554454</c:v>
                </c:pt>
                <c:pt idx="30">
                  <c:v>5.5306427503736919E-2</c:v>
                </c:pt>
                <c:pt idx="31">
                  <c:v>6.8767908309455589E-2</c:v>
                </c:pt>
                <c:pt idx="32">
                  <c:v>8.606060606060606E-2</c:v>
                </c:pt>
                <c:pt idx="33">
                  <c:v>7.7961019490254871E-2</c:v>
                </c:pt>
                <c:pt idx="34">
                  <c:v>9.5988538681948427E-2</c:v>
                </c:pt>
                <c:pt idx="35">
                  <c:v>9.8062953995157381E-2</c:v>
                </c:pt>
                <c:pt idx="36">
                  <c:v>0.1062874251497006</c:v>
                </c:pt>
                <c:pt idx="37">
                  <c:v>9.012875536480687E-2</c:v>
                </c:pt>
                <c:pt idx="38">
                  <c:v>0.10653753026634383</c:v>
                </c:pt>
                <c:pt idx="39">
                  <c:v>5.8383233532934134E-2</c:v>
                </c:pt>
                <c:pt idx="40">
                  <c:v>8.7267525035765375E-2</c:v>
                </c:pt>
                <c:pt idx="41">
                  <c:v>9.0909090909090912E-2</c:v>
                </c:pt>
                <c:pt idx="42">
                  <c:v>7.3170731707317069E-2</c:v>
                </c:pt>
                <c:pt idx="43">
                  <c:v>9.077809798270893E-2</c:v>
                </c:pt>
                <c:pt idx="44">
                  <c:v>9.1019417475728157E-2</c:v>
                </c:pt>
                <c:pt idx="45">
                  <c:v>2.4489795918367346E-2</c:v>
                </c:pt>
                <c:pt idx="46">
                  <c:v>8.5714285714285715E-2</c:v>
                </c:pt>
                <c:pt idx="47">
                  <c:v>7.2131147540983612E-2</c:v>
                </c:pt>
                <c:pt idx="48">
                  <c:v>6.8257860251026231E-2</c:v>
                </c:pt>
                <c:pt idx="49">
                  <c:v>8.5872742389533019E-2</c:v>
                </c:pt>
                <c:pt idx="50">
                  <c:v>8.8876162014566565E-2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0-494D-A701-E52F6CA36F6A}"/>
            </c:ext>
          </c:extLst>
        </c:ser>
        <c:ser>
          <c:idx val="1"/>
          <c:order val="1"/>
          <c:tx>
            <c:strRef>
              <c:f>'2018'!$AJ$9</c:f>
              <c:strCache>
                <c:ptCount val="1"/>
                <c:pt idx="0">
                  <c:v>Grade  3 to 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'2018'!$AK$6:$CI$7</c:f>
              <c:multiLvlStrCache>
                <c:ptCount val="51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2018</c:v>
                  </c:pt>
                  <c:pt idx="13">
                    <c:v>2019</c:v>
                  </c:pt>
                  <c:pt idx="14">
                    <c:v>2020</c:v>
                  </c:pt>
                  <c:pt idx="15">
                    <c:v>2018</c:v>
                  </c:pt>
                  <c:pt idx="16">
                    <c:v>2019</c:v>
                  </c:pt>
                  <c:pt idx="17">
                    <c:v>2020</c:v>
                  </c:pt>
                  <c:pt idx="18">
                    <c:v>2018</c:v>
                  </c:pt>
                  <c:pt idx="19">
                    <c:v>2019</c:v>
                  </c:pt>
                  <c:pt idx="20">
                    <c:v>2020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2018</c:v>
                  </c:pt>
                  <c:pt idx="28">
                    <c:v>2019</c:v>
                  </c:pt>
                  <c:pt idx="29">
                    <c:v>2020</c:v>
                  </c:pt>
                  <c:pt idx="30">
                    <c:v>2018</c:v>
                  </c:pt>
                  <c:pt idx="31">
                    <c:v>2019</c:v>
                  </c:pt>
                  <c:pt idx="32">
                    <c:v>2020</c:v>
                  </c:pt>
                  <c:pt idx="33">
                    <c:v>2018</c:v>
                  </c:pt>
                  <c:pt idx="34">
                    <c:v>2019</c:v>
                  </c:pt>
                  <c:pt idx="35">
                    <c:v>2020</c:v>
                  </c:pt>
                  <c:pt idx="36">
                    <c:v>2018</c:v>
                  </c:pt>
                  <c:pt idx="37">
                    <c:v>2019</c:v>
                  </c:pt>
                  <c:pt idx="38">
                    <c:v>2020</c:v>
                  </c:pt>
                  <c:pt idx="39">
                    <c:v>2018</c:v>
                  </c:pt>
                  <c:pt idx="40">
                    <c:v>2019</c:v>
                  </c:pt>
                  <c:pt idx="41">
                    <c:v>2020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2020</c:v>
                  </c:pt>
                  <c:pt idx="45">
                    <c:v>2018</c:v>
                  </c:pt>
                  <c:pt idx="46">
                    <c:v>2019</c:v>
                  </c:pt>
                  <c:pt idx="47">
                    <c:v>2020</c:v>
                  </c:pt>
                  <c:pt idx="48">
                    <c:v>2018</c:v>
                  </c:pt>
                  <c:pt idx="49">
                    <c:v>2019</c:v>
                  </c:pt>
                  <c:pt idx="50">
                    <c:v>2020</c:v>
                  </c:pt>
                </c:lvl>
                <c:lvl>
                  <c:pt idx="0">
                    <c:v>101 ENGLISH</c:v>
                  </c:pt>
                  <c:pt idx="3">
                    <c:v>102 ANGLAIS</c:v>
                  </c:pt>
                  <c:pt idx="6">
                    <c:v>103 FRENCH</c:v>
                  </c:pt>
                  <c:pt idx="9">
                    <c:v>104 FRAN√áAIS</c:v>
                  </c:pt>
                  <c:pt idx="12">
                    <c:v>105 AGRICULTURE</c:v>
                  </c:pt>
                  <c:pt idx="15">
                    <c:v>106 BASIC SCIENCE</c:v>
                  </c:pt>
                  <c:pt idx="18">
                    <c:v>107 MATHEMATICS</c:v>
                  </c:pt>
                  <c:pt idx="21">
                    <c:v>108 SOCIAL SCIENCE</c:v>
                  </c:pt>
                  <c:pt idx="24">
                    <c:v>109 RELIGIOUS EDUCATION</c:v>
                  </c:pt>
                  <c:pt idx="27">
                    <c:v>111 AGRICULTURE FRENCH</c:v>
                  </c:pt>
                  <c:pt idx="30">
                    <c:v>110 TECHNOLOGY</c:v>
                  </c:pt>
                  <c:pt idx="33">
                    <c:v>112 SCIENCES FONDAMENTALES</c:v>
                  </c:pt>
                  <c:pt idx="36">
                    <c:v>113 MATH√âMATIQUES</c:v>
                  </c:pt>
                  <c:pt idx="39">
                    <c:v>114 SCIENCE SOCIALES</c:v>
                  </c:pt>
                  <c:pt idx="42">
                    <c:v>115 EDUCATION RELIGIEUSE</c:v>
                  </c:pt>
                  <c:pt idx="45">
                    <c:v>116 TECHNOLOGIE</c:v>
                  </c:pt>
                  <c:pt idx="48">
                    <c:v>Overall as all taken average</c:v>
                  </c:pt>
                </c:lvl>
              </c:multiLvlStrCache>
            </c:multiLvlStrRef>
          </c:cat>
          <c:val>
            <c:numRef>
              <c:f>'2018'!$AK$9:$CI$9</c:f>
              <c:numCache>
                <c:formatCode>0%</c:formatCode>
                <c:ptCount val="51"/>
                <c:pt idx="0">
                  <c:v>0.82959641255605376</c:v>
                </c:pt>
                <c:pt idx="1">
                  <c:v>0.8088567555354722</c:v>
                </c:pt>
                <c:pt idx="2">
                  <c:v>0.81044650379106997</c:v>
                </c:pt>
                <c:pt idx="3">
                  <c:v>0.82008995502248871</c:v>
                </c:pt>
                <c:pt idx="4">
                  <c:v>0.82378223495702008</c:v>
                </c:pt>
                <c:pt idx="5">
                  <c:v>0.80848484848484847</c:v>
                </c:pt>
                <c:pt idx="6">
                  <c:v>0.79802069275753484</c:v>
                </c:pt>
                <c:pt idx="7">
                  <c:v>0.82547597461468725</c:v>
                </c:pt>
                <c:pt idx="8">
                  <c:v>0.81822016026992828</c:v>
                </c:pt>
                <c:pt idx="9">
                  <c:v>0.8293413173652695</c:v>
                </c:pt>
                <c:pt idx="10">
                  <c:v>0.80945558739255019</c:v>
                </c:pt>
                <c:pt idx="11">
                  <c:v>0.80871670702179177</c:v>
                </c:pt>
                <c:pt idx="12">
                  <c:v>0.86278026905829597</c:v>
                </c:pt>
                <c:pt idx="13">
                  <c:v>0.80433800271125167</c:v>
                </c:pt>
                <c:pt idx="14">
                  <c:v>0.81565656565656564</c:v>
                </c:pt>
                <c:pt idx="15">
                  <c:v>0.83183453237410077</c:v>
                </c:pt>
                <c:pt idx="16">
                  <c:v>0.8134902670891806</c:v>
                </c:pt>
                <c:pt idx="17">
                  <c:v>0.81492411467116355</c:v>
                </c:pt>
                <c:pt idx="18">
                  <c:v>0.82675044883303406</c:v>
                </c:pt>
                <c:pt idx="19">
                  <c:v>0.81892258940697149</c:v>
                </c:pt>
                <c:pt idx="20">
                  <c:v>0.81178947368421051</c:v>
                </c:pt>
                <c:pt idx="21">
                  <c:v>0.82787987449574185</c:v>
                </c:pt>
                <c:pt idx="22">
                  <c:v>0.79801174875734293</c:v>
                </c:pt>
                <c:pt idx="23">
                  <c:v>0.80876158382476837</c:v>
                </c:pt>
                <c:pt idx="24">
                  <c:v>0.82598274209012468</c:v>
                </c:pt>
                <c:pt idx="25">
                  <c:v>0.79943100995732574</c:v>
                </c:pt>
                <c:pt idx="26">
                  <c:v>0.80349344978165937</c:v>
                </c:pt>
                <c:pt idx="27">
                  <c:v>0.84160756501182032</c:v>
                </c:pt>
                <c:pt idx="28">
                  <c:v>0.79807692307692313</c:v>
                </c:pt>
                <c:pt idx="29">
                  <c:v>0.7722772277227723</c:v>
                </c:pt>
                <c:pt idx="30">
                  <c:v>0.87144992526158449</c:v>
                </c:pt>
                <c:pt idx="31">
                  <c:v>0.84097421203438394</c:v>
                </c:pt>
                <c:pt idx="32">
                  <c:v>0.81575757575757579</c:v>
                </c:pt>
                <c:pt idx="33">
                  <c:v>0.81109445277361314</c:v>
                </c:pt>
                <c:pt idx="34">
                  <c:v>0.80659025787965621</c:v>
                </c:pt>
                <c:pt idx="35">
                  <c:v>0.81113801452784506</c:v>
                </c:pt>
                <c:pt idx="36">
                  <c:v>0.79940119760479045</c:v>
                </c:pt>
                <c:pt idx="37">
                  <c:v>0.82117310443490699</c:v>
                </c:pt>
                <c:pt idx="38">
                  <c:v>0.80629539951573848</c:v>
                </c:pt>
                <c:pt idx="39">
                  <c:v>0.83682634730538918</c:v>
                </c:pt>
                <c:pt idx="40">
                  <c:v>0.82117310443490699</c:v>
                </c:pt>
                <c:pt idx="41">
                  <c:v>0.80727272727272725</c:v>
                </c:pt>
                <c:pt idx="42">
                  <c:v>0.80335365853658536</c:v>
                </c:pt>
                <c:pt idx="43">
                  <c:v>0.8054755043227666</c:v>
                </c:pt>
                <c:pt idx="44">
                  <c:v>0.81310679611650483</c:v>
                </c:pt>
                <c:pt idx="45">
                  <c:v>0.83265306122448979</c:v>
                </c:pt>
                <c:pt idx="46">
                  <c:v>0.83265306122448979</c:v>
                </c:pt>
                <c:pt idx="47">
                  <c:v>0.85245901639344257</c:v>
                </c:pt>
                <c:pt idx="48">
                  <c:v>0.77933308542770097</c:v>
                </c:pt>
                <c:pt idx="49">
                  <c:v>0.76634590222528443</c:v>
                </c:pt>
                <c:pt idx="50">
                  <c:v>0.76345883320544783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80-494D-A701-E52F6CA36F6A}"/>
            </c:ext>
          </c:extLst>
        </c:ser>
        <c:ser>
          <c:idx val="2"/>
          <c:order val="2"/>
          <c:tx>
            <c:strRef>
              <c:f>'2018'!$AJ$10</c:f>
              <c:strCache>
                <c:ptCount val="1"/>
                <c:pt idx="0">
                  <c:v>Grade  7 to 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'2018'!$AK$6:$CI$7</c:f>
              <c:multiLvlStrCache>
                <c:ptCount val="51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2018</c:v>
                  </c:pt>
                  <c:pt idx="13">
                    <c:v>2019</c:v>
                  </c:pt>
                  <c:pt idx="14">
                    <c:v>2020</c:v>
                  </c:pt>
                  <c:pt idx="15">
                    <c:v>2018</c:v>
                  </c:pt>
                  <c:pt idx="16">
                    <c:v>2019</c:v>
                  </c:pt>
                  <c:pt idx="17">
                    <c:v>2020</c:v>
                  </c:pt>
                  <c:pt idx="18">
                    <c:v>2018</c:v>
                  </c:pt>
                  <c:pt idx="19">
                    <c:v>2019</c:v>
                  </c:pt>
                  <c:pt idx="20">
                    <c:v>2020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2018</c:v>
                  </c:pt>
                  <c:pt idx="28">
                    <c:v>2019</c:v>
                  </c:pt>
                  <c:pt idx="29">
                    <c:v>2020</c:v>
                  </c:pt>
                  <c:pt idx="30">
                    <c:v>2018</c:v>
                  </c:pt>
                  <c:pt idx="31">
                    <c:v>2019</c:v>
                  </c:pt>
                  <c:pt idx="32">
                    <c:v>2020</c:v>
                  </c:pt>
                  <c:pt idx="33">
                    <c:v>2018</c:v>
                  </c:pt>
                  <c:pt idx="34">
                    <c:v>2019</c:v>
                  </c:pt>
                  <c:pt idx="35">
                    <c:v>2020</c:v>
                  </c:pt>
                  <c:pt idx="36">
                    <c:v>2018</c:v>
                  </c:pt>
                  <c:pt idx="37">
                    <c:v>2019</c:v>
                  </c:pt>
                  <c:pt idx="38">
                    <c:v>2020</c:v>
                  </c:pt>
                  <c:pt idx="39">
                    <c:v>2018</c:v>
                  </c:pt>
                  <c:pt idx="40">
                    <c:v>2019</c:v>
                  </c:pt>
                  <c:pt idx="41">
                    <c:v>2020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2020</c:v>
                  </c:pt>
                  <c:pt idx="45">
                    <c:v>2018</c:v>
                  </c:pt>
                  <c:pt idx="46">
                    <c:v>2019</c:v>
                  </c:pt>
                  <c:pt idx="47">
                    <c:v>2020</c:v>
                  </c:pt>
                  <c:pt idx="48">
                    <c:v>2018</c:v>
                  </c:pt>
                  <c:pt idx="49">
                    <c:v>2019</c:v>
                  </c:pt>
                  <c:pt idx="50">
                    <c:v>2020</c:v>
                  </c:pt>
                </c:lvl>
                <c:lvl>
                  <c:pt idx="0">
                    <c:v>101 ENGLISH</c:v>
                  </c:pt>
                  <c:pt idx="3">
                    <c:v>102 ANGLAIS</c:v>
                  </c:pt>
                  <c:pt idx="6">
                    <c:v>103 FRENCH</c:v>
                  </c:pt>
                  <c:pt idx="9">
                    <c:v>104 FRAN√áAIS</c:v>
                  </c:pt>
                  <c:pt idx="12">
                    <c:v>105 AGRICULTURE</c:v>
                  </c:pt>
                  <c:pt idx="15">
                    <c:v>106 BASIC SCIENCE</c:v>
                  </c:pt>
                  <c:pt idx="18">
                    <c:v>107 MATHEMATICS</c:v>
                  </c:pt>
                  <c:pt idx="21">
                    <c:v>108 SOCIAL SCIENCE</c:v>
                  </c:pt>
                  <c:pt idx="24">
                    <c:v>109 RELIGIOUS EDUCATION</c:v>
                  </c:pt>
                  <c:pt idx="27">
                    <c:v>111 AGRICULTURE FRENCH</c:v>
                  </c:pt>
                  <c:pt idx="30">
                    <c:v>110 TECHNOLOGY</c:v>
                  </c:pt>
                  <c:pt idx="33">
                    <c:v>112 SCIENCES FONDAMENTALES</c:v>
                  </c:pt>
                  <c:pt idx="36">
                    <c:v>113 MATH√âMATIQUES</c:v>
                  </c:pt>
                  <c:pt idx="39">
                    <c:v>114 SCIENCE SOCIALES</c:v>
                  </c:pt>
                  <c:pt idx="42">
                    <c:v>115 EDUCATION RELIGIEUSE</c:v>
                  </c:pt>
                  <c:pt idx="45">
                    <c:v>116 TECHNOLOGIE</c:v>
                  </c:pt>
                  <c:pt idx="48">
                    <c:v>Overall as all taken average</c:v>
                  </c:pt>
                </c:lvl>
              </c:multiLvlStrCache>
            </c:multiLvlStrRef>
          </c:cat>
          <c:val>
            <c:numRef>
              <c:f>'2018'!$AK$10:$CI$10</c:f>
              <c:numCache>
                <c:formatCode>0%</c:formatCode>
                <c:ptCount val="51"/>
                <c:pt idx="0">
                  <c:v>9.2376681614349782E-2</c:v>
                </c:pt>
                <c:pt idx="1">
                  <c:v>0.10212381382738364</c:v>
                </c:pt>
                <c:pt idx="2">
                  <c:v>9.6040438079191243E-2</c:v>
                </c:pt>
                <c:pt idx="3">
                  <c:v>9.2953523238380811E-2</c:v>
                </c:pt>
                <c:pt idx="4">
                  <c:v>0.10315186246418338</c:v>
                </c:pt>
                <c:pt idx="5">
                  <c:v>0.10303030303030303</c:v>
                </c:pt>
                <c:pt idx="6">
                  <c:v>0.12190733243364822</c:v>
                </c:pt>
                <c:pt idx="7">
                  <c:v>8.4315503173164094E-2</c:v>
                </c:pt>
                <c:pt idx="8">
                  <c:v>8.8570223534373688E-2</c:v>
                </c:pt>
                <c:pt idx="9">
                  <c:v>9.580838323353294E-2</c:v>
                </c:pt>
                <c:pt idx="10">
                  <c:v>0.10315186246418338</c:v>
                </c:pt>
                <c:pt idx="11">
                  <c:v>9.5641646489104115E-2</c:v>
                </c:pt>
                <c:pt idx="12">
                  <c:v>7.4887892376681614E-2</c:v>
                </c:pt>
                <c:pt idx="13">
                  <c:v>0.11025756891098057</c:v>
                </c:pt>
                <c:pt idx="14">
                  <c:v>9.5959595959595953E-2</c:v>
                </c:pt>
                <c:pt idx="15">
                  <c:v>9.1276978417266189E-2</c:v>
                </c:pt>
                <c:pt idx="16">
                  <c:v>9.8234495246717971E-2</c:v>
                </c:pt>
                <c:pt idx="17">
                  <c:v>9.7386172006745361E-2</c:v>
                </c:pt>
                <c:pt idx="18">
                  <c:v>8.527827648114901E-2</c:v>
                </c:pt>
                <c:pt idx="19">
                  <c:v>9.868718877320054E-2</c:v>
                </c:pt>
                <c:pt idx="20">
                  <c:v>0.10189473684210526</c:v>
                </c:pt>
                <c:pt idx="21">
                  <c:v>9.6369341102644557E-2</c:v>
                </c:pt>
                <c:pt idx="22">
                  <c:v>0.1070944419340262</c:v>
                </c:pt>
                <c:pt idx="23">
                  <c:v>0.10067396798652065</c:v>
                </c:pt>
                <c:pt idx="24">
                  <c:v>9.8274209012464045E-2</c:v>
                </c:pt>
                <c:pt idx="25">
                  <c:v>0.10146989094357516</c:v>
                </c:pt>
                <c:pt idx="26">
                  <c:v>9.8689956331877729E-2</c:v>
                </c:pt>
                <c:pt idx="27">
                  <c:v>9.2198581560283682E-2</c:v>
                </c:pt>
                <c:pt idx="28">
                  <c:v>5.0480769230769232E-2</c:v>
                </c:pt>
                <c:pt idx="29">
                  <c:v>8.3168316831683173E-2</c:v>
                </c:pt>
                <c:pt idx="30">
                  <c:v>7.3243647234678619E-2</c:v>
                </c:pt>
                <c:pt idx="31">
                  <c:v>9.0257879656160458E-2</c:v>
                </c:pt>
                <c:pt idx="32">
                  <c:v>9.8181818181818176E-2</c:v>
                </c:pt>
                <c:pt idx="33">
                  <c:v>0.11094452773613193</c:v>
                </c:pt>
                <c:pt idx="34">
                  <c:v>9.7421203438395415E-2</c:v>
                </c:pt>
                <c:pt idx="35">
                  <c:v>9.0799031476997583E-2</c:v>
                </c:pt>
                <c:pt idx="36">
                  <c:v>9.4311377245508976E-2</c:v>
                </c:pt>
                <c:pt idx="37">
                  <c:v>8.869814020028613E-2</c:v>
                </c:pt>
                <c:pt idx="38">
                  <c:v>8.7167070217917669E-2</c:v>
                </c:pt>
                <c:pt idx="39">
                  <c:v>0.10479041916167664</c:v>
                </c:pt>
                <c:pt idx="40">
                  <c:v>9.1559370529327611E-2</c:v>
                </c:pt>
                <c:pt idx="41">
                  <c:v>0.10181818181818182</c:v>
                </c:pt>
                <c:pt idx="42">
                  <c:v>0.12347560975609756</c:v>
                </c:pt>
                <c:pt idx="43">
                  <c:v>0.1037463976945245</c:v>
                </c:pt>
                <c:pt idx="44">
                  <c:v>9.5873786407766989E-2</c:v>
                </c:pt>
                <c:pt idx="45">
                  <c:v>0.14285714285714285</c:v>
                </c:pt>
                <c:pt idx="46">
                  <c:v>8.1632653061224483E-2</c:v>
                </c:pt>
                <c:pt idx="47">
                  <c:v>7.5409836065573776E-2</c:v>
                </c:pt>
                <c:pt idx="48">
                  <c:v>9.3585524909508083E-2</c:v>
                </c:pt>
                <c:pt idx="49">
                  <c:v>8.8957825973417823E-2</c:v>
                </c:pt>
                <c:pt idx="50">
                  <c:v>8.8841475368220943E-2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80-494D-A701-E52F6CA36F6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87982368"/>
        <c:axId val="1988000256"/>
      </c:barChart>
      <c:catAx>
        <c:axId val="19879823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8000256"/>
        <c:crosses val="autoZero"/>
        <c:auto val="1"/>
        <c:lblAlgn val="ctr"/>
        <c:lblOffset val="100"/>
        <c:noMultiLvlLbl val="0"/>
      </c:catAx>
      <c:valAx>
        <c:axId val="1988000256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98798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0" i="0" baseline="0">
                <a:effectLst/>
              </a:rPr>
              <a:t>Performance in Year 10 National Examination</a:t>
            </a:r>
            <a:r>
              <a:rPr lang="tr-TR" sz="1200" b="0" i="0" baseline="0">
                <a:effectLst/>
              </a:rPr>
              <a:t> in all provinces</a:t>
            </a:r>
            <a:r>
              <a:rPr lang="en-GB" sz="1200" b="0" i="0" baseline="0">
                <a:effectLst/>
              </a:rPr>
              <a:t>, by subject</a:t>
            </a:r>
            <a:r>
              <a:rPr lang="tr-TR" sz="1200" b="0" i="0" baseline="0">
                <a:effectLst/>
              </a:rPr>
              <a:t>, by gender, 2018, 2019, 2020  - 1</a:t>
            </a:r>
            <a:endParaRPr lang="en-GB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'2018_gend'!$AI$19</c:f>
              <c:strCache>
                <c:ptCount val="1"/>
                <c:pt idx="0">
                  <c:v>Grade  1 to 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'2018_gend'!$AJ$16:$CE$18</c:f>
              <c:multiLvlStrCache>
                <c:ptCount val="4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  <c:pt idx="36">
                    <c:v>F</c:v>
                  </c:pt>
                  <c:pt idx="37">
                    <c:v>M</c:v>
                  </c:pt>
                  <c:pt idx="38">
                    <c:v>F</c:v>
                  </c:pt>
                  <c:pt idx="39">
                    <c:v>M</c:v>
                  </c:pt>
                  <c:pt idx="40">
                    <c:v>F</c:v>
                  </c:pt>
                  <c:pt idx="41">
                    <c:v>M</c:v>
                  </c:pt>
                  <c:pt idx="42">
                    <c:v>F</c:v>
                  </c:pt>
                  <c:pt idx="43">
                    <c:v>M</c:v>
                  </c:pt>
                  <c:pt idx="44">
                    <c:v>F</c:v>
                  </c:pt>
                  <c:pt idx="45">
                    <c:v>M</c:v>
                  </c:pt>
                  <c:pt idx="46">
                    <c:v>F</c:v>
                  </c:pt>
                  <c:pt idx="47">
                    <c:v>M</c:v>
                  </c:pt>
                </c:lvl>
                <c:lvl>
                  <c:pt idx="0">
                    <c:v>2018</c:v>
                  </c:pt>
                  <c:pt idx="2">
                    <c:v>2019</c:v>
                  </c:pt>
                  <c:pt idx="4">
                    <c:v>2020</c:v>
                  </c:pt>
                  <c:pt idx="6">
                    <c:v>2018</c:v>
                  </c:pt>
                  <c:pt idx="8">
                    <c:v>2019</c:v>
                  </c:pt>
                  <c:pt idx="10">
                    <c:v>2020</c:v>
                  </c:pt>
                  <c:pt idx="12">
                    <c:v>2018</c:v>
                  </c:pt>
                  <c:pt idx="14">
                    <c:v>2019</c:v>
                  </c:pt>
                  <c:pt idx="16">
                    <c:v>2020</c:v>
                  </c:pt>
                  <c:pt idx="18">
                    <c:v>2018</c:v>
                  </c:pt>
                  <c:pt idx="20">
                    <c:v>2019</c:v>
                  </c:pt>
                  <c:pt idx="22">
                    <c:v>2020</c:v>
                  </c:pt>
                  <c:pt idx="24">
                    <c:v>2018</c:v>
                  </c:pt>
                  <c:pt idx="26">
                    <c:v>2019</c:v>
                  </c:pt>
                  <c:pt idx="28">
                    <c:v>2020</c:v>
                  </c:pt>
                  <c:pt idx="30">
                    <c:v>2018</c:v>
                  </c:pt>
                  <c:pt idx="32">
                    <c:v>2019</c:v>
                  </c:pt>
                  <c:pt idx="34">
                    <c:v>2020</c:v>
                  </c:pt>
                  <c:pt idx="36">
                    <c:v>2018</c:v>
                  </c:pt>
                  <c:pt idx="38">
                    <c:v>2019</c:v>
                  </c:pt>
                  <c:pt idx="40">
                    <c:v>2020</c:v>
                  </c:pt>
                  <c:pt idx="42">
                    <c:v>2018</c:v>
                  </c:pt>
                  <c:pt idx="44">
                    <c:v>2019</c:v>
                  </c:pt>
                  <c:pt idx="46">
                    <c:v>2020</c:v>
                  </c:pt>
                </c:lvl>
                <c:lvl>
                  <c:pt idx="0">
                    <c:v>101 ENGLISH</c:v>
                  </c:pt>
                  <c:pt idx="6">
                    <c:v>102 ANGLAIS</c:v>
                  </c:pt>
                  <c:pt idx="12">
                    <c:v>103 FRENCH</c:v>
                  </c:pt>
                  <c:pt idx="18">
                    <c:v>104 FRANCÁIS</c:v>
                  </c:pt>
                  <c:pt idx="24">
                    <c:v>105 AGRICULTURE</c:v>
                  </c:pt>
                  <c:pt idx="30">
                    <c:v>106 BASIC SCIENCE</c:v>
                  </c:pt>
                  <c:pt idx="36">
                    <c:v>107 MATHEMATICS</c:v>
                  </c:pt>
                  <c:pt idx="42">
                    <c:v>108 SOCIAL SCIENCE</c:v>
                  </c:pt>
                </c:lvl>
              </c:multiLvlStrCache>
            </c:multiLvlStrRef>
          </c:cat>
          <c:val>
            <c:numRef>
              <c:f>'2018_gend'!$AJ$19:$CE$19</c:f>
              <c:numCache>
                <c:formatCode>0%</c:formatCode>
                <c:ptCount val="48"/>
                <c:pt idx="0">
                  <c:v>0.10176991150442478</c:v>
                </c:pt>
                <c:pt idx="1">
                  <c:v>5.3636363636363635E-2</c:v>
                </c:pt>
                <c:pt idx="2">
                  <c:v>0.11565836298932385</c:v>
                </c:pt>
                <c:pt idx="3">
                  <c:v>6.1524334251606978E-2</c:v>
                </c:pt>
                <c:pt idx="4">
                  <c:v>0.12457337883959044</c:v>
                </c:pt>
                <c:pt idx="5">
                  <c:v>6.7467652495378921E-2</c:v>
                </c:pt>
                <c:pt idx="6">
                  <c:v>0.12684365781710916</c:v>
                </c:pt>
                <c:pt idx="7">
                  <c:v>4.573170731707317E-2</c:v>
                </c:pt>
                <c:pt idx="8">
                  <c:v>0.11968085106382979</c:v>
                </c:pt>
                <c:pt idx="9">
                  <c:v>1.8633540372670808E-2</c:v>
                </c:pt>
                <c:pt idx="10">
                  <c:v>0.13665943600867678</c:v>
                </c:pt>
                <c:pt idx="11">
                  <c:v>2.7548209366391185E-2</c:v>
                </c:pt>
                <c:pt idx="12">
                  <c:v>0.10638297872340426</c:v>
                </c:pt>
                <c:pt idx="13">
                  <c:v>5.2968036529680365E-2</c:v>
                </c:pt>
                <c:pt idx="14">
                  <c:v>0.11665182546749778</c:v>
                </c:pt>
                <c:pt idx="15">
                  <c:v>6.2788550323176359E-2</c:v>
                </c:pt>
                <c:pt idx="16">
                  <c:v>0.12649572649572649</c:v>
                </c:pt>
                <c:pt idx="17">
                  <c:v>6.6543438077634007E-2</c:v>
                </c:pt>
                <c:pt idx="18">
                  <c:v>0.10324483775811209</c:v>
                </c:pt>
                <c:pt idx="19">
                  <c:v>4.5592705167173252E-2</c:v>
                </c:pt>
                <c:pt idx="20">
                  <c:v>0.11466666666666667</c:v>
                </c:pt>
                <c:pt idx="21">
                  <c:v>5.5727554179566562E-2</c:v>
                </c:pt>
                <c:pt idx="22">
                  <c:v>0.13449023861171366</c:v>
                </c:pt>
                <c:pt idx="23">
                  <c:v>4.6703296703296704E-2</c:v>
                </c:pt>
                <c:pt idx="24">
                  <c:v>5.4818744473916887E-2</c:v>
                </c:pt>
                <c:pt idx="25">
                  <c:v>7.0063694267515922E-2</c:v>
                </c:pt>
                <c:pt idx="26">
                  <c:v>8.4444444444444447E-2</c:v>
                </c:pt>
                <c:pt idx="27">
                  <c:v>8.639705882352941E-2</c:v>
                </c:pt>
                <c:pt idx="28">
                  <c:v>9.0443686006825938E-2</c:v>
                </c:pt>
                <c:pt idx="29">
                  <c:v>9.3259464450600182E-2</c:v>
                </c:pt>
                <c:pt idx="30">
                  <c:v>8.0602302922940655E-2</c:v>
                </c:pt>
                <c:pt idx="31">
                  <c:v>7.3059360730593603E-2</c:v>
                </c:pt>
                <c:pt idx="32">
                  <c:v>9.5111111111111105E-2</c:v>
                </c:pt>
                <c:pt idx="33">
                  <c:v>8.1180811808118078E-2</c:v>
                </c:pt>
                <c:pt idx="34">
                  <c:v>8.9666951323655E-2</c:v>
                </c:pt>
                <c:pt idx="35">
                  <c:v>9.3259464450600182E-2</c:v>
                </c:pt>
                <c:pt idx="36">
                  <c:v>9.2035398230088494E-2</c:v>
                </c:pt>
                <c:pt idx="37">
                  <c:v>8.3788706739526417E-2</c:v>
                </c:pt>
                <c:pt idx="38">
                  <c:v>8.2666666666666666E-2</c:v>
                </c:pt>
                <c:pt idx="39">
                  <c:v>8.210332103321033E-2</c:v>
                </c:pt>
                <c:pt idx="40">
                  <c:v>9.7269624573378843E-2</c:v>
                </c:pt>
                <c:pt idx="41">
                  <c:v>8.3102493074792241E-2</c:v>
                </c:pt>
                <c:pt idx="42">
                  <c:v>8.6648983200707339E-2</c:v>
                </c:pt>
                <c:pt idx="43">
                  <c:v>6.4545454545454545E-2</c:v>
                </c:pt>
                <c:pt idx="44">
                  <c:v>0.10470275066548358</c:v>
                </c:pt>
                <c:pt idx="45">
                  <c:v>8.4714548802946599E-2</c:v>
                </c:pt>
                <c:pt idx="46">
                  <c:v>0.10589239965841162</c:v>
                </c:pt>
                <c:pt idx="47">
                  <c:v>8.3025830258302583E-2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0-4B76-BD8B-8BB5CF889BFF}"/>
            </c:ext>
          </c:extLst>
        </c:ser>
        <c:ser>
          <c:idx val="1"/>
          <c:order val="1"/>
          <c:tx>
            <c:strRef>
              <c:f>'2018_gend'!$AI$20</c:f>
              <c:strCache>
                <c:ptCount val="1"/>
                <c:pt idx="0">
                  <c:v>Grade  3 to 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'2018_gend'!$AJ$16:$CE$18</c:f>
              <c:multiLvlStrCache>
                <c:ptCount val="4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  <c:pt idx="36">
                    <c:v>F</c:v>
                  </c:pt>
                  <c:pt idx="37">
                    <c:v>M</c:v>
                  </c:pt>
                  <c:pt idx="38">
                    <c:v>F</c:v>
                  </c:pt>
                  <c:pt idx="39">
                    <c:v>M</c:v>
                  </c:pt>
                  <c:pt idx="40">
                    <c:v>F</c:v>
                  </c:pt>
                  <c:pt idx="41">
                    <c:v>M</c:v>
                  </c:pt>
                  <c:pt idx="42">
                    <c:v>F</c:v>
                  </c:pt>
                  <c:pt idx="43">
                    <c:v>M</c:v>
                  </c:pt>
                  <c:pt idx="44">
                    <c:v>F</c:v>
                  </c:pt>
                  <c:pt idx="45">
                    <c:v>M</c:v>
                  </c:pt>
                  <c:pt idx="46">
                    <c:v>F</c:v>
                  </c:pt>
                  <c:pt idx="47">
                    <c:v>M</c:v>
                  </c:pt>
                </c:lvl>
                <c:lvl>
                  <c:pt idx="0">
                    <c:v>2018</c:v>
                  </c:pt>
                  <c:pt idx="2">
                    <c:v>2019</c:v>
                  </c:pt>
                  <c:pt idx="4">
                    <c:v>2020</c:v>
                  </c:pt>
                  <c:pt idx="6">
                    <c:v>2018</c:v>
                  </c:pt>
                  <c:pt idx="8">
                    <c:v>2019</c:v>
                  </c:pt>
                  <c:pt idx="10">
                    <c:v>2020</c:v>
                  </c:pt>
                  <c:pt idx="12">
                    <c:v>2018</c:v>
                  </c:pt>
                  <c:pt idx="14">
                    <c:v>2019</c:v>
                  </c:pt>
                  <c:pt idx="16">
                    <c:v>2020</c:v>
                  </c:pt>
                  <c:pt idx="18">
                    <c:v>2018</c:v>
                  </c:pt>
                  <c:pt idx="20">
                    <c:v>2019</c:v>
                  </c:pt>
                  <c:pt idx="22">
                    <c:v>2020</c:v>
                  </c:pt>
                  <c:pt idx="24">
                    <c:v>2018</c:v>
                  </c:pt>
                  <c:pt idx="26">
                    <c:v>2019</c:v>
                  </c:pt>
                  <c:pt idx="28">
                    <c:v>2020</c:v>
                  </c:pt>
                  <c:pt idx="30">
                    <c:v>2018</c:v>
                  </c:pt>
                  <c:pt idx="32">
                    <c:v>2019</c:v>
                  </c:pt>
                  <c:pt idx="34">
                    <c:v>2020</c:v>
                  </c:pt>
                  <c:pt idx="36">
                    <c:v>2018</c:v>
                  </c:pt>
                  <c:pt idx="38">
                    <c:v>2019</c:v>
                  </c:pt>
                  <c:pt idx="40">
                    <c:v>2020</c:v>
                  </c:pt>
                  <c:pt idx="42">
                    <c:v>2018</c:v>
                  </c:pt>
                  <c:pt idx="44">
                    <c:v>2019</c:v>
                  </c:pt>
                  <c:pt idx="46">
                    <c:v>2020</c:v>
                  </c:pt>
                </c:lvl>
                <c:lvl>
                  <c:pt idx="0">
                    <c:v>101 ENGLISH</c:v>
                  </c:pt>
                  <c:pt idx="6">
                    <c:v>102 ANGLAIS</c:v>
                  </c:pt>
                  <c:pt idx="12">
                    <c:v>103 FRENCH</c:v>
                  </c:pt>
                  <c:pt idx="18">
                    <c:v>104 FRANCÁIS</c:v>
                  </c:pt>
                  <c:pt idx="24">
                    <c:v>105 AGRICULTURE</c:v>
                  </c:pt>
                  <c:pt idx="30">
                    <c:v>106 BASIC SCIENCE</c:v>
                  </c:pt>
                  <c:pt idx="36">
                    <c:v>107 MATHEMATICS</c:v>
                  </c:pt>
                  <c:pt idx="42">
                    <c:v>108 SOCIAL SCIENCE</c:v>
                  </c:pt>
                </c:lvl>
              </c:multiLvlStrCache>
            </c:multiLvlStrRef>
          </c:cat>
          <c:val>
            <c:numRef>
              <c:f>'2018_gend'!$AJ$20:$CE$20</c:f>
              <c:numCache>
                <c:formatCode>0%</c:formatCode>
                <c:ptCount val="48"/>
                <c:pt idx="0">
                  <c:v>0.83628318584070793</c:v>
                </c:pt>
                <c:pt idx="1">
                  <c:v>0.82272727272727275</c:v>
                </c:pt>
                <c:pt idx="2">
                  <c:v>0.81939501779359436</c:v>
                </c:pt>
                <c:pt idx="3">
                  <c:v>0.79797979797979801</c:v>
                </c:pt>
                <c:pt idx="4">
                  <c:v>0.81655290102389078</c:v>
                </c:pt>
                <c:pt idx="5">
                  <c:v>0.80499075785582253</c:v>
                </c:pt>
                <c:pt idx="6">
                  <c:v>0.81710914454277284</c:v>
                </c:pt>
                <c:pt idx="7">
                  <c:v>0.82317073170731703</c:v>
                </c:pt>
                <c:pt idx="8">
                  <c:v>0.80585106382978722</c:v>
                </c:pt>
                <c:pt idx="9">
                  <c:v>0.84472049689440998</c:v>
                </c:pt>
                <c:pt idx="10">
                  <c:v>0.7852494577006508</c:v>
                </c:pt>
                <c:pt idx="11">
                  <c:v>0.83746556473829203</c:v>
                </c:pt>
                <c:pt idx="12">
                  <c:v>0.8014184397163121</c:v>
                </c:pt>
                <c:pt idx="13">
                  <c:v>0.79452054794520544</c:v>
                </c:pt>
                <c:pt idx="14">
                  <c:v>0.83882457702582369</c:v>
                </c:pt>
                <c:pt idx="15">
                  <c:v>0.81163434903047094</c:v>
                </c:pt>
                <c:pt idx="16">
                  <c:v>0.82905982905982911</c:v>
                </c:pt>
                <c:pt idx="17">
                  <c:v>0.80221811460258785</c:v>
                </c:pt>
                <c:pt idx="18">
                  <c:v>0.84365781710914456</c:v>
                </c:pt>
                <c:pt idx="19">
                  <c:v>0.81458966565349544</c:v>
                </c:pt>
                <c:pt idx="20">
                  <c:v>0.80800000000000005</c:v>
                </c:pt>
                <c:pt idx="21">
                  <c:v>0.81114551083591335</c:v>
                </c:pt>
                <c:pt idx="22">
                  <c:v>0.80911062906724507</c:v>
                </c:pt>
                <c:pt idx="23">
                  <c:v>0.80769230769230771</c:v>
                </c:pt>
                <c:pt idx="24">
                  <c:v>0.87267904509283822</c:v>
                </c:pt>
                <c:pt idx="25">
                  <c:v>0.85259326660600543</c:v>
                </c:pt>
                <c:pt idx="26">
                  <c:v>0.82399999999999995</c:v>
                </c:pt>
                <c:pt idx="27">
                  <c:v>0.78400735294117652</c:v>
                </c:pt>
                <c:pt idx="28">
                  <c:v>0.83447098976109213</c:v>
                </c:pt>
                <c:pt idx="29">
                  <c:v>0.80240073868882733</c:v>
                </c:pt>
                <c:pt idx="30">
                  <c:v>0.84676705048715672</c:v>
                </c:pt>
                <c:pt idx="31">
                  <c:v>0.81643835616438354</c:v>
                </c:pt>
                <c:pt idx="32">
                  <c:v>0.81955555555555559</c:v>
                </c:pt>
                <c:pt idx="33">
                  <c:v>0.80719557195571956</c:v>
                </c:pt>
                <c:pt idx="34">
                  <c:v>0.83518360375747225</c:v>
                </c:pt>
                <c:pt idx="35">
                  <c:v>0.79686057248384123</c:v>
                </c:pt>
                <c:pt idx="36">
                  <c:v>0.83097345132743361</c:v>
                </c:pt>
                <c:pt idx="37">
                  <c:v>0.82240437158469948</c:v>
                </c:pt>
                <c:pt idx="38">
                  <c:v>0.84177777777777774</c:v>
                </c:pt>
                <c:pt idx="39">
                  <c:v>0.79520295202952029</c:v>
                </c:pt>
                <c:pt idx="40">
                  <c:v>0.83105802047781574</c:v>
                </c:pt>
                <c:pt idx="41">
                  <c:v>0.79409048938134807</c:v>
                </c:pt>
                <c:pt idx="42">
                  <c:v>0.83908045977011492</c:v>
                </c:pt>
                <c:pt idx="43">
                  <c:v>0.8163636363636364</c:v>
                </c:pt>
                <c:pt idx="44">
                  <c:v>0.79503105590062106</c:v>
                </c:pt>
                <c:pt idx="45">
                  <c:v>0.80110497237569056</c:v>
                </c:pt>
                <c:pt idx="46">
                  <c:v>0.81981212638770284</c:v>
                </c:pt>
                <c:pt idx="47">
                  <c:v>0.80073800738007384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60-4B76-BD8B-8BB5CF889BFF}"/>
            </c:ext>
          </c:extLst>
        </c:ser>
        <c:ser>
          <c:idx val="2"/>
          <c:order val="2"/>
          <c:tx>
            <c:strRef>
              <c:f>'2018_gend'!$AI$21</c:f>
              <c:strCache>
                <c:ptCount val="1"/>
                <c:pt idx="0">
                  <c:v>Grade  7 to 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'2018_gend'!$AJ$16:$CE$18</c:f>
              <c:multiLvlStrCache>
                <c:ptCount val="4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  <c:pt idx="36">
                    <c:v>F</c:v>
                  </c:pt>
                  <c:pt idx="37">
                    <c:v>M</c:v>
                  </c:pt>
                  <c:pt idx="38">
                    <c:v>F</c:v>
                  </c:pt>
                  <c:pt idx="39">
                    <c:v>M</c:v>
                  </c:pt>
                  <c:pt idx="40">
                    <c:v>F</c:v>
                  </c:pt>
                  <c:pt idx="41">
                    <c:v>M</c:v>
                  </c:pt>
                  <c:pt idx="42">
                    <c:v>F</c:v>
                  </c:pt>
                  <c:pt idx="43">
                    <c:v>M</c:v>
                  </c:pt>
                  <c:pt idx="44">
                    <c:v>F</c:v>
                  </c:pt>
                  <c:pt idx="45">
                    <c:v>M</c:v>
                  </c:pt>
                  <c:pt idx="46">
                    <c:v>F</c:v>
                  </c:pt>
                  <c:pt idx="47">
                    <c:v>M</c:v>
                  </c:pt>
                </c:lvl>
                <c:lvl>
                  <c:pt idx="0">
                    <c:v>2018</c:v>
                  </c:pt>
                  <c:pt idx="2">
                    <c:v>2019</c:v>
                  </c:pt>
                  <c:pt idx="4">
                    <c:v>2020</c:v>
                  </c:pt>
                  <c:pt idx="6">
                    <c:v>2018</c:v>
                  </c:pt>
                  <c:pt idx="8">
                    <c:v>2019</c:v>
                  </c:pt>
                  <c:pt idx="10">
                    <c:v>2020</c:v>
                  </c:pt>
                  <c:pt idx="12">
                    <c:v>2018</c:v>
                  </c:pt>
                  <c:pt idx="14">
                    <c:v>2019</c:v>
                  </c:pt>
                  <c:pt idx="16">
                    <c:v>2020</c:v>
                  </c:pt>
                  <c:pt idx="18">
                    <c:v>2018</c:v>
                  </c:pt>
                  <c:pt idx="20">
                    <c:v>2019</c:v>
                  </c:pt>
                  <c:pt idx="22">
                    <c:v>2020</c:v>
                  </c:pt>
                  <c:pt idx="24">
                    <c:v>2018</c:v>
                  </c:pt>
                  <c:pt idx="26">
                    <c:v>2019</c:v>
                  </c:pt>
                  <c:pt idx="28">
                    <c:v>2020</c:v>
                  </c:pt>
                  <c:pt idx="30">
                    <c:v>2018</c:v>
                  </c:pt>
                  <c:pt idx="32">
                    <c:v>2019</c:v>
                  </c:pt>
                  <c:pt idx="34">
                    <c:v>2020</c:v>
                  </c:pt>
                  <c:pt idx="36">
                    <c:v>2018</c:v>
                  </c:pt>
                  <c:pt idx="38">
                    <c:v>2019</c:v>
                  </c:pt>
                  <c:pt idx="40">
                    <c:v>2020</c:v>
                  </c:pt>
                  <c:pt idx="42">
                    <c:v>2018</c:v>
                  </c:pt>
                  <c:pt idx="44">
                    <c:v>2019</c:v>
                  </c:pt>
                  <c:pt idx="46">
                    <c:v>2020</c:v>
                  </c:pt>
                </c:lvl>
                <c:lvl>
                  <c:pt idx="0">
                    <c:v>101 ENGLISH</c:v>
                  </c:pt>
                  <c:pt idx="6">
                    <c:v>102 ANGLAIS</c:v>
                  </c:pt>
                  <c:pt idx="12">
                    <c:v>103 FRENCH</c:v>
                  </c:pt>
                  <c:pt idx="18">
                    <c:v>104 FRANCÁIS</c:v>
                  </c:pt>
                  <c:pt idx="24">
                    <c:v>105 AGRICULTURE</c:v>
                  </c:pt>
                  <c:pt idx="30">
                    <c:v>106 BASIC SCIENCE</c:v>
                  </c:pt>
                  <c:pt idx="36">
                    <c:v>107 MATHEMATICS</c:v>
                  </c:pt>
                  <c:pt idx="42">
                    <c:v>108 SOCIAL SCIENCE</c:v>
                  </c:pt>
                </c:lvl>
              </c:multiLvlStrCache>
            </c:multiLvlStrRef>
          </c:cat>
          <c:val>
            <c:numRef>
              <c:f>'2018_gend'!$AJ$21:$CE$21</c:f>
              <c:numCache>
                <c:formatCode>0%</c:formatCode>
                <c:ptCount val="48"/>
                <c:pt idx="0">
                  <c:v>6.1946902654867256E-2</c:v>
                </c:pt>
                <c:pt idx="1">
                  <c:v>0.12363636363636364</c:v>
                </c:pt>
                <c:pt idx="2">
                  <c:v>6.494661921708185E-2</c:v>
                </c:pt>
                <c:pt idx="3">
                  <c:v>0.14049586776859505</c:v>
                </c:pt>
                <c:pt idx="4">
                  <c:v>5.8873720136518773E-2</c:v>
                </c:pt>
                <c:pt idx="5">
                  <c:v>0.12754158964879853</c:v>
                </c:pt>
                <c:pt idx="6">
                  <c:v>5.6047197640117993E-2</c:v>
                </c:pt>
                <c:pt idx="7">
                  <c:v>0.13109756097560976</c:v>
                </c:pt>
                <c:pt idx="8">
                  <c:v>7.4468085106382975E-2</c:v>
                </c:pt>
                <c:pt idx="9">
                  <c:v>0.13664596273291926</c:v>
                </c:pt>
                <c:pt idx="10">
                  <c:v>7.8091106290672452E-2</c:v>
                </c:pt>
                <c:pt idx="11">
                  <c:v>0.13498622589531681</c:v>
                </c:pt>
                <c:pt idx="12">
                  <c:v>9.2198581560283682E-2</c:v>
                </c:pt>
                <c:pt idx="13">
                  <c:v>0.15251141552511416</c:v>
                </c:pt>
                <c:pt idx="14">
                  <c:v>4.4523597506678537E-2</c:v>
                </c:pt>
                <c:pt idx="15">
                  <c:v>0.12557710064635272</c:v>
                </c:pt>
                <c:pt idx="16">
                  <c:v>4.4444444444444446E-2</c:v>
                </c:pt>
                <c:pt idx="17">
                  <c:v>0.13123844731977818</c:v>
                </c:pt>
                <c:pt idx="18">
                  <c:v>5.3097345132743362E-2</c:v>
                </c:pt>
                <c:pt idx="19">
                  <c:v>0.1398176291793313</c:v>
                </c:pt>
                <c:pt idx="20">
                  <c:v>7.7333333333333337E-2</c:v>
                </c:pt>
                <c:pt idx="21">
                  <c:v>0.13312693498452013</c:v>
                </c:pt>
                <c:pt idx="22">
                  <c:v>5.6399132321041212E-2</c:v>
                </c:pt>
                <c:pt idx="23">
                  <c:v>0.14560439560439561</c:v>
                </c:pt>
                <c:pt idx="24">
                  <c:v>7.250221043324491E-2</c:v>
                </c:pt>
                <c:pt idx="25">
                  <c:v>7.7343039126478622E-2</c:v>
                </c:pt>
                <c:pt idx="26">
                  <c:v>9.1555555555555557E-2</c:v>
                </c:pt>
                <c:pt idx="27">
                  <c:v>0.12959558823529413</c:v>
                </c:pt>
                <c:pt idx="28">
                  <c:v>7.5085324232081918E-2</c:v>
                </c:pt>
                <c:pt idx="29">
                  <c:v>0.10433979686057249</c:v>
                </c:pt>
                <c:pt idx="30">
                  <c:v>7.2630646589902564E-2</c:v>
                </c:pt>
                <c:pt idx="31">
                  <c:v>0.11050228310502283</c:v>
                </c:pt>
                <c:pt idx="32">
                  <c:v>8.533333333333333E-2</c:v>
                </c:pt>
                <c:pt idx="33">
                  <c:v>0.11162361623616236</c:v>
                </c:pt>
                <c:pt idx="34">
                  <c:v>7.5149444918872751E-2</c:v>
                </c:pt>
                <c:pt idx="35">
                  <c:v>0.10987996306555864</c:v>
                </c:pt>
                <c:pt idx="36">
                  <c:v>7.6991150442477882E-2</c:v>
                </c:pt>
                <c:pt idx="37">
                  <c:v>9.3806921675774133E-2</c:v>
                </c:pt>
                <c:pt idx="38">
                  <c:v>7.5555555555555556E-2</c:v>
                </c:pt>
                <c:pt idx="39">
                  <c:v>0.12269372693726938</c:v>
                </c:pt>
                <c:pt idx="40">
                  <c:v>7.1672354948805458E-2</c:v>
                </c:pt>
                <c:pt idx="41">
                  <c:v>0.12280701754385964</c:v>
                </c:pt>
                <c:pt idx="42">
                  <c:v>7.4270557029177717E-2</c:v>
                </c:pt>
                <c:pt idx="43">
                  <c:v>0.11909090909090909</c:v>
                </c:pt>
                <c:pt idx="44">
                  <c:v>0.1002661934338953</c:v>
                </c:pt>
                <c:pt idx="45">
                  <c:v>0.1141804788213628</c:v>
                </c:pt>
                <c:pt idx="46">
                  <c:v>7.4295473953885569E-2</c:v>
                </c:pt>
                <c:pt idx="47">
                  <c:v>0.11623616236162361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60-4B76-BD8B-8BB5CF889BF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28210768"/>
        <c:axId val="1928212016"/>
      </c:barChart>
      <c:catAx>
        <c:axId val="19282107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212016"/>
        <c:crosses val="autoZero"/>
        <c:auto val="1"/>
        <c:lblAlgn val="ctr"/>
        <c:lblOffset val="100"/>
        <c:noMultiLvlLbl val="0"/>
      </c:catAx>
      <c:valAx>
        <c:axId val="1928212016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92821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Performance in Year 10 National Examination in all provinces, by subject, by gender, 2018, 2019, 2020</a:t>
            </a:r>
            <a:r>
              <a:rPr lang="tr-TR" sz="1200" baseline="0"/>
              <a:t> - 2</a:t>
            </a:r>
            <a:endParaRPr lang="en-GB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'2018_gend'!$AI$27</c:f>
              <c:strCache>
                <c:ptCount val="1"/>
                <c:pt idx="0">
                  <c:v>Grade  1 to 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'2018_gend'!$AJ$24:$CK$26</c:f>
              <c:multiLvlStrCache>
                <c:ptCount val="5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  <c:pt idx="36">
                    <c:v>F</c:v>
                  </c:pt>
                  <c:pt idx="37">
                    <c:v>M</c:v>
                  </c:pt>
                  <c:pt idx="38">
                    <c:v>F</c:v>
                  </c:pt>
                  <c:pt idx="39">
                    <c:v>M</c:v>
                  </c:pt>
                  <c:pt idx="40">
                    <c:v>F</c:v>
                  </c:pt>
                  <c:pt idx="41">
                    <c:v>M</c:v>
                  </c:pt>
                  <c:pt idx="42">
                    <c:v>F</c:v>
                  </c:pt>
                  <c:pt idx="43">
                    <c:v>M</c:v>
                  </c:pt>
                  <c:pt idx="44">
                    <c:v>F</c:v>
                  </c:pt>
                  <c:pt idx="45">
                    <c:v>M</c:v>
                  </c:pt>
                  <c:pt idx="46">
                    <c:v>F</c:v>
                  </c:pt>
                  <c:pt idx="47">
                    <c:v>M</c:v>
                  </c:pt>
                  <c:pt idx="48">
                    <c:v>F</c:v>
                  </c:pt>
                  <c:pt idx="49">
                    <c:v>M</c:v>
                  </c:pt>
                  <c:pt idx="50">
                    <c:v>F</c:v>
                  </c:pt>
                  <c:pt idx="51">
                    <c:v>M</c:v>
                  </c:pt>
                  <c:pt idx="52">
                    <c:v>F</c:v>
                  </c:pt>
                  <c:pt idx="53">
                    <c:v>M</c:v>
                  </c:pt>
                </c:lvl>
                <c:lvl>
                  <c:pt idx="0">
                    <c:v>2018</c:v>
                  </c:pt>
                  <c:pt idx="2">
                    <c:v>2019</c:v>
                  </c:pt>
                  <c:pt idx="4">
                    <c:v>2020</c:v>
                  </c:pt>
                  <c:pt idx="6">
                    <c:v>2018</c:v>
                  </c:pt>
                  <c:pt idx="8">
                    <c:v>2019</c:v>
                  </c:pt>
                  <c:pt idx="10">
                    <c:v>2020</c:v>
                  </c:pt>
                  <c:pt idx="12">
                    <c:v>2018</c:v>
                  </c:pt>
                  <c:pt idx="14">
                    <c:v>2019</c:v>
                  </c:pt>
                  <c:pt idx="16">
                    <c:v>2020</c:v>
                  </c:pt>
                  <c:pt idx="18">
                    <c:v>2018</c:v>
                  </c:pt>
                  <c:pt idx="20">
                    <c:v>2019</c:v>
                  </c:pt>
                  <c:pt idx="22">
                    <c:v>2020</c:v>
                  </c:pt>
                  <c:pt idx="24">
                    <c:v>2018</c:v>
                  </c:pt>
                  <c:pt idx="26">
                    <c:v>2019</c:v>
                  </c:pt>
                  <c:pt idx="28">
                    <c:v>2020</c:v>
                  </c:pt>
                  <c:pt idx="30">
                    <c:v>2018</c:v>
                  </c:pt>
                  <c:pt idx="32">
                    <c:v>2019</c:v>
                  </c:pt>
                  <c:pt idx="34">
                    <c:v>2020</c:v>
                  </c:pt>
                  <c:pt idx="36">
                    <c:v>2018</c:v>
                  </c:pt>
                  <c:pt idx="38">
                    <c:v>2019</c:v>
                  </c:pt>
                  <c:pt idx="40">
                    <c:v>2020</c:v>
                  </c:pt>
                  <c:pt idx="42">
                    <c:v>2018</c:v>
                  </c:pt>
                  <c:pt idx="44">
                    <c:v>2019</c:v>
                  </c:pt>
                  <c:pt idx="46">
                    <c:v>2020</c:v>
                  </c:pt>
                  <c:pt idx="48">
                    <c:v>2018</c:v>
                  </c:pt>
                  <c:pt idx="50">
                    <c:v>2019</c:v>
                  </c:pt>
                  <c:pt idx="52">
                    <c:v>2020</c:v>
                  </c:pt>
                </c:lvl>
                <c:lvl>
                  <c:pt idx="0">
                    <c:v>109 RELIGIOUS EDUCATION</c:v>
                  </c:pt>
                  <c:pt idx="6">
                    <c:v>110 TECHNOLOGY</c:v>
                  </c:pt>
                  <c:pt idx="12">
                    <c:v>111 AGRICULTURE FRENCH</c:v>
                  </c:pt>
                  <c:pt idx="18">
                    <c:v>112 SCIENCES FONDAMENTALES</c:v>
                  </c:pt>
                  <c:pt idx="24">
                    <c:v>113 MATH√Âmatıques</c:v>
                  </c:pt>
                  <c:pt idx="30">
                    <c:v>114 SCIENCE SOCIALES</c:v>
                  </c:pt>
                  <c:pt idx="36">
                    <c:v>115 EDUCATION RELIGIEUSE</c:v>
                  </c:pt>
                  <c:pt idx="42">
                    <c:v>116 TECHNOLOGIE</c:v>
                  </c:pt>
                  <c:pt idx="48">
                    <c:v>Overall as all taken average</c:v>
                  </c:pt>
                </c:lvl>
              </c:multiLvlStrCache>
            </c:multiLvlStrRef>
          </c:cat>
          <c:val>
            <c:numRef>
              <c:f>'2018_gend'!$AJ$27:$CK$27</c:f>
              <c:numCache>
                <c:formatCode>0%</c:formatCode>
                <c:ptCount val="54"/>
                <c:pt idx="0">
                  <c:v>9.3396226415094333E-2</c:v>
                </c:pt>
                <c:pt idx="1">
                  <c:v>5.7504873294346975E-2</c:v>
                </c:pt>
                <c:pt idx="2">
                  <c:v>0.11484593837535013</c:v>
                </c:pt>
                <c:pt idx="3">
                  <c:v>8.2851637764932567E-2</c:v>
                </c:pt>
                <c:pt idx="4">
                  <c:v>0.1171806167400881</c:v>
                </c:pt>
                <c:pt idx="5">
                  <c:v>8.3091787439613526E-2</c:v>
                </c:pt>
                <c:pt idx="6">
                  <c:v>8.5585585585585586E-2</c:v>
                </c:pt>
                <c:pt idx="7">
                  <c:v>4.4776119402985072E-2</c:v>
                </c:pt>
                <c:pt idx="8">
                  <c:v>0.17467248908296942</c:v>
                </c:pt>
                <c:pt idx="9">
                  <c:v>0.12299465240641712</c:v>
                </c:pt>
                <c:pt idx="10">
                  <c:v>0.16304347826086957</c:v>
                </c:pt>
                <c:pt idx="11">
                  <c:v>0.12334801762114538</c:v>
                </c:pt>
                <c:pt idx="12">
                  <c:v>6.4896755162241887E-2</c:v>
                </c:pt>
                <c:pt idx="13">
                  <c:v>4.5454545454545456E-2</c:v>
                </c:pt>
                <c:pt idx="14">
                  <c:v>8.7765957446808512E-2</c:v>
                </c:pt>
                <c:pt idx="15">
                  <c:v>4.6583850931677016E-2</c:v>
                </c:pt>
                <c:pt idx="16">
                  <c:v>9.7826086956521743E-2</c:v>
                </c:pt>
                <c:pt idx="17">
                  <c:v>7.1428571428571425E-2</c:v>
                </c:pt>
                <c:pt idx="18">
                  <c:v>8.2840236686390539E-2</c:v>
                </c:pt>
                <c:pt idx="19">
                  <c:v>7.29483282674772E-2</c:v>
                </c:pt>
                <c:pt idx="20">
                  <c:v>0.10933333333333334</c:v>
                </c:pt>
                <c:pt idx="21">
                  <c:v>8.0495356037151702E-2</c:v>
                </c:pt>
                <c:pt idx="22">
                  <c:v>0.11279826464208242</c:v>
                </c:pt>
                <c:pt idx="23">
                  <c:v>7.9670329670329665E-2</c:v>
                </c:pt>
                <c:pt idx="24">
                  <c:v>0.11799410029498525</c:v>
                </c:pt>
                <c:pt idx="25">
                  <c:v>9.4224924012158054E-2</c:v>
                </c:pt>
                <c:pt idx="26">
                  <c:v>0.10638297872340426</c:v>
                </c:pt>
                <c:pt idx="27">
                  <c:v>7.1207430340557279E-2</c:v>
                </c:pt>
                <c:pt idx="28">
                  <c:v>0.1193058568329718</c:v>
                </c:pt>
                <c:pt idx="29">
                  <c:v>9.0659340659340656E-2</c:v>
                </c:pt>
                <c:pt idx="30">
                  <c:v>7.9646017699115043E-2</c:v>
                </c:pt>
                <c:pt idx="31">
                  <c:v>3.64741641337386E-2</c:v>
                </c:pt>
                <c:pt idx="32">
                  <c:v>0.10904255319148937</c:v>
                </c:pt>
                <c:pt idx="33">
                  <c:v>6.1919504643962849E-2</c:v>
                </c:pt>
                <c:pt idx="34">
                  <c:v>0.10652173913043478</c:v>
                </c:pt>
                <c:pt idx="35">
                  <c:v>7.1428571428571425E-2</c:v>
                </c:pt>
                <c:pt idx="36">
                  <c:v>9.6096096096096095E-2</c:v>
                </c:pt>
                <c:pt idx="37">
                  <c:v>4.9535603715170282E-2</c:v>
                </c:pt>
                <c:pt idx="38">
                  <c:v>0.12600536193029491</c:v>
                </c:pt>
                <c:pt idx="39">
                  <c:v>4.9844236760124609E-2</c:v>
                </c:pt>
                <c:pt idx="40">
                  <c:v>0.10652173913043478</c:v>
                </c:pt>
                <c:pt idx="41">
                  <c:v>7.1625344352617082E-2</c:v>
                </c:pt>
                <c:pt idx="42">
                  <c:v>2.2556390977443608E-2</c:v>
                </c:pt>
                <c:pt idx="43">
                  <c:v>2.6785714285714284E-2</c:v>
                </c:pt>
                <c:pt idx="44">
                  <c:v>0.10526315789473684</c:v>
                </c:pt>
                <c:pt idx="45">
                  <c:v>6.25E-2</c:v>
                </c:pt>
                <c:pt idx="46">
                  <c:v>8.4337349397590355E-2</c:v>
                </c:pt>
                <c:pt idx="47">
                  <c:v>5.7971014492753624E-2</c:v>
                </c:pt>
                <c:pt idx="48">
                  <c:v>8.7209888971728516E-2</c:v>
                </c:pt>
                <c:pt idx="49">
                  <c:v>5.7318143843719804E-2</c:v>
                </c:pt>
                <c:pt idx="50">
                  <c:v>0.11043090306583819</c:v>
                </c:pt>
                <c:pt idx="51">
                  <c:v>6.9466649279978018E-2</c:v>
                </c:pt>
                <c:pt idx="52">
                  <c:v>0.11331416078806077</c:v>
                </c:pt>
                <c:pt idx="53">
                  <c:v>7.5633301623121166E-2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D-41CE-B99F-6FEBCCE52754}"/>
            </c:ext>
          </c:extLst>
        </c:ser>
        <c:ser>
          <c:idx val="1"/>
          <c:order val="1"/>
          <c:tx>
            <c:strRef>
              <c:f>'2018_gend'!$AI$28</c:f>
              <c:strCache>
                <c:ptCount val="1"/>
                <c:pt idx="0">
                  <c:v>Grade  3 to 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'2018_gend'!$AJ$24:$CK$26</c:f>
              <c:multiLvlStrCache>
                <c:ptCount val="5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  <c:pt idx="36">
                    <c:v>F</c:v>
                  </c:pt>
                  <c:pt idx="37">
                    <c:v>M</c:v>
                  </c:pt>
                  <c:pt idx="38">
                    <c:v>F</c:v>
                  </c:pt>
                  <c:pt idx="39">
                    <c:v>M</c:v>
                  </c:pt>
                  <c:pt idx="40">
                    <c:v>F</c:v>
                  </c:pt>
                  <c:pt idx="41">
                    <c:v>M</c:v>
                  </c:pt>
                  <c:pt idx="42">
                    <c:v>F</c:v>
                  </c:pt>
                  <c:pt idx="43">
                    <c:v>M</c:v>
                  </c:pt>
                  <c:pt idx="44">
                    <c:v>F</c:v>
                  </c:pt>
                  <c:pt idx="45">
                    <c:v>M</c:v>
                  </c:pt>
                  <c:pt idx="46">
                    <c:v>F</c:v>
                  </c:pt>
                  <c:pt idx="47">
                    <c:v>M</c:v>
                  </c:pt>
                  <c:pt idx="48">
                    <c:v>F</c:v>
                  </c:pt>
                  <c:pt idx="49">
                    <c:v>M</c:v>
                  </c:pt>
                  <c:pt idx="50">
                    <c:v>F</c:v>
                  </c:pt>
                  <c:pt idx="51">
                    <c:v>M</c:v>
                  </c:pt>
                  <c:pt idx="52">
                    <c:v>F</c:v>
                  </c:pt>
                  <c:pt idx="53">
                    <c:v>M</c:v>
                  </c:pt>
                </c:lvl>
                <c:lvl>
                  <c:pt idx="0">
                    <c:v>2018</c:v>
                  </c:pt>
                  <c:pt idx="2">
                    <c:v>2019</c:v>
                  </c:pt>
                  <c:pt idx="4">
                    <c:v>2020</c:v>
                  </c:pt>
                  <c:pt idx="6">
                    <c:v>2018</c:v>
                  </c:pt>
                  <c:pt idx="8">
                    <c:v>2019</c:v>
                  </c:pt>
                  <c:pt idx="10">
                    <c:v>2020</c:v>
                  </c:pt>
                  <c:pt idx="12">
                    <c:v>2018</c:v>
                  </c:pt>
                  <c:pt idx="14">
                    <c:v>2019</c:v>
                  </c:pt>
                  <c:pt idx="16">
                    <c:v>2020</c:v>
                  </c:pt>
                  <c:pt idx="18">
                    <c:v>2018</c:v>
                  </c:pt>
                  <c:pt idx="20">
                    <c:v>2019</c:v>
                  </c:pt>
                  <c:pt idx="22">
                    <c:v>2020</c:v>
                  </c:pt>
                  <c:pt idx="24">
                    <c:v>2018</c:v>
                  </c:pt>
                  <c:pt idx="26">
                    <c:v>2019</c:v>
                  </c:pt>
                  <c:pt idx="28">
                    <c:v>2020</c:v>
                  </c:pt>
                  <c:pt idx="30">
                    <c:v>2018</c:v>
                  </c:pt>
                  <c:pt idx="32">
                    <c:v>2019</c:v>
                  </c:pt>
                  <c:pt idx="34">
                    <c:v>2020</c:v>
                  </c:pt>
                  <c:pt idx="36">
                    <c:v>2018</c:v>
                  </c:pt>
                  <c:pt idx="38">
                    <c:v>2019</c:v>
                  </c:pt>
                  <c:pt idx="40">
                    <c:v>2020</c:v>
                  </c:pt>
                  <c:pt idx="42">
                    <c:v>2018</c:v>
                  </c:pt>
                  <c:pt idx="44">
                    <c:v>2019</c:v>
                  </c:pt>
                  <c:pt idx="46">
                    <c:v>2020</c:v>
                  </c:pt>
                  <c:pt idx="48">
                    <c:v>2018</c:v>
                  </c:pt>
                  <c:pt idx="50">
                    <c:v>2019</c:v>
                  </c:pt>
                  <c:pt idx="52">
                    <c:v>2020</c:v>
                  </c:pt>
                </c:lvl>
                <c:lvl>
                  <c:pt idx="0">
                    <c:v>109 RELIGIOUS EDUCATION</c:v>
                  </c:pt>
                  <c:pt idx="6">
                    <c:v>110 TECHNOLOGY</c:v>
                  </c:pt>
                  <c:pt idx="12">
                    <c:v>111 AGRICULTURE FRENCH</c:v>
                  </c:pt>
                  <c:pt idx="18">
                    <c:v>112 SCIENCES FONDAMENTALES</c:v>
                  </c:pt>
                  <c:pt idx="24">
                    <c:v>113 MATH√Âmatıques</c:v>
                  </c:pt>
                  <c:pt idx="30">
                    <c:v>114 SCIENCE SOCIALES</c:v>
                  </c:pt>
                  <c:pt idx="36">
                    <c:v>115 EDUCATION RELIGIEUSE</c:v>
                  </c:pt>
                  <c:pt idx="42">
                    <c:v>116 TECHNOLOGIE</c:v>
                  </c:pt>
                  <c:pt idx="48">
                    <c:v>Overall as all taken average</c:v>
                  </c:pt>
                </c:lvl>
              </c:multiLvlStrCache>
            </c:multiLvlStrRef>
          </c:cat>
          <c:val>
            <c:numRef>
              <c:f>'2018_gend'!$AJ$28:$CK$28</c:f>
              <c:numCache>
                <c:formatCode>0%</c:formatCode>
                <c:ptCount val="54"/>
                <c:pt idx="0">
                  <c:v>0.83679245283018866</c:v>
                </c:pt>
                <c:pt idx="1">
                  <c:v>0.81481481481481477</c:v>
                </c:pt>
                <c:pt idx="2">
                  <c:v>0.81605975723622781</c:v>
                </c:pt>
                <c:pt idx="3">
                  <c:v>0.78227360308285165</c:v>
                </c:pt>
                <c:pt idx="4">
                  <c:v>0.82026431718061676</c:v>
                </c:pt>
                <c:pt idx="5">
                  <c:v>0.7874396135265701</c:v>
                </c:pt>
                <c:pt idx="6">
                  <c:v>0.84234234234234229</c:v>
                </c:pt>
                <c:pt idx="7">
                  <c:v>0.84079601990049746</c:v>
                </c:pt>
                <c:pt idx="8">
                  <c:v>0.80349344978165937</c:v>
                </c:pt>
                <c:pt idx="9">
                  <c:v>0.79144385026737973</c:v>
                </c:pt>
                <c:pt idx="10">
                  <c:v>0.76811594202898548</c:v>
                </c:pt>
                <c:pt idx="11">
                  <c:v>0.77533039647577096</c:v>
                </c:pt>
                <c:pt idx="12">
                  <c:v>0.87315634218289084</c:v>
                </c:pt>
                <c:pt idx="13">
                  <c:v>0.86969696969696975</c:v>
                </c:pt>
                <c:pt idx="14">
                  <c:v>0.84308510638297873</c:v>
                </c:pt>
                <c:pt idx="15">
                  <c:v>0.83850931677018636</c:v>
                </c:pt>
                <c:pt idx="16">
                  <c:v>0.81304347826086953</c:v>
                </c:pt>
                <c:pt idx="17">
                  <c:v>0.81868131868131866</c:v>
                </c:pt>
                <c:pt idx="18">
                  <c:v>0.83431952662721898</c:v>
                </c:pt>
                <c:pt idx="19">
                  <c:v>0.78723404255319152</c:v>
                </c:pt>
                <c:pt idx="20">
                  <c:v>0.80266666666666664</c:v>
                </c:pt>
                <c:pt idx="21">
                  <c:v>0.81114551083591335</c:v>
                </c:pt>
                <c:pt idx="22">
                  <c:v>0.81778741865509763</c:v>
                </c:pt>
                <c:pt idx="23">
                  <c:v>0.80219780219780223</c:v>
                </c:pt>
                <c:pt idx="24">
                  <c:v>0.80825958702064893</c:v>
                </c:pt>
                <c:pt idx="25">
                  <c:v>0.79027355623100304</c:v>
                </c:pt>
                <c:pt idx="26">
                  <c:v>0.80585106382978722</c:v>
                </c:pt>
                <c:pt idx="27">
                  <c:v>0.83900928792569662</c:v>
                </c:pt>
                <c:pt idx="28">
                  <c:v>0.81344902386117135</c:v>
                </c:pt>
                <c:pt idx="29">
                  <c:v>0.79670329670329665</c:v>
                </c:pt>
                <c:pt idx="30">
                  <c:v>0.84955752212389379</c:v>
                </c:pt>
                <c:pt idx="31">
                  <c:v>0.82370820668693012</c:v>
                </c:pt>
                <c:pt idx="32">
                  <c:v>0.7978723404255319</c:v>
                </c:pt>
                <c:pt idx="33">
                  <c:v>0.84829721362229105</c:v>
                </c:pt>
                <c:pt idx="34">
                  <c:v>0.81739130434782614</c:v>
                </c:pt>
                <c:pt idx="35">
                  <c:v>0.79395604395604391</c:v>
                </c:pt>
                <c:pt idx="36">
                  <c:v>0.84084084084084088</c:v>
                </c:pt>
                <c:pt idx="37">
                  <c:v>0.81931464174454827</c:v>
                </c:pt>
                <c:pt idx="38">
                  <c:v>0.79356568364611257</c:v>
                </c:pt>
                <c:pt idx="39">
                  <c:v>0.81931464174454827</c:v>
                </c:pt>
                <c:pt idx="40">
                  <c:v>0.81304347826086953</c:v>
                </c:pt>
                <c:pt idx="41">
                  <c:v>0.81267217630853994</c:v>
                </c:pt>
                <c:pt idx="42">
                  <c:v>0.8571428571428571</c:v>
                </c:pt>
                <c:pt idx="43">
                  <c:v>0.8035714285714286</c:v>
                </c:pt>
                <c:pt idx="44">
                  <c:v>0.82706766917293228</c:v>
                </c:pt>
                <c:pt idx="45">
                  <c:v>0.8392857142857143</c:v>
                </c:pt>
                <c:pt idx="46">
                  <c:v>0.83734939759036142</c:v>
                </c:pt>
                <c:pt idx="47">
                  <c:v>0.86956521739130432</c:v>
                </c:pt>
                <c:pt idx="48">
                  <c:v>0.83939875406233511</c:v>
                </c:pt>
                <c:pt idx="49">
                  <c:v>0.81951359555946246</c:v>
                </c:pt>
                <c:pt idx="50">
                  <c:v>0.81513104906406597</c:v>
                </c:pt>
                <c:pt idx="51">
                  <c:v>0.81389188391107992</c:v>
                </c:pt>
                <c:pt idx="52">
                  <c:v>0.81630886983884354</c:v>
                </c:pt>
                <c:pt idx="53">
                  <c:v>0.80643765112898436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1D-41CE-B99F-6FEBCCE52754}"/>
            </c:ext>
          </c:extLst>
        </c:ser>
        <c:ser>
          <c:idx val="2"/>
          <c:order val="2"/>
          <c:tx>
            <c:strRef>
              <c:f>'2018_gend'!$AI$29</c:f>
              <c:strCache>
                <c:ptCount val="1"/>
                <c:pt idx="0">
                  <c:v>Grade  7 to 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'2018_gend'!$AJ$24:$CK$26</c:f>
              <c:multiLvlStrCache>
                <c:ptCount val="5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  <c:pt idx="36">
                    <c:v>F</c:v>
                  </c:pt>
                  <c:pt idx="37">
                    <c:v>M</c:v>
                  </c:pt>
                  <c:pt idx="38">
                    <c:v>F</c:v>
                  </c:pt>
                  <c:pt idx="39">
                    <c:v>M</c:v>
                  </c:pt>
                  <c:pt idx="40">
                    <c:v>F</c:v>
                  </c:pt>
                  <c:pt idx="41">
                    <c:v>M</c:v>
                  </c:pt>
                  <c:pt idx="42">
                    <c:v>F</c:v>
                  </c:pt>
                  <c:pt idx="43">
                    <c:v>M</c:v>
                  </c:pt>
                  <c:pt idx="44">
                    <c:v>F</c:v>
                  </c:pt>
                  <c:pt idx="45">
                    <c:v>M</c:v>
                  </c:pt>
                  <c:pt idx="46">
                    <c:v>F</c:v>
                  </c:pt>
                  <c:pt idx="47">
                    <c:v>M</c:v>
                  </c:pt>
                  <c:pt idx="48">
                    <c:v>F</c:v>
                  </c:pt>
                  <c:pt idx="49">
                    <c:v>M</c:v>
                  </c:pt>
                  <c:pt idx="50">
                    <c:v>F</c:v>
                  </c:pt>
                  <c:pt idx="51">
                    <c:v>M</c:v>
                  </c:pt>
                  <c:pt idx="52">
                    <c:v>F</c:v>
                  </c:pt>
                  <c:pt idx="53">
                    <c:v>M</c:v>
                  </c:pt>
                </c:lvl>
                <c:lvl>
                  <c:pt idx="0">
                    <c:v>2018</c:v>
                  </c:pt>
                  <c:pt idx="2">
                    <c:v>2019</c:v>
                  </c:pt>
                  <c:pt idx="4">
                    <c:v>2020</c:v>
                  </c:pt>
                  <c:pt idx="6">
                    <c:v>2018</c:v>
                  </c:pt>
                  <c:pt idx="8">
                    <c:v>2019</c:v>
                  </c:pt>
                  <c:pt idx="10">
                    <c:v>2020</c:v>
                  </c:pt>
                  <c:pt idx="12">
                    <c:v>2018</c:v>
                  </c:pt>
                  <c:pt idx="14">
                    <c:v>2019</c:v>
                  </c:pt>
                  <c:pt idx="16">
                    <c:v>2020</c:v>
                  </c:pt>
                  <c:pt idx="18">
                    <c:v>2018</c:v>
                  </c:pt>
                  <c:pt idx="20">
                    <c:v>2019</c:v>
                  </c:pt>
                  <c:pt idx="22">
                    <c:v>2020</c:v>
                  </c:pt>
                  <c:pt idx="24">
                    <c:v>2018</c:v>
                  </c:pt>
                  <c:pt idx="26">
                    <c:v>2019</c:v>
                  </c:pt>
                  <c:pt idx="28">
                    <c:v>2020</c:v>
                  </c:pt>
                  <c:pt idx="30">
                    <c:v>2018</c:v>
                  </c:pt>
                  <c:pt idx="32">
                    <c:v>2019</c:v>
                  </c:pt>
                  <c:pt idx="34">
                    <c:v>2020</c:v>
                  </c:pt>
                  <c:pt idx="36">
                    <c:v>2018</c:v>
                  </c:pt>
                  <c:pt idx="38">
                    <c:v>2019</c:v>
                  </c:pt>
                  <c:pt idx="40">
                    <c:v>2020</c:v>
                  </c:pt>
                  <c:pt idx="42">
                    <c:v>2018</c:v>
                  </c:pt>
                  <c:pt idx="44">
                    <c:v>2019</c:v>
                  </c:pt>
                  <c:pt idx="46">
                    <c:v>2020</c:v>
                  </c:pt>
                  <c:pt idx="48">
                    <c:v>2018</c:v>
                  </c:pt>
                  <c:pt idx="50">
                    <c:v>2019</c:v>
                  </c:pt>
                  <c:pt idx="52">
                    <c:v>2020</c:v>
                  </c:pt>
                </c:lvl>
                <c:lvl>
                  <c:pt idx="0">
                    <c:v>109 RELIGIOUS EDUCATION</c:v>
                  </c:pt>
                  <c:pt idx="6">
                    <c:v>110 TECHNOLOGY</c:v>
                  </c:pt>
                  <c:pt idx="12">
                    <c:v>111 AGRICULTURE FRENCH</c:v>
                  </c:pt>
                  <c:pt idx="18">
                    <c:v>112 SCIENCES FONDAMENTALES</c:v>
                  </c:pt>
                  <c:pt idx="24">
                    <c:v>113 MATH√Âmatıques</c:v>
                  </c:pt>
                  <c:pt idx="30">
                    <c:v>114 SCIENCE SOCIALES</c:v>
                  </c:pt>
                  <c:pt idx="36">
                    <c:v>115 EDUCATION RELIGIEUSE</c:v>
                  </c:pt>
                  <c:pt idx="42">
                    <c:v>116 TECHNOLOGIE</c:v>
                  </c:pt>
                  <c:pt idx="48">
                    <c:v>Overall as all taken average</c:v>
                  </c:pt>
                </c:lvl>
              </c:multiLvlStrCache>
            </c:multiLvlStrRef>
          </c:cat>
          <c:val>
            <c:numRef>
              <c:f>'2018_gend'!$AJ$29:$CK$29</c:f>
              <c:numCache>
                <c:formatCode>0%</c:formatCode>
                <c:ptCount val="54"/>
                <c:pt idx="0">
                  <c:v>6.981132075471698E-2</c:v>
                </c:pt>
                <c:pt idx="1">
                  <c:v>0.1276803118908382</c:v>
                </c:pt>
                <c:pt idx="2">
                  <c:v>6.909430438842204E-2</c:v>
                </c:pt>
                <c:pt idx="3">
                  <c:v>0.13487475915221581</c:v>
                </c:pt>
                <c:pt idx="4">
                  <c:v>6.255506607929516E-2</c:v>
                </c:pt>
                <c:pt idx="5">
                  <c:v>0.12946859903381641</c:v>
                </c:pt>
                <c:pt idx="6">
                  <c:v>7.2072072072072071E-2</c:v>
                </c:pt>
                <c:pt idx="7">
                  <c:v>0.11442786069651742</c:v>
                </c:pt>
                <c:pt idx="8">
                  <c:v>2.1834061135371178E-2</c:v>
                </c:pt>
                <c:pt idx="9">
                  <c:v>8.5561497326203204E-2</c:v>
                </c:pt>
                <c:pt idx="10">
                  <c:v>6.8840579710144928E-2</c:v>
                </c:pt>
                <c:pt idx="11">
                  <c:v>0.1013215859030837</c:v>
                </c:pt>
                <c:pt idx="12">
                  <c:v>6.1946902654867256E-2</c:v>
                </c:pt>
                <c:pt idx="13">
                  <c:v>8.4848484848484854E-2</c:v>
                </c:pt>
                <c:pt idx="14">
                  <c:v>6.9148936170212769E-2</c:v>
                </c:pt>
                <c:pt idx="15">
                  <c:v>0.11490683229813664</c:v>
                </c:pt>
                <c:pt idx="16">
                  <c:v>8.9130434782608695E-2</c:v>
                </c:pt>
                <c:pt idx="17">
                  <c:v>0.10989010989010989</c:v>
                </c:pt>
                <c:pt idx="18">
                  <c:v>8.2840236686390539E-2</c:v>
                </c:pt>
                <c:pt idx="19">
                  <c:v>0.1398176291793313</c:v>
                </c:pt>
                <c:pt idx="20">
                  <c:v>8.7999999999999995E-2</c:v>
                </c:pt>
                <c:pt idx="21">
                  <c:v>0.10835913312693499</c:v>
                </c:pt>
                <c:pt idx="22">
                  <c:v>6.9414316702819959E-2</c:v>
                </c:pt>
                <c:pt idx="23">
                  <c:v>0.11813186813186813</c:v>
                </c:pt>
                <c:pt idx="24">
                  <c:v>7.3746312684365781E-2</c:v>
                </c:pt>
                <c:pt idx="25">
                  <c:v>0.11550151975683891</c:v>
                </c:pt>
                <c:pt idx="26">
                  <c:v>8.7765957446808512E-2</c:v>
                </c:pt>
                <c:pt idx="27">
                  <c:v>8.9783281733746126E-2</c:v>
                </c:pt>
                <c:pt idx="28">
                  <c:v>6.7245119305856832E-2</c:v>
                </c:pt>
                <c:pt idx="29">
                  <c:v>0.11263736263736264</c:v>
                </c:pt>
                <c:pt idx="30">
                  <c:v>7.0796460176991149E-2</c:v>
                </c:pt>
                <c:pt idx="31">
                  <c:v>0.1398176291793313</c:v>
                </c:pt>
                <c:pt idx="32">
                  <c:v>9.3085106382978719E-2</c:v>
                </c:pt>
                <c:pt idx="33">
                  <c:v>8.9783281733746126E-2</c:v>
                </c:pt>
                <c:pt idx="34">
                  <c:v>7.6086956521739135E-2</c:v>
                </c:pt>
                <c:pt idx="35">
                  <c:v>0.13461538461538461</c:v>
                </c:pt>
                <c:pt idx="36">
                  <c:v>6.3063063063063057E-2</c:v>
                </c:pt>
                <c:pt idx="37">
                  <c:v>0.18575851393188855</c:v>
                </c:pt>
                <c:pt idx="38">
                  <c:v>8.0428954423592491E-2</c:v>
                </c:pt>
                <c:pt idx="39">
                  <c:v>0.13084112149532709</c:v>
                </c:pt>
                <c:pt idx="40">
                  <c:v>8.0434782608695646E-2</c:v>
                </c:pt>
                <c:pt idx="41">
                  <c:v>0.11570247933884298</c:v>
                </c:pt>
                <c:pt idx="42">
                  <c:v>0.12030075187969924</c:v>
                </c:pt>
                <c:pt idx="43">
                  <c:v>0.16964285714285715</c:v>
                </c:pt>
                <c:pt idx="44">
                  <c:v>6.7669172932330823E-2</c:v>
                </c:pt>
                <c:pt idx="45">
                  <c:v>9.8214285714285712E-2</c:v>
                </c:pt>
                <c:pt idx="46">
                  <c:v>7.8313253012048195E-2</c:v>
                </c:pt>
                <c:pt idx="47">
                  <c:v>7.2463768115942032E-2</c:v>
                </c:pt>
                <c:pt idx="48">
                  <c:v>7.3391356965936336E-2</c:v>
                </c:pt>
                <c:pt idx="49">
                  <c:v>0.12658130805879322</c:v>
                </c:pt>
                <c:pt idx="50">
                  <c:v>7.4438047870095808E-2</c:v>
                </c:pt>
                <c:pt idx="51">
                  <c:v>0.11664146680894194</c:v>
                </c:pt>
                <c:pt idx="52">
                  <c:v>7.0376969373095705E-2</c:v>
                </c:pt>
                <c:pt idx="53">
                  <c:v>0.11792904724789462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1D-41CE-B99F-6FEBCCE5275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28210768"/>
        <c:axId val="1928212016"/>
      </c:barChart>
      <c:catAx>
        <c:axId val="19282107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212016"/>
        <c:crosses val="autoZero"/>
        <c:auto val="1"/>
        <c:lblAlgn val="ctr"/>
        <c:lblOffset val="100"/>
        <c:noMultiLvlLbl val="0"/>
      </c:catAx>
      <c:valAx>
        <c:axId val="19282120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21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Performance in Year 10 National Examination, by </a:t>
            </a:r>
            <a:r>
              <a:rPr lang="tr-TR" sz="1400" b="0" i="0" u="none" strike="noStrike" baseline="0">
                <a:effectLst/>
              </a:rPr>
              <a:t>subject</a:t>
            </a:r>
            <a:r>
              <a:rPr lang="en-GB" sz="1400" b="0" i="0" u="none" strike="noStrike" baseline="0">
                <a:effectLst/>
              </a:rPr>
              <a:t> 2018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'2018'!$M$9</c:f>
              <c:strCache>
                <c:ptCount val="1"/>
                <c:pt idx="0">
                  <c:v>Grade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'2018'!$A$10:$A$25</c:f>
              <c:strCache>
                <c:ptCount val="16"/>
                <c:pt idx="0">
                  <c:v>101 ENGLISH</c:v>
                </c:pt>
                <c:pt idx="1">
                  <c:v>102 ANGLAIS</c:v>
                </c:pt>
                <c:pt idx="2">
                  <c:v>103 FRENCH</c:v>
                </c:pt>
                <c:pt idx="3">
                  <c:v>104 FRAN√áAIS</c:v>
                </c:pt>
                <c:pt idx="4">
                  <c:v>105 AGRICULTURE</c:v>
                </c:pt>
                <c:pt idx="5">
                  <c:v>106 BASIC SCIENCE</c:v>
                </c:pt>
                <c:pt idx="6">
                  <c:v>107 MATHEMATICS</c:v>
                </c:pt>
                <c:pt idx="7">
                  <c:v>108 SOCIAL SCIENCE</c:v>
                </c:pt>
                <c:pt idx="8">
                  <c:v>109 RELIGIOUS EDUCATION</c:v>
                </c:pt>
                <c:pt idx="9">
                  <c:v>110 TECHNOLOGY</c:v>
                </c:pt>
                <c:pt idx="10">
                  <c:v>111 AGRICULTURE FRENCH</c:v>
                </c:pt>
                <c:pt idx="11">
                  <c:v>112 SCIENCES FONDAMENTALES</c:v>
                </c:pt>
                <c:pt idx="12">
                  <c:v>113 MATH√âMATIQUES</c:v>
                </c:pt>
                <c:pt idx="13">
                  <c:v>114 SCIENCE SOCIALES</c:v>
                </c:pt>
                <c:pt idx="14">
                  <c:v>115 EDUCATION RELIGIEUSE</c:v>
                </c:pt>
                <c:pt idx="15">
                  <c:v>116 TECHNOLOGIE</c:v>
                </c:pt>
              </c:strCache>
            </c:strRef>
          </c:cat>
          <c:val>
            <c:numRef>
              <c:f>'2018'!$M$10:$M$25</c:f>
              <c:numCache>
                <c:formatCode>0%</c:formatCode>
                <c:ptCount val="16"/>
                <c:pt idx="0">
                  <c:v>1.6591928251121078E-2</c:v>
                </c:pt>
                <c:pt idx="1">
                  <c:v>1.4992503748125937E-2</c:v>
                </c:pt>
                <c:pt idx="2">
                  <c:v>2.6540710751237068E-2</c:v>
                </c:pt>
                <c:pt idx="3">
                  <c:v>1.4970059880239521E-2</c:v>
                </c:pt>
                <c:pt idx="4">
                  <c:v>1.7488789237668161E-2</c:v>
                </c:pt>
                <c:pt idx="5">
                  <c:v>2.3381294964028777E-2</c:v>
                </c:pt>
                <c:pt idx="6">
                  <c:v>1.9748653500897665E-2</c:v>
                </c:pt>
                <c:pt idx="7">
                  <c:v>9.8610488570147915E-3</c:v>
                </c:pt>
                <c:pt idx="8">
                  <c:v>1.0546500479386385E-2</c:v>
                </c:pt>
                <c:pt idx="9">
                  <c:v>7.0921985815602835E-3</c:v>
                </c:pt>
                <c:pt idx="10">
                  <c:v>8.9686098654708519E-3</c:v>
                </c:pt>
                <c:pt idx="11">
                  <c:v>1.3493253373313344E-2</c:v>
                </c:pt>
                <c:pt idx="12">
                  <c:v>1.3473053892215569E-2</c:v>
                </c:pt>
                <c:pt idx="13">
                  <c:v>1.3473053892215569E-2</c:v>
                </c:pt>
                <c:pt idx="14">
                  <c:v>7.621951219512195E-3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6-4AF9-98D1-B0629749BFFC}"/>
            </c:ext>
          </c:extLst>
        </c:ser>
        <c:ser>
          <c:idx val="1"/>
          <c:order val="1"/>
          <c:tx>
            <c:v>Grade 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'2018'!$A$10:$A$25</c:f>
              <c:strCache>
                <c:ptCount val="16"/>
                <c:pt idx="0">
                  <c:v>101 ENGLISH</c:v>
                </c:pt>
                <c:pt idx="1">
                  <c:v>102 ANGLAIS</c:v>
                </c:pt>
                <c:pt idx="2">
                  <c:v>103 FRENCH</c:v>
                </c:pt>
                <c:pt idx="3">
                  <c:v>104 FRAN√áAIS</c:v>
                </c:pt>
                <c:pt idx="4">
                  <c:v>105 AGRICULTURE</c:v>
                </c:pt>
                <c:pt idx="5">
                  <c:v>106 BASIC SCIENCE</c:v>
                </c:pt>
                <c:pt idx="6">
                  <c:v>107 MATHEMATICS</c:v>
                </c:pt>
                <c:pt idx="7">
                  <c:v>108 SOCIAL SCIENCE</c:v>
                </c:pt>
                <c:pt idx="8">
                  <c:v>109 RELIGIOUS EDUCATION</c:v>
                </c:pt>
                <c:pt idx="9">
                  <c:v>110 TECHNOLOGY</c:v>
                </c:pt>
                <c:pt idx="10">
                  <c:v>111 AGRICULTURE FRENCH</c:v>
                </c:pt>
                <c:pt idx="11">
                  <c:v>112 SCIENCES FONDAMENTALES</c:v>
                </c:pt>
                <c:pt idx="12">
                  <c:v>113 MATH√âMATIQUES</c:v>
                </c:pt>
                <c:pt idx="13">
                  <c:v>114 SCIENCE SOCIALES</c:v>
                </c:pt>
                <c:pt idx="14">
                  <c:v>115 EDUCATION RELIGIEUSE</c:v>
                </c:pt>
                <c:pt idx="15">
                  <c:v>116 TECHNOLOGIE</c:v>
                </c:pt>
              </c:strCache>
            </c:strRef>
          </c:cat>
          <c:val>
            <c:numRef>
              <c:f>'2018'!$N$10:$N$25</c:f>
              <c:numCache>
                <c:formatCode>0%</c:formatCode>
                <c:ptCount val="16"/>
                <c:pt idx="0">
                  <c:v>6.1434977578475339E-2</c:v>
                </c:pt>
                <c:pt idx="1">
                  <c:v>7.1964017991004492E-2</c:v>
                </c:pt>
                <c:pt idx="2">
                  <c:v>5.3531264057579846E-2</c:v>
                </c:pt>
                <c:pt idx="3">
                  <c:v>5.9880239520958084E-2</c:v>
                </c:pt>
                <c:pt idx="4">
                  <c:v>4.4843049327354258E-2</c:v>
                </c:pt>
                <c:pt idx="5">
                  <c:v>5.3507194244604317E-2</c:v>
                </c:pt>
                <c:pt idx="6">
                  <c:v>6.8222621184919216E-2</c:v>
                </c:pt>
                <c:pt idx="7">
                  <c:v>6.5889735544598829E-2</c:v>
                </c:pt>
                <c:pt idx="8">
                  <c:v>6.5196548418024927E-2</c:v>
                </c:pt>
                <c:pt idx="9">
                  <c:v>5.9101654846335699E-2</c:v>
                </c:pt>
                <c:pt idx="10">
                  <c:v>4.6337817638266068E-2</c:v>
                </c:pt>
                <c:pt idx="11">
                  <c:v>6.4467766116941536E-2</c:v>
                </c:pt>
                <c:pt idx="12">
                  <c:v>9.2814371257485026E-2</c:v>
                </c:pt>
                <c:pt idx="13">
                  <c:v>4.4910179640718563E-2</c:v>
                </c:pt>
                <c:pt idx="14">
                  <c:v>6.5548780487804881E-2</c:v>
                </c:pt>
                <c:pt idx="15">
                  <c:v>2.4489795918367346E-2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C6-4AF9-98D1-B0629749BFFC}"/>
            </c:ext>
          </c:extLst>
        </c:ser>
        <c:ser>
          <c:idx val="2"/>
          <c:order val="2"/>
          <c:tx>
            <c:strRef>
              <c:f>'2018'!$O$9</c:f>
              <c:strCache>
                <c:ptCount val="1"/>
                <c:pt idx="0">
                  <c:v>Grade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'2018'!$A$10:$A$25</c:f>
              <c:strCache>
                <c:ptCount val="16"/>
                <c:pt idx="0">
                  <c:v>101 ENGLISH</c:v>
                </c:pt>
                <c:pt idx="1">
                  <c:v>102 ANGLAIS</c:v>
                </c:pt>
                <c:pt idx="2">
                  <c:v>103 FRENCH</c:v>
                </c:pt>
                <c:pt idx="3">
                  <c:v>104 FRAN√áAIS</c:v>
                </c:pt>
                <c:pt idx="4">
                  <c:v>105 AGRICULTURE</c:v>
                </c:pt>
                <c:pt idx="5">
                  <c:v>106 BASIC SCIENCE</c:v>
                </c:pt>
                <c:pt idx="6">
                  <c:v>107 MATHEMATICS</c:v>
                </c:pt>
                <c:pt idx="7">
                  <c:v>108 SOCIAL SCIENCE</c:v>
                </c:pt>
                <c:pt idx="8">
                  <c:v>109 RELIGIOUS EDUCATION</c:v>
                </c:pt>
                <c:pt idx="9">
                  <c:v>110 TECHNOLOGY</c:v>
                </c:pt>
                <c:pt idx="10">
                  <c:v>111 AGRICULTURE FRENCH</c:v>
                </c:pt>
                <c:pt idx="11">
                  <c:v>112 SCIENCES FONDAMENTALES</c:v>
                </c:pt>
                <c:pt idx="12">
                  <c:v>113 MATH√âMATIQUES</c:v>
                </c:pt>
                <c:pt idx="13">
                  <c:v>114 SCIENCE SOCIALES</c:v>
                </c:pt>
                <c:pt idx="14">
                  <c:v>115 EDUCATION RELIGIEUSE</c:v>
                </c:pt>
                <c:pt idx="15">
                  <c:v>116 TECHNOLOGIE</c:v>
                </c:pt>
              </c:strCache>
            </c:strRef>
          </c:cat>
          <c:val>
            <c:numRef>
              <c:f>'2018'!$O$10:$O$25</c:f>
              <c:numCache>
                <c:formatCode>0%</c:formatCode>
                <c:ptCount val="16"/>
                <c:pt idx="0">
                  <c:v>0.12780269058295965</c:v>
                </c:pt>
                <c:pt idx="1">
                  <c:v>0.11694152923538231</c:v>
                </c:pt>
                <c:pt idx="2">
                  <c:v>0.12190733243364822</c:v>
                </c:pt>
                <c:pt idx="3">
                  <c:v>0.14820359281437126</c:v>
                </c:pt>
                <c:pt idx="4">
                  <c:v>0.13183856502242153</c:v>
                </c:pt>
                <c:pt idx="5">
                  <c:v>0.12140287769784172</c:v>
                </c:pt>
                <c:pt idx="6">
                  <c:v>0.1310592459605027</c:v>
                </c:pt>
                <c:pt idx="7">
                  <c:v>0.13222770058269834</c:v>
                </c:pt>
                <c:pt idx="8">
                  <c:v>0.1361457334611697</c:v>
                </c:pt>
                <c:pt idx="9">
                  <c:v>0.14657210401891252</c:v>
                </c:pt>
                <c:pt idx="10">
                  <c:v>0.14947683109118087</c:v>
                </c:pt>
                <c:pt idx="11">
                  <c:v>0.12593703148425786</c:v>
                </c:pt>
                <c:pt idx="12">
                  <c:v>0.12125748502994012</c:v>
                </c:pt>
                <c:pt idx="13">
                  <c:v>0.1407185628742515</c:v>
                </c:pt>
                <c:pt idx="14">
                  <c:v>0.12042682926829268</c:v>
                </c:pt>
                <c:pt idx="15">
                  <c:v>0.11836734693877551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C6-4AF9-98D1-B0629749BFFC}"/>
            </c:ext>
          </c:extLst>
        </c:ser>
        <c:ser>
          <c:idx val="3"/>
          <c:order val="3"/>
          <c:tx>
            <c:strRef>
              <c:f>'2018'!$P$9</c:f>
              <c:strCache>
                <c:ptCount val="1"/>
                <c:pt idx="0">
                  <c:v>Grade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'2018'!$A$10:$A$25</c:f>
              <c:strCache>
                <c:ptCount val="16"/>
                <c:pt idx="0">
                  <c:v>101 ENGLISH</c:v>
                </c:pt>
                <c:pt idx="1">
                  <c:v>102 ANGLAIS</c:v>
                </c:pt>
                <c:pt idx="2">
                  <c:v>103 FRENCH</c:v>
                </c:pt>
                <c:pt idx="3">
                  <c:v>104 FRAN√áAIS</c:v>
                </c:pt>
                <c:pt idx="4">
                  <c:v>105 AGRICULTURE</c:v>
                </c:pt>
                <c:pt idx="5">
                  <c:v>106 BASIC SCIENCE</c:v>
                </c:pt>
                <c:pt idx="6">
                  <c:v>107 MATHEMATICS</c:v>
                </c:pt>
                <c:pt idx="7">
                  <c:v>108 SOCIAL SCIENCE</c:v>
                </c:pt>
                <c:pt idx="8">
                  <c:v>109 RELIGIOUS EDUCATION</c:v>
                </c:pt>
                <c:pt idx="9">
                  <c:v>110 TECHNOLOGY</c:v>
                </c:pt>
                <c:pt idx="10">
                  <c:v>111 AGRICULTURE FRENCH</c:v>
                </c:pt>
                <c:pt idx="11">
                  <c:v>112 SCIENCES FONDAMENTALES</c:v>
                </c:pt>
                <c:pt idx="12">
                  <c:v>113 MATH√âMATIQUES</c:v>
                </c:pt>
                <c:pt idx="13">
                  <c:v>114 SCIENCE SOCIALES</c:v>
                </c:pt>
                <c:pt idx="14">
                  <c:v>115 EDUCATION RELIGIEUSE</c:v>
                </c:pt>
                <c:pt idx="15">
                  <c:v>116 TECHNOLOGIE</c:v>
                </c:pt>
              </c:strCache>
            </c:strRef>
          </c:cat>
          <c:val>
            <c:numRef>
              <c:f>'2018'!$P$10:$P$25</c:f>
              <c:numCache>
                <c:formatCode>0%</c:formatCode>
                <c:ptCount val="16"/>
                <c:pt idx="0">
                  <c:v>0.18385650224215247</c:v>
                </c:pt>
                <c:pt idx="1">
                  <c:v>0.19490254872563717</c:v>
                </c:pt>
                <c:pt idx="2">
                  <c:v>0.16104363472784525</c:v>
                </c:pt>
                <c:pt idx="3">
                  <c:v>0.17664670658682635</c:v>
                </c:pt>
                <c:pt idx="4">
                  <c:v>0.18789237668161435</c:v>
                </c:pt>
                <c:pt idx="5">
                  <c:v>0.20278776978417265</c:v>
                </c:pt>
                <c:pt idx="6">
                  <c:v>0.20197486535008977</c:v>
                </c:pt>
                <c:pt idx="7">
                  <c:v>0.19229045271178843</c:v>
                </c:pt>
                <c:pt idx="8">
                  <c:v>0.16155321188878236</c:v>
                </c:pt>
                <c:pt idx="9">
                  <c:v>0.15839243498817968</c:v>
                </c:pt>
                <c:pt idx="10">
                  <c:v>0.21524663677130046</c:v>
                </c:pt>
                <c:pt idx="11">
                  <c:v>0.17991004497751126</c:v>
                </c:pt>
                <c:pt idx="12">
                  <c:v>0.17964071856287425</c:v>
                </c:pt>
                <c:pt idx="13">
                  <c:v>0.20059880239520958</c:v>
                </c:pt>
                <c:pt idx="14">
                  <c:v>0.19054878048780488</c:v>
                </c:pt>
                <c:pt idx="15">
                  <c:v>0.16326530612244897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C6-4AF9-98D1-B0629749BFFC}"/>
            </c:ext>
          </c:extLst>
        </c:ser>
        <c:ser>
          <c:idx val="4"/>
          <c:order val="4"/>
          <c:tx>
            <c:strRef>
              <c:f>'2018'!$Q$9</c:f>
              <c:strCache>
                <c:ptCount val="1"/>
                <c:pt idx="0">
                  <c:v>Grade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'2018'!$A$10:$A$25</c:f>
              <c:strCache>
                <c:ptCount val="16"/>
                <c:pt idx="0">
                  <c:v>101 ENGLISH</c:v>
                </c:pt>
                <c:pt idx="1">
                  <c:v>102 ANGLAIS</c:v>
                </c:pt>
                <c:pt idx="2">
                  <c:v>103 FRENCH</c:v>
                </c:pt>
                <c:pt idx="3">
                  <c:v>104 FRAN√áAIS</c:v>
                </c:pt>
                <c:pt idx="4">
                  <c:v>105 AGRICULTURE</c:v>
                </c:pt>
                <c:pt idx="5">
                  <c:v>106 BASIC SCIENCE</c:v>
                </c:pt>
                <c:pt idx="6">
                  <c:v>107 MATHEMATICS</c:v>
                </c:pt>
                <c:pt idx="7">
                  <c:v>108 SOCIAL SCIENCE</c:v>
                </c:pt>
                <c:pt idx="8">
                  <c:v>109 RELIGIOUS EDUCATION</c:v>
                </c:pt>
                <c:pt idx="9">
                  <c:v>110 TECHNOLOGY</c:v>
                </c:pt>
                <c:pt idx="10">
                  <c:v>111 AGRICULTURE FRENCH</c:v>
                </c:pt>
                <c:pt idx="11">
                  <c:v>112 SCIENCES FONDAMENTALES</c:v>
                </c:pt>
                <c:pt idx="12">
                  <c:v>113 MATH√âMATIQUES</c:v>
                </c:pt>
                <c:pt idx="13">
                  <c:v>114 SCIENCE SOCIALES</c:v>
                </c:pt>
                <c:pt idx="14">
                  <c:v>115 EDUCATION RELIGIEUSE</c:v>
                </c:pt>
                <c:pt idx="15">
                  <c:v>116 TECHNOLOGIE</c:v>
                </c:pt>
              </c:strCache>
            </c:strRef>
          </c:cat>
          <c:val>
            <c:numRef>
              <c:f>'2018'!$Q$10:$Q$25</c:f>
              <c:numCache>
                <c:formatCode>0%</c:formatCode>
                <c:ptCount val="16"/>
                <c:pt idx="0">
                  <c:v>0.29775784753363227</c:v>
                </c:pt>
                <c:pt idx="1">
                  <c:v>0.30134932533733133</c:v>
                </c:pt>
                <c:pt idx="2">
                  <c:v>0.28430049482681063</c:v>
                </c:pt>
                <c:pt idx="3">
                  <c:v>0.29341317365269459</c:v>
                </c:pt>
                <c:pt idx="4">
                  <c:v>0.32286995515695066</c:v>
                </c:pt>
                <c:pt idx="5">
                  <c:v>0.27922661870503596</c:v>
                </c:pt>
                <c:pt idx="6">
                  <c:v>0.25179533213644523</c:v>
                </c:pt>
                <c:pt idx="7">
                  <c:v>0.28103989242492156</c:v>
                </c:pt>
                <c:pt idx="8">
                  <c:v>0.30297219558964528</c:v>
                </c:pt>
                <c:pt idx="9">
                  <c:v>0.33333333333333331</c:v>
                </c:pt>
                <c:pt idx="10">
                  <c:v>0.27055306427503739</c:v>
                </c:pt>
                <c:pt idx="11">
                  <c:v>0.28035982008995503</c:v>
                </c:pt>
                <c:pt idx="12">
                  <c:v>0.27095808383233533</c:v>
                </c:pt>
                <c:pt idx="13">
                  <c:v>0.28293413173652693</c:v>
                </c:pt>
                <c:pt idx="14">
                  <c:v>0.27439024390243905</c:v>
                </c:pt>
                <c:pt idx="15">
                  <c:v>0.34285714285714286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C6-4AF9-98D1-B0629749BFFC}"/>
            </c:ext>
          </c:extLst>
        </c:ser>
        <c:ser>
          <c:idx val="5"/>
          <c:order val="5"/>
          <c:tx>
            <c:strRef>
              <c:f>'2020'!$R$9</c:f>
              <c:strCache>
                <c:ptCount val="1"/>
                <c:pt idx="0">
                  <c:v>Grade 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'2018'!$A$10:$A$25</c:f>
              <c:strCache>
                <c:ptCount val="16"/>
                <c:pt idx="0">
                  <c:v>101 ENGLISH</c:v>
                </c:pt>
                <c:pt idx="1">
                  <c:v>102 ANGLAIS</c:v>
                </c:pt>
                <c:pt idx="2">
                  <c:v>103 FRENCH</c:v>
                </c:pt>
                <c:pt idx="3">
                  <c:v>104 FRAN√áAIS</c:v>
                </c:pt>
                <c:pt idx="4">
                  <c:v>105 AGRICULTURE</c:v>
                </c:pt>
                <c:pt idx="5">
                  <c:v>106 BASIC SCIENCE</c:v>
                </c:pt>
                <c:pt idx="6">
                  <c:v>107 MATHEMATICS</c:v>
                </c:pt>
                <c:pt idx="7">
                  <c:v>108 SOCIAL SCIENCE</c:v>
                </c:pt>
                <c:pt idx="8">
                  <c:v>109 RELIGIOUS EDUCATION</c:v>
                </c:pt>
                <c:pt idx="9">
                  <c:v>110 TECHNOLOGY</c:v>
                </c:pt>
                <c:pt idx="10">
                  <c:v>111 AGRICULTURE FRENCH</c:v>
                </c:pt>
                <c:pt idx="11">
                  <c:v>112 SCIENCES FONDAMENTALES</c:v>
                </c:pt>
                <c:pt idx="12">
                  <c:v>113 MATH√âMATIQUES</c:v>
                </c:pt>
                <c:pt idx="13">
                  <c:v>114 SCIENCE SOCIALES</c:v>
                </c:pt>
                <c:pt idx="14">
                  <c:v>115 EDUCATION RELIGIEUSE</c:v>
                </c:pt>
                <c:pt idx="15">
                  <c:v>116 TECHNOLOGIE</c:v>
                </c:pt>
              </c:strCache>
            </c:strRef>
          </c:cat>
          <c:val>
            <c:numRef>
              <c:f>'2018'!$R$10:$R$25</c:f>
              <c:numCache>
                <c:formatCode>0%</c:formatCode>
                <c:ptCount val="16"/>
                <c:pt idx="0">
                  <c:v>0.22017937219730943</c:v>
                </c:pt>
                <c:pt idx="1">
                  <c:v>0.20689655172413793</c:v>
                </c:pt>
                <c:pt idx="2">
                  <c:v>0.23076923076923078</c:v>
                </c:pt>
                <c:pt idx="3">
                  <c:v>0.21107784431137724</c:v>
                </c:pt>
                <c:pt idx="4">
                  <c:v>0.22017937219730943</c:v>
                </c:pt>
                <c:pt idx="5">
                  <c:v>0.22841726618705036</c:v>
                </c:pt>
                <c:pt idx="6">
                  <c:v>0.2419210053859964</c:v>
                </c:pt>
                <c:pt idx="7">
                  <c:v>0.2223218287763335</c:v>
                </c:pt>
                <c:pt idx="8">
                  <c:v>0.22531160115052731</c:v>
                </c:pt>
                <c:pt idx="9">
                  <c:v>0.20330969267139479</c:v>
                </c:pt>
                <c:pt idx="10">
                  <c:v>0.23617339312406577</c:v>
                </c:pt>
                <c:pt idx="11">
                  <c:v>0.22488755622188905</c:v>
                </c:pt>
                <c:pt idx="12">
                  <c:v>0.22754491017964071</c:v>
                </c:pt>
                <c:pt idx="13">
                  <c:v>0.21257485029940121</c:v>
                </c:pt>
                <c:pt idx="14">
                  <c:v>0.21798780487804878</c:v>
                </c:pt>
                <c:pt idx="15">
                  <c:v>0.20816326530612245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C6-4AF9-98D1-B0629749BFFC}"/>
            </c:ext>
          </c:extLst>
        </c:ser>
        <c:ser>
          <c:idx val="6"/>
          <c:order val="6"/>
          <c:tx>
            <c:strRef>
              <c:f>'2018'!$S$9</c:f>
              <c:strCache>
                <c:ptCount val="1"/>
                <c:pt idx="0">
                  <c:v>Grade 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'2018'!$A$10:$A$25</c:f>
              <c:strCache>
                <c:ptCount val="16"/>
                <c:pt idx="0">
                  <c:v>101 ENGLISH</c:v>
                </c:pt>
                <c:pt idx="1">
                  <c:v>102 ANGLAIS</c:v>
                </c:pt>
                <c:pt idx="2">
                  <c:v>103 FRENCH</c:v>
                </c:pt>
                <c:pt idx="3">
                  <c:v>104 FRAN√áAIS</c:v>
                </c:pt>
                <c:pt idx="4">
                  <c:v>105 AGRICULTURE</c:v>
                </c:pt>
                <c:pt idx="5">
                  <c:v>106 BASIC SCIENCE</c:v>
                </c:pt>
                <c:pt idx="6">
                  <c:v>107 MATHEMATICS</c:v>
                </c:pt>
                <c:pt idx="7">
                  <c:v>108 SOCIAL SCIENCE</c:v>
                </c:pt>
                <c:pt idx="8">
                  <c:v>109 RELIGIOUS EDUCATION</c:v>
                </c:pt>
                <c:pt idx="9">
                  <c:v>110 TECHNOLOGY</c:v>
                </c:pt>
                <c:pt idx="10">
                  <c:v>111 AGRICULTURE FRENCH</c:v>
                </c:pt>
                <c:pt idx="11">
                  <c:v>112 SCIENCES FONDAMENTALES</c:v>
                </c:pt>
                <c:pt idx="12">
                  <c:v>113 MATH√âMATIQUES</c:v>
                </c:pt>
                <c:pt idx="13">
                  <c:v>114 SCIENCE SOCIALES</c:v>
                </c:pt>
                <c:pt idx="14">
                  <c:v>115 EDUCATION RELIGIEUSE</c:v>
                </c:pt>
                <c:pt idx="15">
                  <c:v>116 TECHNOLOGIE</c:v>
                </c:pt>
              </c:strCache>
            </c:strRef>
          </c:cat>
          <c:val>
            <c:numRef>
              <c:f>'2018'!$S$10:$S$25</c:f>
              <c:numCache>
                <c:formatCode>0%</c:formatCode>
                <c:ptCount val="16"/>
                <c:pt idx="0">
                  <c:v>7.847533632286996E-2</c:v>
                </c:pt>
                <c:pt idx="1">
                  <c:v>7.1964017991004492E-2</c:v>
                </c:pt>
                <c:pt idx="2">
                  <c:v>7.7372919478182631E-2</c:v>
                </c:pt>
                <c:pt idx="3">
                  <c:v>8.9820359281437126E-2</c:v>
                </c:pt>
                <c:pt idx="4">
                  <c:v>6.5022421524663671E-2</c:v>
                </c:pt>
                <c:pt idx="5">
                  <c:v>7.9136690647482008E-2</c:v>
                </c:pt>
                <c:pt idx="6">
                  <c:v>5.6552962298025138E-2</c:v>
                </c:pt>
                <c:pt idx="7">
                  <c:v>8.4715374271627078E-2</c:v>
                </c:pt>
                <c:pt idx="8">
                  <c:v>8.8686481303930975E-2</c:v>
                </c:pt>
                <c:pt idx="9">
                  <c:v>7.328605200945626E-2</c:v>
                </c:pt>
                <c:pt idx="10">
                  <c:v>5.5306427503736919E-2</c:v>
                </c:pt>
                <c:pt idx="11">
                  <c:v>9.4452773613193403E-2</c:v>
                </c:pt>
                <c:pt idx="12">
                  <c:v>7.7844311377245512E-2</c:v>
                </c:pt>
                <c:pt idx="13">
                  <c:v>9.2814371257485026E-2</c:v>
                </c:pt>
                <c:pt idx="14">
                  <c:v>0.10670731707317073</c:v>
                </c:pt>
                <c:pt idx="15">
                  <c:v>0.11428571428571428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C6-4AF9-98D1-B0629749BFFC}"/>
            </c:ext>
          </c:extLst>
        </c:ser>
        <c:ser>
          <c:idx val="7"/>
          <c:order val="7"/>
          <c:tx>
            <c:strRef>
              <c:f>'2018'!$T$9</c:f>
              <c:strCache>
                <c:ptCount val="1"/>
                <c:pt idx="0">
                  <c:v>Grade 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'2018'!$A$10:$A$25</c:f>
              <c:strCache>
                <c:ptCount val="16"/>
                <c:pt idx="0">
                  <c:v>101 ENGLISH</c:v>
                </c:pt>
                <c:pt idx="1">
                  <c:v>102 ANGLAIS</c:v>
                </c:pt>
                <c:pt idx="2">
                  <c:v>103 FRENCH</c:v>
                </c:pt>
                <c:pt idx="3">
                  <c:v>104 FRAN√áAIS</c:v>
                </c:pt>
                <c:pt idx="4">
                  <c:v>105 AGRICULTURE</c:v>
                </c:pt>
                <c:pt idx="5">
                  <c:v>106 BASIC SCIENCE</c:v>
                </c:pt>
                <c:pt idx="6">
                  <c:v>107 MATHEMATICS</c:v>
                </c:pt>
                <c:pt idx="7">
                  <c:v>108 SOCIAL SCIENCE</c:v>
                </c:pt>
                <c:pt idx="8">
                  <c:v>109 RELIGIOUS EDUCATION</c:v>
                </c:pt>
                <c:pt idx="9">
                  <c:v>110 TECHNOLOGY</c:v>
                </c:pt>
                <c:pt idx="10">
                  <c:v>111 AGRICULTURE FRENCH</c:v>
                </c:pt>
                <c:pt idx="11">
                  <c:v>112 SCIENCES FONDAMENTALES</c:v>
                </c:pt>
                <c:pt idx="12">
                  <c:v>113 MATH√âMATIQUES</c:v>
                </c:pt>
                <c:pt idx="13">
                  <c:v>114 SCIENCE SOCIALES</c:v>
                </c:pt>
                <c:pt idx="14">
                  <c:v>115 EDUCATION RELIGIEUSE</c:v>
                </c:pt>
                <c:pt idx="15">
                  <c:v>116 TECHNOLOGIE</c:v>
                </c:pt>
              </c:strCache>
            </c:strRef>
          </c:cat>
          <c:val>
            <c:numRef>
              <c:f>'2018'!$T$10:$T$25</c:f>
              <c:numCache>
                <c:formatCode>0%</c:formatCode>
                <c:ptCount val="16"/>
                <c:pt idx="0">
                  <c:v>7.1748878923766817E-3</c:v>
                </c:pt>
                <c:pt idx="1">
                  <c:v>8.9955022488755615E-3</c:v>
                </c:pt>
                <c:pt idx="2">
                  <c:v>3.0139451192082771E-2</c:v>
                </c:pt>
                <c:pt idx="3">
                  <c:v>2.9940119760479044E-3</c:v>
                </c:pt>
                <c:pt idx="4">
                  <c:v>5.3811659192825115E-3</c:v>
                </c:pt>
                <c:pt idx="5">
                  <c:v>7.1942446043165471E-3</c:v>
                </c:pt>
                <c:pt idx="6">
                  <c:v>1.9748653500897665E-2</c:v>
                </c:pt>
                <c:pt idx="7">
                  <c:v>8.5163603765127747E-3</c:v>
                </c:pt>
                <c:pt idx="8">
                  <c:v>6.2320230105465009E-3</c:v>
                </c:pt>
                <c:pt idx="9">
                  <c:v>7.0921985815602835E-3</c:v>
                </c:pt>
                <c:pt idx="10">
                  <c:v>1.0463378176382661E-2</c:v>
                </c:pt>
                <c:pt idx="11">
                  <c:v>1.3493253373313344E-2</c:v>
                </c:pt>
                <c:pt idx="12">
                  <c:v>1.4970059880239521E-2</c:v>
                </c:pt>
                <c:pt idx="13">
                  <c:v>5.9880239520958087E-3</c:v>
                </c:pt>
                <c:pt idx="14">
                  <c:v>1.2195121951219513E-2</c:v>
                </c:pt>
                <c:pt idx="15">
                  <c:v>1.6326530612244899E-2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C6-4AF9-98D1-B0629749BFFC}"/>
            </c:ext>
          </c:extLst>
        </c:ser>
        <c:ser>
          <c:idx val="8"/>
          <c:order val="8"/>
          <c:tx>
            <c:strRef>
              <c:f>'2018'!$U$9</c:f>
              <c:strCache>
                <c:ptCount val="1"/>
                <c:pt idx="0">
                  <c:v>Grade 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'2018'!$A$10:$A$25</c:f>
              <c:strCache>
                <c:ptCount val="16"/>
                <c:pt idx="0">
                  <c:v>101 ENGLISH</c:v>
                </c:pt>
                <c:pt idx="1">
                  <c:v>102 ANGLAIS</c:v>
                </c:pt>
                <c:pt idx="2">
                  <c:v>103 FRENCH</c:v>
                </c:pt>
                <c:pt idx="3">
                  <c:v>104 FRAN√áAIS</c:v>
                </c:pt>
                <c:pt idx="4">
                  <c:v>105 AGRICULTURE</c:v>
                </c:pt>
                <c:pt idx="5">
                  <c:v>106 BASIC SCIENCE</c:v>
                </c:pt>
                <c:pt idx="6">
                  <c:v>107 MATHEMATICS</c:v>
                </c:pt>
                <c:pt idx="7">
                  <c:v>108 SOCIAL SCIENCE</c:v>
                </c:pt>
                <c:pt idx="8">
                  <c:v>109 RELIGIOUS EDUCATION</c:v>
                </c:pt>
                <c:pt idx="9">
                  <c:v>110 TECHNOLOGY</c:v>
                </c:pt>
                <c:pt idx="10">
                  <c:v>111 AGRICULTURE FRENCH</c:v>
                </c:pt>
                <c:pt idx="11">
                  <c:v>112 SCIENCES FONDAMENTALES</c:v>
                </c:pt>
                <c:pt idx="12">
                  <c:v>113 MATH√âMATIQUES</c:v>
                </c:pt>
                <c:pt idx="13">
                  <c:v>114 SCIENCE SOCIALES</c:v>
                </c:pt>
                <c:pt idx="14">
                  <c:v>115 EDUCATION RELIGIEUSE</c:v>
                </c:pt>
                <c:pt idx="15">
                  <c:v>116 TECHNOLOGIE</c:v>
                </c:pt>
              </c:strCache>
            </c:strRef>
          </c:cat>
          <c:val>
            <c:numRef>
              <c:f>'2018'!$U$10:$U$25</c:f>
              <c:numCache>
                <c:formatCode>0%</c:formatCode>
                <c:ptCount val="16"/>
                <c:pt idx="0">
                  <c:v>6.7264573991031393E-3</c:v>
                </c:pt>
                <c:pt idx="1">
                  <c:v>1.1994002998500749E-2</c:v>
                </c:pt>
                <c:pt idx="2">
                  <c:v>1.4394961763382817E-2</c:v>
                </c:pt>
                <c:pt idx="3">
                  <c:v>2.9940119760479044E-3</c:v>
                </c:pt>
                <c:pt idx="4">
                  <c:v>4.4843049327354259E-3</c:v>
                </c:pt>
                <c:pt idx="5">
                  <c:v>4.9460431654676255E-3</c:v>
                </c:pt>
                <c:pt idx="6">
                  <c:v>8.9766606822262122E-3</c:v>
                </c:pt>
                <c:pt idx="7">
                  <c:v>3.1376064545047063E-3</c:v>
                </c:pt>
                <c:pt idx="8">
                  <c:v>3.3557046979865771E-3</c:v>
                </c:pt>
                <c:pt idx="9">
                  <c:v>1.1820330969267139E-2</c:v>
                </c:pt>
                <c:pt idx="10">
                  <c:v>7.4738415545590429E-3</c:v>
                </c:pt>
                <c:pt idx="11">
                  <c:v>2.9985007496251873E-3</c:v>
                </c:pt>
                <c:pt idx="12">
                  <c:v>1.4970059880239522E-3</c:v>
                </c:pt>
                <c:pt idx="13">
                  <c:v>5.9880239520958087E-3</c:v>
                </c:pt>
                <c:pt idx="14">
                  <c:v>4.5731707317073168E-3</c:v>
                </c:pt>
                <c:pt idx="15">
                  <c:v>1.2244897959183673E-2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C6-4AF9-98D1-B0629749BF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17510144"/>
        <c:axId val="817510560"/>
      </c:barChart>
      <c:catAx>
        <c:axId val="8175101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510560"/>
        <c:crosses val="autoZero"/>
        <c:auto val="1"/>
        <c:lblAlgn val="ctr"/>
        <c:lblOffset val="100"/>
        <c:noMultiLvlLbl val="0"/>
      </c:catAx>
      <c:valAx>
        <c:axId val="8175105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51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Performance in Year 10 National Examination, by subject</a:t>
            </a:r>
            <a:r>
              <a:rPr lang="tr-TR"/>
              <a:t> and gender,</a:t>
            </a:r>
            <a:r>
              <a:rPr lang="en-GB"/>
              <a:t>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'2020_gend'!$O$57</c:f>
              <c:strCache>
                <c:ptCount val="1"/>
                <c:pt idx="0">
                  <c:v>Grade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'[1]2020_g'!$V$29:$W$60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101 ENGLISH</c:v>
                  </c:pt>
                  <c:pt idx="2">
                    <c:v>102 ANGLAIS</c:v>
                  </c:pt>
                  <c:pt idx="4">
                    <c:v>103 FRENCH</c:v>
                  </c:pt>
                  <c:pt idx="6">
                    <c:v>104 FRAN√áAIS</c:v>
                  </c:pt>
                  <c:pt idx="8">
                    <c:v>105 AGRICULTURE</c:v>
                  </c:pt>
                  <c:pt idx="10">
                    <c:v>106 BASIC SCIENCE</c:v>
                  </c:pt>
                  <c:pt idx="12">
                    <c:v>107 MATHEMATICS</c:v>
                  </c:pt>
                  <c:pt idx="14">
                    <c:v>108 SOCIAL SCIENCE</c:v>
                  </c:pt>
                  <c:pt idx="16">
                    <c:v>109 RELIGIOUS EDUCATION</c:v>
                  </c:pt>
                  <c:pt idx="18">
                    <c:v>110 TECHNOLOGY</c:v>
                  </c:pt>
                  <c:pt idx="20">
                    <c:v>111 AGRICULTURE FRENCH</c:v>
                  </c:pt>
                  <c:pt idx="22">
                    <c:v>112 SCIENCES FONDAMENTALES</c:v>
                  </c:pt>
                  <c:pt idx="24">
                    <c:v>113 MATH√âMATIQUES</c:v>
                  </c:pt>
                  <c:pt idx="26">
                    <c:v>114 SCIENCE SOCIALES</c:v>
                  </c:pt>
                  <c:pt idx="28">
                    <c:v>115 EDUCATION RELIGIEUSE</c:v>
                  </c:pt>
                  <c:pt idx="30">
                    <c:v>116 TECHNOLOGIE</c:v>
                  </c:pt>
                </c:lvl>
              </c:multiLvlStrCache>
            </c:multiLvlStrRef>
          </c:cat>
          <c:val>
            <c:numRef>
              <c:f>'2020_gend'!$O$58:$O$89</c:f>
              <c:numCache>
                <c:formatCode>0%</c:formatCode>
                <c:ptCount val="32"/>
                <c:pt idx="0">
                  <c:v>3.8395904436860098E-2</c:v>
                </c:pt>
                <c:pt idx="1">
                  <c:v>1.1090573012939002E-2</c:v>
                </c:pt>
                <c:pt idx="2">
                  <c:v>4.1214750542299353E-2</c:v>
                </c:pt>
                <c:pt idx="3">
                  <c:v>2.7548209366391185E-3</c:v>
                </c:pt>
                <c:pt idx="4">
                  <c:v>4.0170940170940174E-2</c:v>
                </c:pt>
                <c:pt idx="5">
                  <c:v>1.3863216266173753E-2</c:v>
                </c:pt>
                <c:pt idx="6">
                  <c:v>4.5553145336225599E-2</c:v>
                </c:pt>
                <c:pt idx="7">
                  <c:v>8.241758241758242E-3</c:v>
                </c:pt>
                <c:pt idx="8">
                  <c:v>1.877133105802048E-2</c:v>
                </c:pt>
                <c:pt idx="9">
                  <c:v>2.4930747922437674E-2</c:v>
                </c:pt>
                <c:pt idx="10">
                  <c:v>2.7327070879590094E-2</c:v>
                </c:pt>
                <c:pt idx="11">
                  <c:v>2.0313942751615882E-2</c:v>
                </c:pt>
                <c:pt idx="12">
                  <c:v>2.6450511945392493E-2</c:v>
                </c:pt>
                <c:pt idx="13">
                  <c:v>2.7700831024930747E-2</c:v>
                </c:pt>
                <c:pt idx="14">
                  <c:v>2.3911187019641331E-2</c:v>
                </c:pt>
                <c:pt idx="15">
                  <c:v>1.6605166051660517E-2</c:v>
                </c:pt>
                <c:pt idx="16">
                  <c:v>2.7312775330396475E-2</c:v>
                </c:pt>
                <c:pt idx="17">
                  <c:v>1.1594202898550725E-2</c:v>
                </c:pt>
                <c:pt idx="18">
                  <c:v>2.5362318840579712E-2</c:v>
                </c:pt>
                <c:pt idx="19">
                  <c:v>1.7621145374449341E-2</c:v>
                </c:pt>
                <c:pt idx="20">
                  <c:v>3.6956521739130437E-2</c:v>
                </c:pt>
                <c:pt idx="21">
                  <c:v>1.098901098901099E-2</c:v>
                </c:pt>
                <c:pt idx="22">
                  <c:v>3.2537960954446853E-2</c:v>
                </c:pt>
                <c:pt idx="23">
                  <c:v>1.3736263736263736E-2</c:v>
                </c:pt>
                <c:pt idx="24">
                  <c:v>3.9045553145336226E-2</c:v>
                </c:pt>
                <c:pt idx="25">
                  <c:v>2.197802197802198E-2</c:v>
                </c:pt>
                <c:pt idx="26">
                  <c:v>3.2608695652173912E-2</c:v>
                </c:pt>
                <c:pt idx="27">
                  <c:v>1.3736263736263736E-2</c:v>
                </c:pt>
                <c:pt idx="28">
                  <c:v>3.4782608695652174E-2</c:v>
                </c:pt>
                <c:pt idx="29">
                  <c:v>1.1019283746556474E-2</c:v>
                </c:pt>
                <c:pt idx="30">
                  <c:v>2.4096385542168676E-2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34-4199-A12A-8E0A026CC00D}"/>
            </c:ext>
          </c:extLst>
        </c:ser>
        <c:ser>
          <c:idx val="1"/>
          <c:order val="1"/>
          <c:tx>
            <c:strRef>
              <c:f>'2020_gend'!$P$57</c:f>
              <c:strCache>
                <c:ptCount val="1"/>
                <c:pt idx="0">
                  <c:v>Grade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'[1]2020_g'!$V$29:$W$60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101 ENGLISH</c:v>
                  </c:pt>
                  <c:pt idx="2">
                    <c:v>102 ANGLAIS</c:v>
                  </c:pt>
                  <c:pt idx="4">
                    <c:v>103 FRENCH</c:v>
                  </c:pt>
                  <c:pt idx="6">
                    <c:v>104 FRAN√áAIS</c:v>
                  </c:pt>
                  <c:pt idx="8">
                    <c:v>105 AGRICULTURE</c:v>
                  </c:pt>
                  <c:pt idx="10">
                    <c:v>106 BASIC SCIENCE</c:v>
                  </c:pt>
                  <c:pt idx="12">
                    <c:v>107 MATHEMATICS</c:v>
                  </c:pt>
                  <c:pt idx="14">
                    <c:v>108 SOCIAL SCIENCE</c:v>
                  </c:pt>
                  <c:pt idx="16">
                    <c:v>109 RELIGIOUS EDUCATION</c:v>
                  </c:pt>
                  <c:pt idx="18">
                    <c:v>110 TECHNOLOGY</c:v>
                  </c:pt>
                  <c:pt idx="20">
                    <c:v>111 AGRICULTURE FRENCH</c:v>
                  </c:pt>
                  <c:pt idx="22">
                    <c:v>112 SCIENCES FONDAMENTALES</c:v>
                  </c:pt>
                  <c:pt idx="24">
                    <c:v>113 MATH√âMATIQUES</c:v>
                  </c:pt>
                  <c:pt idx="26">
                    <c:v>114 SCIENCE SOCIALES</c:v>
                  </c:pt>
                  <c:pt idx="28">
                    <c:v>115 EDUCATION RELIGIEUSE</c:v>
                  </c:pt>
                  <c:pt idx="30">
                    <c:v>116 TECHNOLOGIE</c:v>
                  </c:pt>
                </c:lvl>
              </c:multiLvlStrCache>
            </c:multiLvlStrRef>
          </c:cat>
          <c:val>
            <c:numRef>
              <c:f>'2020_gend'!$P$58:$P$89</c:f>
              <c:numCache>
                <c:formatCode>0%</c:formatCode>
                <c:ptCount val="32"/>
                <c:pt idx="0">
                  <c:v>8.6177474402730381E-2</c:v>
                </c:pt>
                <c:pt idx="1">
                  <c:v>5.6377079482439925E-2</c:v>
                </c:pt>
                <c:pt idx="2">
                  <c:v>9.5444685466377438E-2</c:v>
                </c:pt>
                <c:pt idx="3">
                  <c:v>2.4793388429752067E-2</c:v>
                </c:pt>
                <c:pt idx="4">
                  <c:v>8.6324786324786323E-2</c:v>
                </c:pt>
                <c:pt idx="5">
                  <c:v>5.2680221811460259E-2</c:v>
                </c:pt>
                <c:pt idx="6">
                  <c:v>8.8937093275488072E-2</c:v>
                </c:pt>
                <c:pt idx="7">
                  <c:v>3.8461538461538464E-2</c:v>
                </c:pt>
                <c:pt idx="8">
                  <c:v>7.1672354948805458E-2</c:v>
                </c:pt>
                <c:pt idx="9">
                  <c:v>6.8328716528162511E-2</c:v>
                </c:pt>
                <c:pt idx="10">
                  <c:v>6.2339880444064903E-2</c:v>
                </c:pt>
                <c:pt idx="11">
                  <c:v>7.29455216989843E-2</c:v>
                </c:pt>
                <c:pt idx="12">
                  <c:v>7.0819112627986347E-2</c:v>
                </c:pt>
                <c:pt idx="13">
                  <c:v>5.5401662049861494E-2</c:v>
                </c:pt>
                <c:pt idx="14">
                  <c:v>8.1981212638770284E-2</c:v>
                </c:pt>
                <c:pt idx="15">
                  <c:v>6.6420664206642069E-2</c:v>
                </c:pt>
                <c:pt idx="16">
                  <c:v>8.9867841409691632E-2</c:v>
                </c:pt>
                <c:pt idx="17">
                  <c:v>7.1497584541062809E-2</c:v>
                </c:pt>
                <c:pt idx="18">
                  <c:v>0.13768115942028986</c:v>
                </c:pt>
                <c:pt idx="19">
                  <c:v>0.10572687224669604</c:v>
                </c:pt>
                <c:pt idx="20">
                  <c:v>6.0869565217391307E-2</c:v>
                </c:pt>
                <c:pt idx="21">
                  <c:v>6.043956043956044E-2</c:v>
                </c:pt>
                <c:pt idx="22">
                  <c:v>8.0260303687635579E-2</c:v>
                </c:pt>
                <c:pt idx="23">
                  <c:v>6.5934065934065936E-2</c:v>
                </c:pt>
                <c:pt idx="24">
                  <c:v>8.0260303687635579E-2</c:v>
                </c:pt>
                <c:pt idx="25">
                  <c:v>6.8681318681318687E-2</c:v>
                </c:pt>
                <c:pt idx="26">
                  <c:v>7.3913043478260873E-2</c:v>
                </c:pt>
                <c:pt idx="27">
                  <c:v>6.0606060606060608E-2</c:v>
                </c:pt>
                <c:pt idx="28">
                  <c:v>7.1739130434782611E-2</c:v>
                </c:pt>
                <c:pt idx="29">
                  <c:v>6.0606060606060608E-2</c:v>
                </c:pt>
                <c:pt idx="30">
                  <c:v>6.0240963855421686E-2</c:v>
                </c:pt>
                <c:pt idx="31">
                  <c:v>5.7971014492753624E-2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34-4199-A12A-8E0A026CC00D}"/>
            </c:ext>
          </c:extLst>
        </c:ser>
        <c:ser>
          <c:idx val="2"/>
          <c:order val="2"/>
          <c:tx>
            <c:strRef>
              <c:f>'2020_gend'!$Q$57</c:f>
              <c:strCache>
                <c:ptCount val="1"/>
                <c:pt idx="0">
                  <c:v>Grade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'[1]2020_g'!$V$29:$W$60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101 ENGLISH</c:v>
                  </c:pt>
                  <c:pt idx="2">
                    <c:v>102 ANGLAIS</c:v>
                  </c:pt>
                  <c:pt idx="4">
                    <c:v>103 FRENCH</c:v>
                  </c:pt>
                  <c:pt idx="6">
                    <c:v>104 FRAN√áAIS</c:v>
                  </c:pt>
                  <c:pt idx="8">
                    <c:v>105 AGRICULTURE</c:v>
                  </c:pt>
                  <c:pt idx="10">
                    <c:v>106 BASIC SCIENCE</c:v>
                  </c:pt>
                  <c:pt idx="12">
                    <c:v>107 MATHEMATICS</c:v>
                  </c:pt>
                  <c:pt idx="14">
                    <c:v>108 SOCIAL SCIENCE</c:v>
                  </c:pt>
                  <c:pt idx="16">
                    <c:v>109 RELIGIOUS EDUCATION</c:v>
                  </c:pt>
                  <c:pt idx="18">
                    <c:v>110 TECHNOLOGY</c:v>
                  </c:pt>
                  <c:pt idx="20">
                    <c:v>111 AGRICULTURE FRENCH</c:v>
                  </c:pt>
                  <c:pt idx="22">
                    <c:v>112 SCIENCES FONDAMENTALES</c:v>
                  </c:pt>
                  <c:pt idx="24">
                    <c:v>113 MATH√âMATIQUES</c:v>
                  </c:pt>
                  <c:pt idx="26">
                    <c:v>114 SCIENCE SOCIALES</c:v>
                  </c:pt>
                  <c:pt idx="28">
                    <c:v>115 EDUCATION RELIGIEUSE</c:v>
                  </c:pt>
                  <c:pt idx="30">
                    <c:v>116 TECHNOLOGIE</c:v>
                  </c:pt>
                </c:lvl>
              </c:multiLvlStrCache>
            </c:multiLvlStrRef>
          </c:cat>
          <c:val>
            <c:numRef>
              <c:f>'2020_gend'!$Q$58:$Q$89</c:f>
              <c:numCache>
                <c:formatCode>0%</c:formatCode>
                <c:ptCount val="32"/>
                <c:pt idx="0">
                  <c:v>0.14761092150170649</c:v>
                </c:pt>
                <c:pt idx="1">
                  <c:v>0.11552680221811461</c:v>
                </c:pt>
                <c:pt idx="2">
                  <c:v>0.14967462039045554</c:v>
                </c:pt>
                <c:pt idx="3">
                  <c:v>0.14600550964187328</c:v>
                </c:pt>
                <c:pt idx="4">
                  <c:v>0.18290598290598289</c:v>
                </c:pt>
                <c:pt idx="5">
                  <c:v>8.0406654343807768E-2</c:v>
                </c:pt>
                <c:pt idx="6">
                  <c:v>0.14967462039045554</c:v>
                </c:pt>
                <c:pt idx="7">
                  <c:v>0.10164835164835165</c:v>
                </c:pt>
                <c:pt idx="8">
                  <c:v>0.13310580204778158</c:v>
                </c:pt>
                <c:pt idx="9">
                  <c:v>0.14035087719298245</c:v>
                </c:pt>
                <c:pt idx="10">
                  <c:v>0.13407344150298889</c:v>
                </c:pt>
                <c:pt idx="11">
                  <c:v>0.13758079409048937</c:v>
                </c:pt>
                <c:pt idx="12">
                  <c:v>0.14675767918088736</c:v>
                </c:pt>
                <c:pt idx="13">
                  <c:v>0.10987996306555864</c:v>
                </c:pt>
                <c:pt idx="14">
                  <c:v>0.15713065755764305</c:v>
                </c:pt>
                <c:pt idx="15">
                  <c:v>0.14391143911439114</c:v>
                </c:pt>
                <c:pt idx="16">
                  <c:v>0.15506607929515417</c:v>
                </c:pt>
                <c:pt idx="17">
                  <c:v>0.11497584541062802</c:v>
                </c:pt>
                <c:pt idx="18">
                  <c:v>0.25362318840579712</c:v>
                </c:pt>
                <c:pt idx="19">
                  <c:v>0.13656387665198239</c:v>
                </c:pt>
                <c:pt idx="20">
                  <c:v>0.16086956521739129</c:v>
                </c:pt>
                <c:pt idx="21">
                  <c:v>0.12637362637362637</c:v>
                </c:pt>
                <c:pt idx="22">
                  <c:v>0.13882863340563992</c:v>
                </c:pt>
                <c:pt idx="23">
                  <c:v>0.12087912087912088</c:v>
                </c:pt>
                <c:pt idx="24">
                  <c:v>0.11279826464208242</c:v>
                </c:pt>
                <c:pt idx="25">
                  <c:v>0.10989010989010989</c:v>
                </c:pt>
                <c:pt idx="26">
                  <c:v>0.1391304347826087</c:v>
                </c:pt>
                <c:pt idx="27">
                  <c:v>0.12121212121212122</c:v>
                </c:pt>
                <c:pt idx="28">
                  <c:v>0.13478260869565217</c:v>
                </c:pt>
                <c:pt idx="29">
                  <c:v>0.12121212121212122</c:v>
                </c:pt>
                <c:pt idx="30">
                  <c:v>0.20481927710843373</c:v>
                </c:pt>
                <c:pt idx="31">
                  <c:v>0.13768115942028986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34-4199-A12A-8E0A026CC00D}"/>
            </c:ext>
          </c:extLst>
        </c:ser>
        <c:ser>
          <c:idx val="3"/>
          <c:order val="3"/>
          <c:tx>
            <c:strRef>
              <c:f>'2020_gend'!$R$57</c:f>
              <c:strCache>
                <c:ptCount val="1"/>
                <c:pt idx="0">
                  <c:v>Grade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'[1]2020_g'!$V$29:$W$60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101 ENGLISH</c:v>
                  </c:pt>
                  <c:pt idx="2">
                    <c:v>102 ANGLAIS</c:v>
                  </c:pt>
                  <c:pt idx="4">
                    <c:v>103 FRENCH</c:v>
                  </c:pt>
                  <c:pt idx="6">
                    <c:v>104 FRAN√áAIS</c:v>
                  </c:pt>
                  <c:pt idx="8">
                    <c:v>105 AGRICULTURE</c:v>
                  </c:pt>
                  <c:pt idx="10">
                    <c:v>106 BASIC SCIENCE</c:v>
                  </c:pt>
                  <c:pt idx="12">
                    <c:v>107 MATHEMATICS</c:v>
                  </c:pt>
                  <c:pt idx="14">
                    <c:v>108 SOCIAL SCIENCE</c:v>
                  </c:pt>
                  <c:pt idx="16">
                    <c:v>109 RELIGIOUS EDUCATION</c:v>
                  </c:pt>
                  <c:pt idx="18">
                    <c:v>110 TECHNOLOGY</c:v>
                  </c:pt>
                  <c:pt idx="20">
                    <c:v>111 AGRICULTURE FRENCH</c:v>
                  </c:pt>
                  <c:pt idx="22">
                    <c:v>112 SCIENCES FONDAMENTALES</c:v>
                  </c:pt>
                  <c:pt idx="24">
                    <c:v>113 MATH√âMATIQUES</c:v>
                  </c:pt>
                  <c:pt idx="26">
                    <c:v>114 SCIENCE SOCIALES</c:v>
                  </c:pt>
                  <c:pt idx="28">
                    <c:v>115 EDUCATION RELIGIEUSE</c:v>
                  </c:pt>
                  <c:pt idx="30">
                    <c:v>116 TECHNOLOGIE</c:v>
                  </c:pt>
                </c:lvl>
              </c:multiLvlStrCache>
            </c:multiLvlStrRef>
          </c:cat>
          <c:val>
            <c:numRef>
              <c:f>'2020_gend'!$R$58:$R$89</c:f>
              <c:numCache>
                <c:formatCode>0%</c:formatCode>
                <c:ptCount val="32"/>
                <c:pt idx="0">
                  <c:v>0.19624573378839591</c:v>
                </c:pt>
                <c:pt idx="1">
                  <c:v>0.17190388170055454</c:v>
                </c:pt>
                <c:pt idx="2">
                  <c:v>0.175704989154013</c:v>
                </c:pt>
                <c:pt idx="3">
                  <c:v>0.1487603305785124</c:v>
                </c:pt>
                <c:pt idx="4">
                  <c:v>0.23076923076923078</c:v>
                </c:pt>
                <c:pt idx="5">
                  <c:v>0.14140480591497229</c:v>
                </c:pt>
                <c:pt idx="6">
                  <c:v>0.20824295010845986</c:v>
                </c:pt>
                <c:pt idx="7">
                  <c:v>0.15109890109890109</c:v>
                </c:pt>
                <c:pt idx="8">
                  <c:v>0.20733788395904437</c:v>
                </c:pt>
                <c:pt idx="9">
                  <c:v>0.18374884579870729</c:v>
                </c:pt>
                <c:pt idx="10">
                  <c:v>0.1870196413321947</c:v>
                </c:pt>
                <c:pt idx="11">
                  <c:v>0.19759926131117267</c:v>
                </c:pt>
                <c:pt idx="12">
                  <c:v>0.19368600682593856</c:v>
                </c:pt>
                <c:pt idx="13">
                  <c:v>0.19205909510618652</c:v>
                </c:pt>
                <c:pt idx="14">
                  <c:v>0.16908625106746369</c:v>
                </c:pt>
                <c:pt idx="15">
                  <c:v>0.17804428044280443</c:v>
                </c:pt>
                <c:pt idx="16">
                  <c:v>0.1762114537444934</c:v>
                </c:pt>
                <c:pt idx="17">
                  <c:v>0.16618357487922705</c:v>
                </c:pt>
                <c:pt idx="18">
                  <c:v>0.21376811594202899</c:v>
                </c:pt>
                <c:pt idx="19">
                  <c:v>0.22026431718061673</c:v>
                </c:pt>
                <c:pt idx="20">
                  <c:v>0.17391304347826086</c:v>
                </c:pt>
                <c:pt idx="21">
                  <c:v>0.18681318681318682</c:v>
                </c:pt>
                <c:pt idx="22">
                  <c:v>0.16052060737527116</c:v>
                </c:pt>
                <c:pt idx="23">
                  <c:v>0.16483516483516483</c:v>
                </c:pt>
                <c:pt idx="24">
                  <c:v>0.18438177874186551</c:v>
                </c:pt>
                <c:pt idx="25">
                  <c:v>0.15934065934065933</c:v>
                </c:pt>
                <c:pt idx="26">
                  <c:v>0.17391304347826086</c:v>
                </c:pt>
                <c:pt idx="27">
                  <c:v>0.14600550964187328</c:v>
                </c:pt>
                <c:pt idx="28">
                  <c:v>0.20869565217391303</c:v>
                </c:pt>
                <c:pt idx="29">
                  <c:v>0.14600550964187328</c:v>
                </c:pt>
                <c:pt idx="30">
                  <c:v>0.20481927710843373</c:v>
                </c:pt>
                <c:pt idx="31">
                  <c:v>0.15942028985507245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34-4199-A12A-8E0A026CC00D}"/>
            </c:ext>
          </c:extLst>
        </c:ser>
        <c:ser>
          <c:idx val="4"/>
          <c:order val="4"/>
          <c:tx>
            <c:strRef>
              <c:f>'2020_gend'!$S$57</c:f>
              <c:strCache>
                <c:ptCount val="1"/>
                <c:pt idx="0">
                  <c:v>Grade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'[1]2020_g'!$V$29:$W$60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101 ENGLISH</c:v>
                  </c:pt>
                  <c:pt idx="2">
                    <c:v>102 ANGLAIS</c:v>
                  </c:pt>
                  <c:pt idx="4">
                    <c:v>103 FRENCH</c:v>
                  </c:pt>
                  <c:pt idx="6">
                    <c:v>104 FRAN√áAIS</c:v>
                  </c:pt>
                  <c:pt idx="8">
                    <c:v>105 AGRICULTURE</c:v>
                  </c:pt>
                  <c:pt idx="10">
                    <c:v>106 BASIC SCIENCE</c:v>
                  </c:pt>
                  <c:pt idx="12">
                    <c:v>107 MATHEMATICS</c:v>
                  </c:pt>
                  <c:pt idx="14">
                    <c:v>108 SOCIAL SCIENCE</c:v>
                  </c:pt>
                  <c:pt idx="16">
                    <c:v>109 RELIGIOUS EDUCATION</c:v>
                  </c:pt>
                  <c:pt idx="18">
                    <c:v>110 TECHNOLOGY</c:v>
                  </c:pt>
                  <c:pt idx="20">
                    <c:v>111 AGRICULTURE FRENCH</c:v>
                  </c:pt>
                  <c:pt idx="22">
                    <c:v>112 SCIENCES FONDAMENTALES</c:v>
                  </c:pt>
                  <c:pt idx="24">
                    <c:v>113 MATH√âMATIQUES</c:v>
                  </c:pt>
                  <c:pt idx="26">
                    <c:v>114 SCIENCE SOCIALES</c:v>
                  </c:pt>
                  <c:pt idx="28">
                    <c:v>115 EDUCATION RELIGIEUSE</c:v>
                  </c:pt>
                  <c:pt idx="30">
                    <c:v>116 TECHNOLOGIE</c:v>
                  </c:pt>
                </c:lvl>
              </c:multiLvlStrCache>
            </c:multiLvlStrRef>
          </c:cat>
          <c:val>
            <c:numRef>
              <c:f>'2020_gend'!$S$58:$S$89</c:f>
              <c:numCache>
                <c:formatCode>0%</c:formatCode>
                <c:ptCount val="32"/>
                <c:pt idx="0">
                  <c:v>0.29010238907849828</c:v>
                </c:pt>
                <c:pt idx="1">
                  <c:v>0.27079482439926061</c:v>
                </c:pt>
                <c:pt idx="2">
                  <c:v>0.27982646420824298</c:v>
                </c:pt>
                <c:pt idx="3">
                  <c:v>0.30853994490358128</c:v>
                </c:pt>
                <c:pt idx="4">
                  <c:v>0.27264957264957262</c:v>
                </c:pt>
                <c:pt idx="5">
                  <c:v>0.29020332717190389</c:v>
                </c:pt>
                <c:pt idx="6">
                  <c:v>0.26030368763557482</c:v>
                </c:pt>
                <c:pt idx="7">
                  <c:v>0.28296703296703296</c:v>
                </c:pt>
                <c:pt idx="8">
                  <c:v>0.28071672354948807</c:v>
                </c:pt>
                <c:pt idx="9">
                  <c:v>0.26408125577100644</c:v>
                </c:pt>
                <c:pt idx="10">
                  <c:v>0.28864218616567039</c:v>
                </c:pt>
                <c:pt idx="11">
                  <c:v>0.27146814404432135</c:v>
                </c:pt>
                <c:pt idx="12">
                  <c:v>0.28327645051194539</c:v>
                </c:pt>
                <c:pt idx="13">
                  <c:v>0.2770083102493075</c:v>
                </c:pt>
                <c:pt idx="14">
                  <c:v>0.2698548249359522</c:v>
                </c:pt>
                <c:pt idx="15">
                  <c:v>0.2592250922509225</c:v>
                </c:pt>
                <c:pt idx="16">
                  <c:v>0.27841409691629954</c:v>
                </c:pt>
                <c:pt idx="17">
                  <c:v>0.29371980676328502</c:v>
                </c:pt>
                <c:pt idx="18">
                  <c:v>0.21014492753623187</c:v>
                </c:pt>
                <c:pt idx="19">
                  <c:v>0.27312775330396477</c:v>
                </c:pt>
                <c:pt idx="20">
                  <c:v>0.28043478260869564</c:v>
                </c:pt>
                <c:pt idx="21">
                  <c:v>0.26098901098901101</c:v>
                </c:pt>
                <c:pt idx="22">
                  <c:v>0.31019522776572667</c:v>
                </c:pt>
                <c:pt idx="23">
                  <c:v>0.27197802197802196</c:v>
                </c:pt>
                <c:pt idx="24">
                  <c:v>0.29067245119305857</c:v>
                </c:pt>
                <c:pt idx="25">
                  <c:v>0.25549450549450547</c:v>
                </c:pt>
                <c:pt idx="26">
                  <c:v>0.33043478260869563</c:v>
                </c:pt>
                <c:pt idx="27">
                  <c:v>0.29201101928374656</c:v>
                </c:pt>
                <c:pt idx="28">
                  <c:v>0.28695652173913044</c:v>
                </c:pt>
                <c:pt idx="29">
                  <c:v>0.29201101928374656</c:v>
                </c:pt>
                <c:pt idx="30">
                  <c:v>0.25301204819277107</c:v>
                </c:pt>
                <c:pt idx="31">
                  <c:v>0.40579710144927539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34-4199-A12A-8E0A026CC00D}"/>
            </c:ext>
          </c:extLst>
        </c:ser>
        <c:ser>
          <c:idx val="5"/>
          <c:order val="5"/>
          <c:tx>
            <c:strRef>
              <c:f>'2020_gend'!$T$57</c:f>
              <c:strCache>
                <c:ptCount val="1"/>
                <c:pt idx="0">
                  <c:v>Grade 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'[1]2020_g'!$V$29:$W$60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101 ENGLISH</c:v>
                  </c:pt>
                  <c:pt idx="2">
                    <c:v>102 ANGLAIS</c:v>
                  </c:pt>
                  <c:pt idx="4">
                    <c:v>103 FRENCH</c:v>
                  </c:pt>
                  <c:pt idx="6">
                    <c:v>104 FRAN√áAIS</c:v>
                  </c:pt>
                  <c:pt idx="8">
                    <c:v>105 AGRICULTURE</c:v>
                  </c:pt>
                  <c:pt idx="10">
                    <c:v>106 BASIC SCIENCE</c:v>
                  </c:pt>
                  <c:pt idx="12">
                    <c:v>107 MATHEMATICS</c:v>
                  </c:pt>
                  <c:pt idx="14">
                    <c:v>108 SOCIAL SCIENCE</c:v>
                  </c:pt>
                  <c:pt idx="16">
                    <c:v>109 RELIGIOUS EDUCATION</c:v>
                  </c:pt>
                  <c:pt idx="18">
                    <c:v>110 TECHNOLOGY</c:v>
                  </c:pt>
                  <c:pt idx="20">
                    <c:v>111 AGRICULTURE FRENCH</c:v>
                  </c:pt>
                  <c:pt idx="22">
                    <c:v>112 SCIENCES FONDAMENTALES</c:v>
                  </c:pt>
                  <c:pt idx="24">
                    <c:v>113 MATH√âMATIQUES</c:v>
                  </c:pt>
                  <c:pt idx="26">
                    <c:v>114 SCIENCE SOCIALES</c:v>
                  </c:pt>
                  <c:pt idx="28">
                    <c:v>115 EDUCATION RELIGIEUSE</c:v>
                  </c:pt>
                  <c:pt idx="30">
                    <c:v>116 TECHNOLOGIE</c:v>
                  </c:pt>
                </c:lvl>
              </c:multiLvlStrCache>
            </c:multiLvlStrRef>
          </c:cat>
          <c:val>
            <c:numRef>
              <c:f>'2020_gend'!$T$58:$T$89</c:f>
              <c:numCache>
                <c:formatCode>0%</c:formatCode>
                <c:ptCount val="32"/>
                <c:pt idx="0">
                  <c:v>0.1825938566552901</c:v>
                </c:pt>
                <c:pt idx="1">
                  <c:v>0.24676524953789278</c:v>
                </c:pt>
                <c:pt idx="2">
                  <c:v>0.18004338394793926</c:v>
                </c:pt>
                <c:pt idx="3">
                  <c:v>0.23415977961432508</c:v>
                </c:pt>
                <c:pt idx="4">
                  <c:v>0.14273504273504273</c:v>
                </c:pt>
                <c:pt idx="5">
                  <c:v>0.29020332717190389</c:v>
                </c:pt>
                <c:pt idx="6">
                  <c:v>0.19088937093275488</c:v>
                </c:pt>
                <c:pt idx="7">
                  <c:v>0.27197802197802196</c:v>
                </c:pt>
                <c:pt idx="8">
                  <c:v>0.21331058020477817</c:v>
                </c:pt>
                <c:pt idx="9">
                  <c:v>0.21421975992613113</c:v>
                </c:pt>
                <c:pt idx="10">
                  <c:v>0.22544833475661827</c:v>
                </c:pt>
                <c:pt idx="11">
                  <c:v>0.19021237303785779</c:v>
                </c:pt>
                <c:pt idx="12">
                  <c:v>0.20733788395904437</c:v>
                </c:pt>
                <c:pt idx="13">
                  <c:v>0.21514312096029548</c:v>
                </c:pt>
                <c:pt idx="14">
                  <c:v>0.2237403928266439</c:v>
                </c:pt>
                <c:pt idx="15">
                  <c:v>0.21955719557195572</c:v>
                </c:pt>
                <c:pt idx="16">
                  <c:v>0.2105726872246696</c:v>
                </c:pt>
                <c:pt idx="17">
                  <c:v>0.21256038647342995</c:v>
                </c:pt>
                <c:pt idx="18">
                  <c:v>9.0579710144927536E-2</c:v>
                </c:pt>
                <c:pt idx="19">
                  <c:v>0.14537444933920704</c:v>
                </c:pt>
                <c:pt idx="20">
                  <c:v>0.19782608695652174</c:v>
                </c:pt>
                <c:pt idx="21">
                  <c:v>0.2445054945054945</c:v>
                </c:pt>
                <c:pt idx="22">
                  <c:v>0.20824295010845986</c:v>
                </c:pt>
                <c:pt idx="23">
                  <c:v>0.2445054945054945</c:v>
                </c:pt>
                <c:pt idx="24">
                  <c:v>0.22559652928416485</c:v>
                </c:pt>
                <c:pt idx="25">
                  <c:v>0.27197802197802196</c:v>
                </c:pt>
                <c:pt idx="26">
                  <c:v>0.17391304347826086</c:v>
                </c:pt>
                <c:pt idx="27">
                  <c:v>0.25344352617079891</c:v>
                </c:pt>
                <c:pt idx="28">
                  <c:v>0.18260869565217391</c:v>
                </c:pt>
                <c:pt idx="29">
                  <c:v>0.25344352617079891</c:v>
                </c:pt>
                <c:pt idx="30">
                  <c:v>0.1746987951807229</c:v>
                </c:pt>
                <c:pt idx="31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34-4199-A12A-8E0A026CC00D}"/>
            </c:ext>
          </c:extLst>
        </c:ser>
        <c:ser>
          <c:idx val="6"/>
          <c:order val="6"/>
          <c:tx>
            <c:strRef>
              <c:f>'2020_gend'!$U$57</c:f>
              <c:strCache>
                <c:ptCount val="1"/>
                <c:pt idx="0">
                  <c:v>Grade 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'[1]2020_g'!$V$29:$W$60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101 ENGLISH</c:v>
                  </c:pt>
                  <c:pt idx="2">
                    <c:v>102 ANGLAIS</c:v>
                  </c:pt>
                  <c:pt idx="4">
                    <c:v>103 FRENCH</c:v>
                  </c:pt>
                  <c:pt idx="6">
                    <c:v>104 FRAN√áAIS</c:v>
                  </c:pt>
                  <c:pt idx="8">
                    <c:v>105 AGRICULTURE</c:v>
                  </c:pt>
                  <c:pt idx="10">
                    <c:v>106 BASIC SCIENCE</c:v>
                  </c:pt>
                  <c:pt idx="12">
                    <c:v>107 MATHEMATICS</c:v>
                  </c:pt>
                  <c:pt idx="14">
                    <c:v>108 SOCIAL SCIENCE</c:v>
                  </c:pt>
                  <c:pt idx="16">
                    <c:v>109 RELIGIOUS EDUCATION</c:v>
                  </c:pt>
                  <c:pt idx="18">
                    <c:v>110 TECHNOLOGY</c:v>
                  </c:pt>
                  <c:pt idx="20">
                    <c:v>111 AGRICULTURE FRENCH</c:v>
                  </c:pt>
                  <c:pt idx="22">
                    <c:v>112 SCIENCES FONDAMENTALES</c:v>
                  </c:pt>
                  <c:pt idx="24">
                    <c:v>113 MATH√âMATIQUES</c:v>
                  </c:pt>
                  <c:pt idx="26">
                    <c:v>114 SCIENCE SOCIALES</c:v>
                  </c:pt>
                  <c:pt idx="28">
                    <c:v>115 EDUCATION RELIGIEUSE</c:v>
                  </c:pt>
                  <c:pt idx="30">
                    <c:v>116 TECHNOLOGIE</c:v>
                  </c:pt>
                </c:lvl>
              </c:multiLvlStrCache>
            </c:multiLvlStrRef>
          </c:cat>
          <c:val>
            <c:numRef>
              <c:f>'2020_gend'!$U$58:$U$89</c:f>
              <c:numCache>
                <c:formatCode>0%</c:formatCode>
                <c:ptCount val="32"/>
                <c:pt idx="0">
                  <c:v>5.2047781569965867E-2</c:v>
                </c:pt>
                <c:pt idx="1">
                  <c:v>9.6118299445471345E-2</c:v>
                </c:pt>
                <c:pt idx="2">
                  <c:v>7.1583514099783085E-2</c:v>
                </c:pt>
                <c:pt idx="3">
                  <c:v>0.11019283746556474</c:v>
                </c:pt>
                <c:pt idx="4">
                  <c:v>3.0769230769230771E-2</c:v>
                </c:pt>
                <c:pt idx="5">
                  <c:v>0.10351201478743069</c:v>
                </c:pt>
                <c:pt idx="6">
                  <c:v>5.4229934924078092E-2</c:v>
                </c:pt>
                <c:pt idx="7">
                  <c:v>0.13186813186813187</c:v>
                </c:pt>
                <c:pt idx="8">
                  <c:v>5.8873720136518773E-2</c:v>
                </c:pt>
                <c:pt idx="9">
                  <c:v>7.4792243767313013E-2</c:v>
                </c:pt>
                <c:pt idx="10">
                  <c:v>6.3193851409052093E-2</c:v>
                </c:pt>
                <c:pt idx="11">
                  <c:v>8.4025854108956605E-2</c:v>
                </c:pt>
                <c:pt idx="12">
                  <c:v>6.4846416382252553E-2</c:v>
                </c:pt>
                <c:pt idx="13">
                  <c:v>0.10064635272391505</c:v>
                </c:pt>
                <c:pt idx="14">
                  <c:v>6.9171648163962429E-2</c:v>
                </c:pt>
                <c:pt idx="15">
                  <c:v>9.1328413284132839E-2</c:v>
                </c:pt>
                <c:pt idx="16">
                  <c:v>5.462555066079295E-2</c:v>
                </c:pt>
                <c:pt idx="17">
                  <c:v>0.1072463768115942</c:v>
                </c:pt>
                <c:pt idx="18">
                  <c:v>6.5217391304347824E-2</c:v>
                </c:pt>
                <c:pt idx="19">
                  <c:v>7.9295154185022032E-2</c:v>
                </c:pt>
                <c:pt idx="20">
                  <c:v>7.1739130434782611E-2</c:v>
                </c:pt>
                <c:pt idx="21">
                  <c:v>8.5164835164835168E-2</c:v>
                </c:pt>
                <c:pt idx="22">
                  <c:v>6.2906724511930592E-2</c:v>
                </c:pt>
                <c:pt idx="23">
                  <c:v>9.6153846153846159E-2</c:v>
                </c:pt>
                <c:pt idx="24">
                  <c:v>5.8568329718004339E-2</c:v>
                </c:pt>
                <c:pt idx="25">
                  <c:v>0.10164835164835165</c:v>
                </c:pt>
                <c:pt idx="26">
                  <c:v>6.5217391304347824E-2</c:v>
                </c:pt>
                <c:pt idx="27">
                  <c:v>9.366391184573003E-2</c:v>
                </c:pt>
                <c:pt idx="28">
                  <c:v>6.5217391304347824E-2</c:v>
                </c:pt>
                <c:pt idx="29">
                  <c:v>9.366391184573003E-2</c:v>
                </c:pt>
                <c:pt idx="30">
                  <c:v>6.0240963855421686E-2</c:v>
                </c:pt>
                <c:pt idx="31">
                  <c:v>6.5217391304347824E-2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34-4199-A12A-8E0A026CC00D}"/>
            </c:ext>
          </c:extLst>
        </c:ser>
        <c:ser>
          <c:idx val="7"/>
          <c:order val="7"/>
          <c:tx>
            <c:strRef>
              <c:f>'2020_gend'!$V$57</c:f>
              <c:strCache>
                <c:ptCount val="1"/>
                <c:pt idx="0">
                  <c:v>Grade 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'[1]2020_g'!$V$29:$W$60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101 ENGLISH</c:v>
                  </c:pt>
                  <c:pt idx="2">
                    <c:v>102 ANGLAIS</c:v>
                  </c:pt>
                  <c:pt idx="4">
                    <c:v>103 FRENCH</c:v>
                  </c:pt>
                  <c:pt idx="6">
                    <c:v>104 FRAN√áAIS</c:v>
                  </c:pt>
                  <c:pt idx="8">
                    <c:v>105 AGRICULTURE</c:v>
                  </c:pt>
                  <c:pt idx="10">
                    <c:v>106 BASIC SCIENCE</c:v>
                  </c:pt>
                  <c:pt idx="12">
                    <c:v>107 MATHEMATICS</c:v>
                  </c:pt>
                  <c:pt idx="14">
                    <c:v>108 SOCIAL SCIENCE</c:v>
                  </c:pt>
                  <c:pt idx="16">
                    <c:v>109 RELIGIOUS EDUCATION</c:v>
                  </c:pt>
                  <c:pt idx="18">
                    <c:v>110 TECHNOLOGY</c:v>
                  </c:pt>
                  <c:pt idx="20">
                    <c:v>111 AGRICULTURE FRENCH</c:v>
                  </c:pt>
                  <c:pt idx="22">
                    <c:v>112 SCIENCES FONDAMENTALES</c:v>
                  </c:pt>
                  <c:pt idx="24">
                    <c:v>113 MATH√âMATIQUES</c:v>
                  </c:pt>
                  <c:pt idx="26">
                    <c:v>114 SCIENCE SOCIALES</c:v>
                  </c:pt>
                  <c:pt idx="28">
                    <c:v>115 EDUCATION RELIGIEUSE</c:v>
                  </c:pt>
                  <c:pt idx="30">
                    <c:v>116 TECHNOLOGIE</c:v>
                  </c:pt>
                </c:lvl>
              </c:multiLvlStrCache>
            </c:multiLvlStrRef>
          </c:cat>
          <c:val>
            <c:numRef>
              <c:f>'2020_gend'!$V$58:$V$89</c:f>
              <c:numCache>
                <c:formatCode>0%</c:formatCode>
                <c:ptCount val="32"/>
                <c:pt idx="0">
                  <c:v>3.4129692832764505E-3</c:v>
                </c:pt>
                <c:pt idx="1">
                  <c:v>1.5711645101663587E-2</c:v>
                </c:pt>
                <c:pt idx="2">
                  <c:v>4.3383947939262474E-3</c:v>
                </c:pt>
                <c:pt idx="3">
                  <c:v>1.6528925619834711E-2</c:v>
                </c:pt>
                <c:pt idx="4">
                  <c:v>9.4017094017094013E-3</c:v>
                </c:pt>
                <c:pt idx="5">
                  <c:v>1.6635859519408502E-2</c:v>
                </c:pt>
                <c:pt idx="6">
                  <c:v>2.1691973969631237E-3</c:v>
                </c:pt>
                <c:pt idx="7">
                  <c:v>8.241758241758242E-3</c:v>
                </c:pt>
                <c:pt idx="8">
                  <c:v>8.5324232081911266E-3</c:v>
                </c:pt>
                <c:pt idx="9">
                  <c:v>1.569713758079409E-2</c:v>
                </c:pt>
                <c:pt idx="10">
                  <c:v>9.3936806148590939E-3</c:v>
                </c:pt>
                <c:pt idx="11">
                  <c:v>1.3850415512465374E-2</c:v>
                </c:pt>
                <c:pt idx="12">
                  <c:v>1.7064846416382253E-3</c:v>
                </c:pt>
                <c:pt idx="13">
                  <c:v>1.4773776546629732E-2</c:v>
                </c:pt>
                <c:pt idx="14">
                  <c:v>3.4158838599487617E-3</c:v>
                </c:pt>
                <c:pt idx="15">
                  <c:v>1.5682656826568265E-2</c:v>
                </c:pt>
                <c:pt idx="16">
                  <c:v>7.048458149779736E-3</c:v>
                </c:pt>
                <c:pt idx="17">
                  <c:v>1.4492753623188406E-2</c:v>
                </c:pt>
                <c:pt idx="18">
                  <c:v>3.6231884057971015E-3</c:v>
                </c:pt>
                <c:pt idx="19">
                  <c:v>1.7621145374449341E-2</c:v>
                </c:pt>
                <c:pt idx="20">
                  <c:v>1.5217391304347827E-2</c:v>
                </c:pt>
                <c:pt idx="21">
                  <c:v>1.6483516483516484E-2</c:v>
                </c:pt>
                <c:pt idx="22">
                  <c:v>4.3383947939262474E-3</c:v>
                </c:pt>
                <c:pt idx="23">
                  <c:v>1.3736263736263736E-2</c:v>
                </c:pt>
                <c:pt idx="24">
                  <c:v>6.5075921908893707E-3</c:v>
                </c:pt>
                <c:pt idx="25">
                  <c:v>5.4945054945054949E-3</c:v>
                </c:pt>
                <c:pt idx="26">
                  <c:v>8.6956521739130436E-3</c:v>
                </c:pt>
                <c:pt idx="27">
                  <c:v>1.6528925619834711E-2</c:v>
                </c:pt>
                <c:pt idx="28">
                  <c:v>8.6956521739130436E-3</c:v>
                </c:pt>
                <c:pt idx="29">
                  <c:v>1.6528925619834711E-2</c:v>
                </c:pt>
                <c:pt idx="30">
                  <c:v>1.8072289156626505E-2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634-4199-A12A-8E0A026CC00D}"/>
            </c:ext>
          </c:extLst>
        </c:ser>
        <c:ser>
          <c:idx val="8"/>
          <c:order val="8"/>
          <c:tx>
            <c:strRef>
              <c:f>'2020_gend'!$W$57</c:f>
              <c:strCache>
                <c:ptCount val="1"/>
                <c:pt idx="0">
                  <c:v>Grade 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'[1]2020_g'!$V$29:$W$60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101 ENGLISH</c:v>
                  </c:pt>
                  <c:pt idx="2">
                    <c:v>102 ANGLAIS</c:v>
                  </c:pt>
                  <c:pt idx="4">
                    <c:v>103 FRENCH</c:v>
                  </c:pt>
                  <c:pt idx="6">
                    <c:v>104 FRAN√áAIS</c:v>
                  </c:pt>
                  <c:pt idx="8">
                    <c:v>105 AGRICULTURE</c:v>
                  </c:pt>
                  <c:pt idx="10">
                    <c:v>106 BASIC SCIENCE</c:v>
                  </c:pt>
                  <c:pt idx="12">
                    <c:v>107 MATHEMATICS</c:v>
                  </c:pt>
                  <c:pt idx="14">
                    <c:v>108 SOCIAL SCIENCE</c:v>
                  </c:pt>
                  <c:pt idx="16">
                    <c:v>109 RELIGIOUS EDUCATION</c:v>
                  </c:pt>
                  <c:pt idx="18">
                    <c:v>110 TECHNOLOGY</c:v>
                  </c:pt>
                  <c:pt idx="20">
                    <c:v>111 AGRICULTURE FRENCH</c:v>
                  </c:pt>
                  <c:pt idx="22">
                    <c:v>112 SCIENCES FONDAMENTALES</c:v>
                  </c:pt>
                  <c:pt idx="24">
                    <c:v>113 MATH√âMATIQUES</c:v>
                  </c:pt>
                  <c:pt idx="26">
                    <c:v>114 SCIENCE SOCIALES</c:v>
                  </c:pt>
                  <c:pt idx="28">
                    <c:v>115 EDUCATION RELIGIEUSE</c:v>
                  </c:pt>
                  <c:pt idx="30">
                    <c:v>116 TECHNOLOGIE</c:v>
                  </c:pt>
                </c:lvl>
              </c:multiLvlStrCache>
            </c:multiLvlStrRef>
          </c:cat>
          <c:val>
            <c:numRef>
              <c:f>'2020_gend'!$W$58:$W$89</c:f>
              <c:numCache>
                <c:formatCode>0%</c:formatCode>
                <c:ptCount val="32"/>
                <c:pt idx="0">
                  <c:v>3.4129692832764505E-3</c:v>
                </c:pt>
                <c:pt idx="1">
                  <c:v>1.5711645101663587E-2</c:v>
                </c:pt>
                <c:pt idx="2">
                  <c:v>2.1691973969631237E-3</c:v>
                </c:pt>
                <c:pt idx="3">
                  <c:v>8.2644628099173556E-3</c:v>
                </c:pt>
                <c:pt idx="4">
                  <c:v>4.2735042735042739E-3</c:v>
                </c:pt>
                <c:pt idx="5">
                  <c:v>1.1090573012939002E-2</c:v>
                </c:pt>
                <c:pt idx="6">
                  <c:v>0</c:v>
                </c:pt>
                <c:pt idx="7">
                  <c:v>5.4945054945054949E-3</c:v>
                </c:pt>
                <c:pt idx="8">
                  <c:v>7.6791808873720134E-3</c:v>
                </c:pt>
                <c:pt idx="9">
                  <c:v>1.3850415512465374E-2</c:v>
                </c:pt>
                <c:pt idx="10">
                  <c:v>2.5619128949615714E-3</c:v>
                </c:pt>
                <c:pt idx="11">
                  <c:v>1.2003693444136657E-2</c:v>
                </c:pt>
                <c:pt idx="12">
                  <c:v>5.1194539249146756E-3</c:v>
                </c:pt>
                <c:pt idx="13">
                  <c:v>7.3868882733148658E-3</c:v>
                </c:pt>
                <c:pt idx="14">
                  <c:v>1.7079419299743809E-3</c:v>
                </c:pt>
                <c:pt idx="15">
                  <c:v>9.2250922509225092E-3</c:v>
                </c:pt>
                <c:pt idx="16">
                  <c:v>8.81057268722467E-4</c:v>
                </c:pt>
                <c:pt idx="17">
                  <c:v>7.7294685990338162E-3</c:v>
                </c:pt>
                <c:pt idx="18">
                  <c:v>0</c:v>
                </c:pt>
                <c:pt idx="19">
                  <c:v>4.4052863436123352E-3</c:v>
                </c:pt>
                <c:pt idx="20">
                  <c:v>2.1739130434782609E-3</c:v>
                </c:pt>
                <c:pt idx="21">
                  <c:v>8.241758241758242E-3</c:v>
                </c:pt>
                <c:pt idx="22">
                  <c:v>2.1691973969631237E-3</c:v>
                </c:pt>
                <c:pt idx="23">
                  <c:v>8.241758241758242E-3</c:v>
                </c:pt>
                <c:pt idx="24">
                  <c:v>2.1691973969631237E-3</c:v>
                </c:pt>
                <c:pt idx="25">
                  <c:v>5.4945054945054949E-3</c:v>
                </c:pt>
                <c:pt idx="26">
                  <c:v>2.1739130434782609E-3</c:v>
                </c:pt>
                <c:pt idx="27">
                  <c:v>5.5096418732782371E-3</c:v>
                </c:pt>
                <c:pt idx="28">
                  <c:v>6.5217391304347823E-3</c:v>
                </c:pt>
                <c:pt idx="29">
                  <c:v>5.5096418732782371E-3</c:v>
                </c:pt>
                <c:pt idx="30">
                  <c:v>0</c:v>
                </c:pt>
                <c:pt idx="31">
                  <c:v>7.246376811594203E-3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634-4199-A12A-8E0A026CC0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6549328"/>
        <c:axId val="1236563056"/>
      </c:barChart>
      <c:catAx>
        <c:axId val="1236549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563056"/>
        <c:crosses val="autoZero"/>
        <c:auto val="1"/>
        <c:lblAlgn val="ctr"/>
        <c:lblOffset val="100"/>
        <c:noMultiLvlLbl val="0"/>
      </c:catAx>
      <c:valAx>
        <c:axId val="123656305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54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Performance in Year 10 National Examination, by </a:t>
            </a:r>
            <a:r>
              <a:rPr lang="tr-TR" sz="1400" b="0" i="0" u="none" strike="noStrike" baseline="0">
                <a:effectLst/>
              </a:rPr>
              <a:t>subject</a:t>
            </a:r>
            <a:r>
              <a:rPr lang="en-GB" sz="1400" b="0" i="0" u="none" strike="noStrike" baseline="0">
                <a:effectLst/>
              </a:rPr>
              <a:t> 201</a:t>
            </a:r>
            <a:r>
              <a:rPr lang="tr-TR" sz="1400" b="0" i="0" u="none" strike="noStrike" baseline="0">
                <a:effectLst/>
              </a:rPr>
              <a:t>9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'2019'!$M$9</c:f>
              <c:strCache>
                <c:ptCount val="1"/>
                <c:pt idx="0">
                  <c:v>Grade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'2019'!$A$10:$A$25</c:f>
              <c:strCache>
                <c:ptCount val="16"/>
                <c:pt idx="0">
                  <c:v>101 ENGLISH</c:v>
                </c:pt>
                <c:pt idx="1">
                  <c:v>102 ANGLAIS</c:v>
                </c:pt>
                <c:pt idx="2">
                  <c:v>103 FRENCH</c:v>
                </c:pt>
                <c:pt idx="3">
                  <c:v>104 FRAN√áAIS</c:v>
                </c:pt>
                <c:pt idx="4">
                  <c:v>105 AGRICULTURE</c:v>
                </c:pt>
                <c:pt idx="5">
                  <c:v>106 BASIC SCIENCE</c:v>
                </c:pt>
                <c:pt idx="6">
                  <c:v>107 MATHEMATICS</c:v>
                </c:pt>
                <c:pt idx="7">
                  <c:v>108 SOCIAL SCIENCE</c:v>
                </c:pt>
                <c:pt idx="8">
                  <c:v>109 RELIGIOUS EDUCATION</c:v>
                </c:pt>
                <c:pt idx="9">
                  <c:v>110 TECHNOLOGY</c:v>
                </c:pt>
                <c:pt idx="10">
                  <c:v>111 AGRICULTURE FRENCH</c:v>
                </c:pt>
                <c:pt idx="11">
                  <c:v>112 SCIENCES FONDAMENTALES</c:v>
                </c:pt>
                <c:pt idx="12">
                  <c:v>113 MATH√âMATIQUES</c:v>
                </c:pt>
                <c:pt idx="13">
                  <c:v>114 SCIENCE SOCIALES</c:v>
                </c:pt>
                <c:pt idx="14">
                  <c:v>115 EDUCATION RELIGIEUSE</c:v>
                </c:pt>
                <c:pt idx="15">
                  <c:v>116 TECHNOLOGIE</c:v>
                </c:pt>
              </c:strCache>
            </c:strRef>
          </c:cat>
          <c:val>
            <c:numRef>
              <c:f>'2019'!$M$10:$M$25</c:f>
              <c:numCache>
                <c:formatCode>0%</c:formatCode>
                <c:ptCount val="16"/>
                <c:pt idx="0">
                  <c:v>2.937189335743335E-2</c:v>
                </c:pt>
                <c:pt idx="1">
                  <c:v>1.4326647564469915E-2</c:v>
                </c:pt>
                <c:pt idx="2">
                  <c:v>2.9011786038077969E-2</c:v>
                </c:pt>
                <c:pt idx="3">
                  <c:v>2.5787965616045846E-2</c:v>
                </c:pt>
                <c:pt idx="4">
                  <c:v>1.4460009037505649E-2</c:v>
                </c:pt>
                <c:pt idx="5">
                  <c:v>2.9425079221367133E-2</c:v>
                </c:pt>
                <c:pt idx="6">
                  <c:v>2.6256224535989137E-2</c:v>
                </c:pt>
                <c:pt idx="7">
                  <c:v>2.3497514685946679E-2</c:v>
                </c:pt>
                <c:pt idx="8">
                  <c:v>1.6121384542437174E-2</c:v>
                </c:pt>
                <c:pt idx="9">
                  <c:v>4.567307692307692E-2</c:v>
                </c:pt>
                <c:pt idx="10">
                  <c:v>2.2922636103151862E-2</c:v>
                </c:pt>
                <c:pt idx="11">
                  <c:v>2.0057306590257881E-2</c:v>
                </c:pt>
                <c:pt idx="12">
                  <c:v>2.1459227467811159E-2</c:v>
                </c:pt>
                <c:pt idx="13">
                  <c:v>2.2889842632331903E-2</c:v>
                </c:pt>
                <c:pt idx="14">
                  <c:v>2.0172910662824207E-2</c:v>
                </c:pt>
                <c:pt idx="15">
                  <c:v>2.0408163265306121E-2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0-4F4A-B8EA-54600E5C76E6}"/>
            </c:ext>
          </c:extLst>
        </c:ser>
        <c:ser>
          <c:idx val="1"/>
          <c:order val="1"/>
          <c:tx>
            <c:v>Grade 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'2019'!$A$10:$A$25</c:f>
              <c:strCache>
                <c:ptCount val="16"/>
                <c:pt idx="0">
                  <c:v>101 ENGLISH</c:v>
                </c:pt>
                <c:pt idx="1">
                  <c:v>102 ANGLAIS</c:v>
                </c:pt>
                <c:pt idx="2">
                  <c:v>103 FRENCH</c:v>
                </c:pt>
                <c:pt idx="3">
                  <c:v>104 FRAN√áAIS</c:v>
                </c:pt>
                <c:pt idx="4">
                  <c:v>105 AGRICULTURE</c:v>
                </c:pt>
                <c:pt idx="5">
                  <c:v>106 BASIC SCIENCE</c:v>
                </c:pt>
                <c:pt idx="6">
                  <c:v>107 MATHEMATICS</c:v>
                </c:pt>
                <c:pt idx="7">
                  <c:v>108 SOCIAL SCIENCE</c:v>
                </c:pt>
                <c:pt idx="8">
                  <c:v>109 RELIGIOUS EDUCATION</c:v>
                </c:pt>
                <c:pt idx="9">
                  <c:v>110 TECHNOLOGY</c:v>
                </c:pt>
                <c:pt idx="10">
                  <c:v>111 AGRICULTURE FRENCH</c:v>
                </c:pt>
                <c:pt idx="11">
                  <c:v>112 SCIENCES FONDAMENTALES</c:v>
                </c:pt>
                <c:pt idx="12">
                  <c:v>113 MATH√âMATIQUES</c:v>
                </c:pt>
                <c:pt idx="13">
                  <c:v>114 SCIENCE SOCIALES</c:v>
                </c:pt>
                <c:pt idx="14">
                  <c:v>115 EDUCATION RELIGIEUSE</c:v>
                </c:pt>
                <c:pt idx="15">
                  <c:v>116 TECHNOLOGIE</c:v>
                </c:pt>
              </c:strCache>
            </c:strRef>
          </c:cat>
          <c:val>
            <c:numRef>
              <c:f>'2019'!$N$10:$N$25</c:f>
              <c:numCache>
                <c:formatCode>0%</c:formatCode>
                <c:ptCount val="16"/>
                <c:pt idx="0">
                  <c:v>5.9647537279710797E-2</c:v>
                </c:pt>
                <c:pt idx="1">
                  <c:v>5.8739255014326648E-2</c:v>
                </c:pt>
                <c:pt idx="2">
                  <c:v>6.1196736174070718E-2</c:v>
                </c:pt>
                <c:pt idx="3">
                  <c:v>6.1604584527220632E-2</c:v>
                </c:pt>
                <c:pt idx="4">
                  <c:v>7.0944419340262091E-2</c:v>
                </c:pt>
                <c:pt idx="5">
                  <c:v>5.8850158442734266E-2</c:v>
                </c:pt>
                <c:pt idx="6">
                  <c:v>5.6133997283838839E-2</c:v>
                </c:pt>
                <c:pt idx="7">
                  <c:v>7.1396294622684139E-2</c:v>
                </c:pt>
                <c:pt idx="8">
                  <c:v>8.2977714556661919E-2</c:v>
                </c:pt>
                <c:pt idx="9">
                  <c:v>0.10576923076923077</c:v>
                </c:pt>
                <c:pt idx="10">
                  <c:v>4.5845272206303724E-2</c:v>
                </c:pt>
                <c:pt idx="11">
                  <c:v>7.5931232091690545E-2</c:v>
                </c:pt>
                <c:pt idx="12">
                  <c:v>6.8669527896995708E-2</c:v>
                </c:pt>
                <c:pt idx="13">
                  <c:v>6.4377682403433473E-2</c:v>
                </c:pt>
                <c:pt idx="14">
                  <c:v>7.060518731988473E-2</c:v>
                </c:pt>
                <c:pt idx="15">
                  <c:v>6.5306122448979598E-2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40-4F4A-B8EA-54600E5C76E6}"/>
            </c:ext>
          </c:extLst>
        </c:ser>
        <c:ser>
          <c:idx val="2"/>
          <c:order val="2"/>
          <c:tx>
            <c:strRef>
              <c:f>'2019'!$O$9</c:f>
              <c:strCache>
                <c:ptCount val="1"/>
                <c:pt idx="0">
                  <c:v>Grade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'2019'!$A$10:$A$25</c:f>
              <c:strCache>
                <c:ptCount val="16"/>
                <c:pt idx="0">
                  <c:v>101 ENGLISH</c:v>
                </c:pt>
                <c:pt idx="1">
                  <c:v>102 ANGLAIS</c:v>
                </c:pt>
                <c:pt idx="2">
                  <c:v>103 FRENCH</c:v>
                </c:pt>
                <c:pt idx="3">
                  <c:v>104 FRAN√áAIS</c:v>
                </c:pt>
                <c:pt idx="4">
                  <c:v>105 AGRICULTURE</c:v>
                </c:pt>
                <c:pt idx="5">
                  <c:v>106 BASIC SCIENCE</c:v>
                </c:pt>
                <c:pt idx="6">
                  <c:v>107 MATHEMATICS</c:v>
                </c:pt>
                <c:pt idx="7">
                  <c:v>108 SOCIAL SCIENCE</c:v>
                </c:pt>
                <c:pt idx="8">
                  <c:v>109 RELIGIOUS EDUCATION</c:v>
                </c:pt>
                <c:pt idx="9">
                  <c:v>110 TECHNOLOGY</c:v>
                </c:pt>
                <c:pt idx="10">
                  <c:v>111 AGRICULTURE FRENCH</c:v>
                </c:pt>
                <c:pt idx="11">
                  <c:v>112 SCIENCES FONDAMENTALES</c:v>
                </c:pt>
                <c:pt idx="12">
                  <c:v>113 MATH√âMATIQUES</c:v>
                </c:pt>
                <c:pt idx="13">
                  <c:v>114 SCIENCE SOCIALES</c:v>
                </c:pt>
                <c:pt idx="14">
                  <c:v>115 EDUCATION RELIGIEUSE</c:v>
                </c:pt>
                <c:pt idx="15">
                  <c:v>116 TECHNOLOGIE</c:v>
                </c:pt>
              </c:strCache>
            </c:strRef>
          </c:cat>
          <c:val>
            <c:numRef>
              <c:f>'2019'!$O$10:$O$25</c:f>
              <c:numCache>
                <c:formatCode>0%</c:formatCode>
                <c:ptCount val="16"/>
                <c:pt idx="0">
                  <c:v>0.12155445097153186</c:v>
                </c:pt>
                <c:pt idx="1">
                  <c:v>0.14183381088825214</c:v>
                </c:pt>
                <c:pt idx="2">
                  <c:v>0.12828649138712603</c:v>
                </c:pt>
                <c:pt idx="3">
                  <c:v>0.12750716332378223</c:v>
                </c:pt>
                <c:pt idx="4">
                  <c:v>0.13827383642114777</c:v>
                </c:pt>
                <c:pt idx="5">
                  <c:v>0.12494341330918968</c:v>
                </c:pt>
                <c:pt idx="6">
                  <c:v>0.14440923494794025</c:v>
                </c:pt>
                <c:pt idx="7">
                  <c:v>0.12336195210122006</c:v>
                </c:pt>
                <c:pt idx="8">
                  <c:v>0.13323850165955428</c:v>
                </c:pt>
                <c:pt idx="9">
                  <c:v>0.18990384615384615</c:v>
                </c:pt>
                <c:pt idx="10">
                  <c:v>0.15759312320916904</c:v>
                </c:pt>
                <c:pt idx="11">
                  <c:v>0.10315186246418338</c:v>
                </c:pt>
                <c:pt idx="12">
                  <c:v>0.13447782546494993</c:v>
                </c:pt>
                <c:pt idx="13">
                  <c:v>0.13876967095851217</c:v>
                </c:pt>
                <c:pt idx="14">
                  <c:v>0.13256484149855907</c:v>
                </c:pt>
                <c:pt idx="15">
                  <c:v>0.15918367346938775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40-4F4A-B8EA-54600E5C76E6}"/>
            </c:ext>
          </c:extLst>
        </c:ser>
        <c:ser>
          <c:idx val="3"/>
          <c:order val="3"/>
          <c:tx>
            <c:strRef>
              <c:f>'2019'!$P$9</c:f>
              <c:strCache>
                <c:ptCount val="1"/>
                <c:pt idx="0">
                  <c:v>Grade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'2019'!$A$10:$A$25</c:f>
              <c:strCache>
                <c:ptCount val="16"/>
                <c:pt idx="0">
                  <c:v>101 ENGLISH</c:v>
                </c:pt>
                <c:pt idx="1">
                  <c:v>102 ANGLAIS</c:v>
                </c:pt>
                <c:pt idx="2">
                  <c:v>103 FRENCH</c:v>
                </c:pt>
                <c:pt idx="3">
                  <c:v>104 FRAN√áAIS</c:v>
                </c:pt>
                <c:pt idx="4">
                  <c:v>105 AGRICULTURE</c:v>
                </c:pt>
                <c:pt idx="5">
                  <c:v>106 BASIC SCIENCE</c:v>
                </c:pt>
                <c:pt idx="6">
                  <c:v>107 MATHEMATICS</c:v>
                </c:pt>
                <c:pt idx="7">
                  <c:v>108 SOCIAL SCIENCE</c:v>
                </c:pt>
                <c:pt idx="8">
                  <c:v>109 RELIGIOUS EDUCATION</c:v>
                </c:pt>
                <c:pt idx="9">
                  <c:v>110 TECHNOLOGY</c:v>
                </c:pt>
                <c:pt idx="10">
                  <c:v>111 AGRICULTURE FRENCH</c:v>
                </c:pt>
                <c:pt idx="11">
                  <c:v>112 SCIENCES FONDAMENTALES</c:v>
                </c:pt>
                <c:pt idx="12">
                  <c:v>113 MATH√âMATIQUES</c:v>
                </c:pt>
                <c:pt idx="13">
                  <c:v>114 SCIENCE SOCIALES</c:v>
                </c:pt>
                <c:pt idx="14">
                  <c:v>115 EDUCATION RELIGIEUSE</c:v>
                </c:pt>
                <c:pt idx="15">
                  <c:v>116 TECHNOLOGIE</c:v>
                </c:pt>
              </c:strCache>
            </c:strRef>
          </c:cat>
          <c:val>
            <c:numRef>
              <c:f>'2019'!$P$10:$P$25</c:f>
              <c:numCache>
                <c:formatCode>0%</c:formatCode>
                <c:ptCount val="16"/>
                <c:pt idx="0">
                  <c:v>0.19430637144148216</c:v>
                </c:pt>
                <c:pt idx="1">
                  <c:v>0.1991404011461318</c:v>
                </c:pt>
                <c:pt idx="2">
                  <c:v>0.17316409791477788</c:v>
                </c:pt>
                <c:pt idx="3">
                  <c:v>0.18767908309455589</c:v>
                </c:pt>
                <c:pt idx="4">
                  <c:v>0.1965657478535924</c:v>
                </c:pt>
                <c:pt idx="5">
                  <c:v>0.17926663648709823</c:v>
                </c:pt>
                <c:pt idx="6">
                  <c:v>0.17202354006337708</c:v>
                </c:pt>
                <c:pt idx="7">
                  <c:v>0.19069136918210575</c:v>
                </c:pt>
                <c:pt idx="8">
                  <c:v>0.19250829777145567</c:v>
                </c:pt>
                <c:pt idx="9">
                  <c:v>0.25240384615384615</c:v>
                </c:pt>
                <c:pt idx="10">
                  <c:v>0.17765042979942694</c:v>
                </c:pt>
                <c:pt idx="11">
                  <c:v>0.18624641833810887</c:v>
                </c:pt>
                <c:pt idx="12">
                  <c:v>0.17882689556509299</c:v>
                </c:pt>
                <c:pt idx="13">
                  <c:v>0.16165951359084407</c:v>
                </c:pt>
                <c:pt idx="14">
                  <c:v>0.18587896253602307</c:v>
                </c:pt>
                <c:pt idx="15">
                  <c:v>0.27755102040816326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40-4F4A-B8EA-54600E5C76E6}"/>
            </c:ext>
          </c:extLst>
        </c:ser>
        <c:ser>
          <c:idx val="4"/>
          <c:order val="4"/>
          <c:tx>
            <c:strRef>
              <c:f>'2019'!$Q$9</c:f>
              <c:strCache>
                <c:ptCount val="1"/>
                <c:pt idx="0">
                  <c:v>Grade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'2019'!$A$10:$A$25</c:f>
              <c:strCache>
                <c:ptCount val="16"/>
                <c:pt idx="0">
                  <c:v>101 ENGLISH</c:v>
                </c:pt>
                <c:pt idx="1">
                  <c:v>102 ANGLAIS</c:v>
                </c:pt>
                <c:pt idx="2">
                  <c:v>103 FRENCH</c:v>
                </c:pt>
                <c:pt idx="3">
                  <c:v>104 FRAN√áAIS</c:v>
                </c:pt>
                <c:pt idx="4">
                  <c:v>105 AGRICULTURE</c:v>
                </c:pt>
                <c:pt idx="5">
                  <c:v>106 BASIC SCIENCE</c:v>
                </c:pt>
                <c:pt idx="6">
                  <c:v>107 MATHEMATICS</c:v>
                </c:pt>
                <c:pt idx="7">
                  <c:v>108 SOCIAL SCIENCE</c:v>
                </c:pt>
                <c:pt idx="8">
                  <c:v>109 RELIGIOUS EDUCATION</c:v>
                </c:pt>
                <c:pt idx="9">
                  <c:v>110 TECHNOLOGY</c:v>
                </c:pt>
                <c:pt idx="10">
                  <c:v>111 AGRICULTURE FRENCH</c:v>
                </c:pt>
                <c:pt idx="11">
                  <c:v>112 SCIENCES FONDAMENTALES</c:v>
                </c:pt>
                <c:pt idx="12">
                  <c:v>113 MATH√âMATIQUES</c:v>
                </c:pt>
                <c:pt idx="13">
                  <c:v>114 SCIENCE SOCIALES</c:v>
                </c:pt>
                <c:pt idx="14">
                  <c:v>115 EDUCATION RELIGIEUSE</c:v>
                </c:pt>
                <c:pt idx="15">
                  <c:v>116 TECHNOLOGIE</c:v>
                </c:pt>
              </c:strCache>
            </c:strRef>
          </c:cat>
          <c:val>
            <c:numRef>
              <c:f>'2019'!$Q$10:$Q$25</c:f>
              <c:numCache>
                <c:formatCode>0%</c:formatCode>
                <c:ptCount val="16"/>
                <c:pt idx="0">
                  <c:v>0.29055580659737912</c:v>
                </c:pt>
                <c:pt idx="1">
                  <c:v>0.30372492836676218</c:v>
                </c:pt>
                <c:pt idx="2">
                  <c:v>0.2815049864007253</c:v>
                </c:pt>
                <c:pt idx="3">
                  <c:v>0.27936962750716332</c:v>
                </c:pt>
                <c:pt idx="4">
                  <c:v>0.27790329868956171</c:v>
                </c:pt>
                <c:pt idx="5">
                  <c:v>0.28836577636939792</c:v>
                </c:pt>
                <c:pt idx="6">
                  <c:v>0.27885921231326394</c:v>
                </c:pt>
                <c:pt idx="7">
                  <c:v>0.28377767736104836</c:v>
                </c:pt>
                <c:pt idx="8">
                  <c:v>0.25794215267899478</c:v>
                </c:pt>
                <c:pt idx="9">
                  <c:v>0.24519230769230768</c:v>
                </c:pt>
                <c:pt idx="10">
                  <c:v>0.27507163323782235</c:v>
                </c:pt>
                <c:pt idx="11">
                  <c:v>0.30229226361031519</c:v>
                </c:pt>
                <c:pt idx="12">
                  <c:v>0.27038626609442062</c:v>
                </c:pt>
                <c:pt idx="13">
                  <c:v>0.29470672389127323</c:v>
                </c:pt>
                <c:pt idx="14">
                  <c:v>0.2665706051873199</c:v>
                </c:pt>
                <c:pt idx="15">
                  <c:v>0.28979591836734692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40-4F4A-B8EA-54600E5C76E6}"/>
            </c:ext>
          </c:extLst>
        </c:ser>
        <c:ser>
          <c:idx val="5"/>
          <c:order val="5"/>
          <c:tx>
            <c:strRef>
              <c:f>'2019'!$R$9</c:f>
              <c:strCache>
                <c:ptCount val="1"/>
                <c:pt idx="0">
                  <c:v>Grade 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'2019'!$A$10:$A$25</c:f>
              <c:strCache>
                <c:ptCount val="16"/>
                <c:pt idx="0">
                  <c:v>101 ENGLISH</c:v>
                </c:pt>
                <c:pt idx="1">
                  <c:v>102 ANGLAIS</c:v>
                </c:pt>
                <c:pt idx="2">
                  <c:v>103 FRENCH</c:v>
                </c:pt>
                <c:pt idx="3">
                  <c:v>104 FRAN√áAIS</c:v>
                </c:pt>
                <c:pt idx="4">
                  <c:v>105 AGRICULTURE</c:v>
                </c:pt>
                <c:pt idx="5">
                  <c:v>106 BASIC SCIENCE</c:v>
                </c:pt>
                <c:pt idx="6">
                  <c:v>107 MATHEMATICS</c:v>
                </c:pt>
                <c:pt idx="7">
                  <c:v>108 SOCIAL SCIENCE</c:v>
                </c:pt>
                <c:pt idx="8">
                  <c:v>109 RELIGIOUS EDUCATION</c:v>
                </c:pt>
                <c:pt idx="9">
                  <c:v>110 TECHNOLOGY</c:v>
                </c:pt>
                <c:pt idx="10">
                  <c:v>111 AGRICULTURE FRENCH</c:v>
                </c:pt>
                <c:pt idx="11">
                  <c:v>112 SCIENCES FONDAMENTALES</c:v>
                </c:pt>
                <c:pt idx="12">
                  <c:v>113 MATH√âMATIQUES</c:v>
                </c:pt>
                <c:pt idx="13">
                  <c:v>114 SCIENCE SOCIALES</c:v>
                </c:pt>
                <c:pt idx="14">
                  <c:v>115 EDUCATION RELIGIEUSE</c:v>
                </c:pt>
                <c:pt idx="15">
                  <c:v>116 TECHNOLOGIE</c:v>
                </c:pt>
              </c:strCache>
            </c:strRef>
          </c:cat>
          <c:val>
            <c:numRef>
              <c:f>'2019'!$R$10:$R$25</c:f>
              <c:numCache>
                <c:formatCode>0%</c:formatCode>
                <c:ptCount val="16"/>
                <c:pt idx="0">
                  <c:v>0.20244012652507909</c:v>
                </c:pt>
                <c:pt idx="1">
                  <c:v>0.17908309455587393</c:v>
                </c:pt>
                <c:pt idx="2">
                  <c:v>0.24252039891205801</c:v>
                </c:pt>
                <c:pt idx="3">
                  <c:v>0.2148997134670487</c:v>
                </c:pt>
                <c:pt idx="4">
                  <c:v>0.19159511974694984</c:v>
                </c:pt>
                <c:pt idx="5">
                  <c:v>0.2209144409234948</c:v>
                </c:pt>
                <c:pt idx="6">
                  <c:v>0.22363060208239022</c:v>
                </c:pt>
                <c:pt idx="7">
                  <c:v>0.20018075011296882</c:v>
                </c:pt>
                <c:pt idx="8">
                  <c:v>0.21574205784732101</c:v>
                </c:pt>
                <c:pt idx="9">
                  <c:v>0.11057692307692307</c:v>
                </c:pt>
                <c:pt idx="10">
                  <c:v>0.23065902578796563</c:v>
                </c:pt>
                <c:pt idx="11">
                  <c:v>0.2148997134670487</c:v>
                </c:pt>
                <c:pt idx="12">
                  <c:v>0.2374821173104435</c:v>
                </c:pt>
                <c:pt idx="13">
                  <c:v>0.22603719599427755</c:v>
                </c:pt>
                <c:pt idx="14">
                  <c:v>0.22046109510086456</c:v>
                </c:pt>
                <c:pt idx="15">
                  <c:v>0.10612244897959183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40-4F4A-B8EA-54600E5C76E6}"/>
            </c:ext>
          </c:extLst>
        </c:ser>
        <c:ser>
          <c:idx val="6"/>
          <c:order val="6"/>
          <c:tx>
            <c:strRef>
              <c:f>'2019'!$S$9</c:f>
              <c:strCache>
                <c:ptCount val="1"/>
                <c:pt idx="0">
                  <c:v>Grade 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'2019'!$A$10:$A$25</c:f>
              <c:strCache>
                <c:ptCount val="16"/>
                <c:pt idx="0">
                  <c:v>101 ENGLISH</c:v>
                </c:pt>
                <c:pt idx="1">
                  <c:v>102 ANGLAIS</c:v>
                </c:pt>
                <c:pt idx="2">
                  <c:v>103 FRENCH</c:v>
                </c:pt>
                <c:pt idx="3">
                  <c:v>104 FRAN√áAIS</c:v>
                </c:pt>
                <c:pt idx="4">
                  <c:v>105 AGRICULTURE</c:v>
                </c:pt>
                <c:pt idx="5">
                  <c:v>106 BASIC SCIENCE</c:v>
                </c:pt>
                <c:pt idx="6">
                  <c:v>107 MATHEMATICS</c:v>
                </c:pt>
                <c:pt idx="7">
                  <c:v>108 SOCIAL SCIENCE</c:v>
                </c:pt>
                <c:pt idx="8">
                  <c:v>109 RELIGIOUS EDUCATION</c:v>
                </c:pt>
                <c:pt idx="9">
                  <c:v>110 TECHNOLOGY</c:v>
                </c:pt>
                <c:pt idx="10">
                  <c:v>111 AGRICULTURE FRENCH</c:v>
                </c:pt>
                <c:pt idx="11">
                  <c:v>112 SCIENCES FONDAMENTALES</c:v>
                </c:pt>
                <c:pt idx="12">
                  <c:v>113 MATH√âMATIQUES</c:v>
                </c:pt>
                <c:pt idx="13">
                  <c:v>114 SCIENCE SOCIALES</c:v>
                </c:pt>
                <c:pt idx="14">
                  <c:v>115 EDUCATION RELIGIEUSE</c:v>
                </c:pt>
                <c:pt idx="15">
                  <c:v>116 TECHNOLOGIE</c:v>
                </c:pt>
              </c:strCache>
            </c:strRef>
          </c:cat>
          <c:val>
            <c:numRef>
              <c:f>'2019'!$S$10:$S$25</c:f>
              <c:numCache>
                <c:formatCode>0%</c:formatCode>
                <c:ptCount val="16"/>
                <c:pt idx="0">
                  <c:v>8.2241301400813371E-2</c:v>
                </c:pt>
                <c:pt idx="1">
                  <c:v>6.4469914040114609E-2</c:v>
                </c:pt>
                <c:pt idx="2">
                  <c:v>6.3009972801450584E-2</c:v>
                </c:pt>
                <c:pt idx="3">
                  <c:v>9.8853868194842404E-2</c:v>
                </c:pt>
                <c:pt idx="4">
                  <c:v>8.6308178942611835E-2</c:v>
                </c:pt>
                <c:pt idx="5">
                  <c:v>7.876867360796741E-2</c:v>
                </c:pt>
                <c:pt idx="6">
                  <c:v>8.1032141240380259E-2</c:v>
                </c:pt>
                <c:pt idx="7">
                  <c:v>8.3596927248079531E-2</c:v>
                </c:pt>
                <c:pt idx="8">
                  <c:v>8.8193456614509252E-2</c:v>
                </c:pt>
                <c:pt idx="9">
                  <c:v>4.0865384615384616E-2</c:v>
                </c:pt>
                <c:pt idx="10">
                  <c:v>7.7363896848137534E-2</c:v>
                </c:pt>
                <c:pt idx="11">
                  <c:v>8.5959885386819479E-2</c:v>
                </c:pt>
                <c:pt idx="12">
                  <c:v>7.2961373390557943E-2</c:v>
                </c:pt>
                <c:pt idx="13">
                  <c:v>8.2975679542203154E-2</c:v>
                </c:pt>
                <c:pt idx="14">
                  <c:v>9.3659942363112397E-2</c:v>
                </c:pt>
                <c:pt idx="15">
                  <c:v>6.1224489795918366E-2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40-4F4A-B8EA-54600E5C76E6}"/>
            </c:ext>
          </c:extLst>
        </c:ser>
        <c:ser>
          <c:idx val="7"/>
          <c:order val="7"/>
          <c:tx>
            <c:strRef>
              <c:f>'2019'!$T$9</c:f>
              <c:strCache>
                <c:ptCount val="1"/>
                <c:pt idx="0">
                  <c:v>Grade 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'2019'!$A$10:$A$25</c:f>
              <c:strCache>
                <c:ptCount val="16"/>
                <c:pt idx="0">
                  <c:v>101 ENGLISH</c:v>
                </c:pt>
                <c:pt idx="1">
                  <c:v>102 ANGLAIS</c:v>
                </c:pt>
                <c:pt idx="2">
                  <c:v>103 FRENCH</c:v>
                </c:pt>
                <c:pt idx="3">
                  <c:v>104 FRAN√áAIS</c:v>
                </c:pt>
                <c:pt idx="4">
                  <c:v>105 AGRICULTURE</c:v>
                </c:pt>
                <c:pt idx="5">
                  <c:v>106 BASIC SCIENCE</c:v>
                </c:pt>
                <c:pt idx="6">
                  <c:v>107 MATHEMATICS</c:v>
                </c:pt>
                <c:pt idx="7">
                  <c:v>108 SOCIAL SCIENCE</c:v>
                </c:pt>
                <c:pt idx="8">
                  <c:v>109 RELIGIOUS EDUCATION</c:v>
                </c:pt>
                <c:pt idx="9">
                  <c:v>110 TECHNOLOGY</c:v>
                </c:pt>
                <c:pt idx="10">
                  <c:v>111 AGRICULTURE FRENCH</c:v>
                </c:pt>
                <c:pt idx="11">
                  <c:v>112 SCIENCES FONDAMENTALES</c:v>
                </c:pt>
                <c:pt idx="12">
                  <c:v>113 MATH√âMATIQUES</c:v>
                </c:pt>
                <c:pt idx="13">
                  <c:v>114 SCIENCE SOCIALES</c:v>
                </c:pt>
                <c:pt idx="14">
                  <c:v>115 EDUCATION RELIGIEUSE</c:v>
                </c:pt>
                <c:pt idx="15">
                  <c:v>116 TECHNOLOGIE</c:v>
                </c:pt>
              </c:strCache>
            </c:strRef>
          </c:cat>
          <c:val>
            <c:numRef>
              <c:f>'2019'!$T$10:$T$25</c:f>
              <c:numCache>
                <c:formatCode>0%</c:formatCode>
                <c:ptCount val="16"/>
                <c:pt idx="0">
                  <c:v>9.0375056484410295E-3</c:v>
                </c:pt>
                <c:pt idx="1">
                  <c:v>2.7220630372492838E-2</c:v>
                </c:pt>
                <c:pt idx="2">
                  <c:v>9.0661831368993653E-3</c:v>
                </c:pt>
                <c:pt idx="3">
                  <c:v>4.2979942693409743E-3</c:v>
                </c:pt>
                <c:pt idx="4">
                  <c:v>1.3104383190239493E-2</c:v>
                </c:pt>
                <c:pt idx="5">
                  <c:v>1.3128112267994568E-2</c:v>
                </c:pt>
                <c:pt idx="6">
                  <c:v>1.041195110909914E-2</c:v>
                </c:pt>
                <c:pt idx="7">
                  <c:v>1.6267510167193855E-2</c:v>
                </c:pt>
                <c:pt idx="8">
                  <c:v>8.060692271218587E-3</c:v>
                </c:pt>
                <c:pt idx="9">
                  <c:v>7.2115384615384619E-3</c:v>
                </c:pt>
                <c:pt idx="10">
                  <c:v>7.1633237822349575E-3</c:v>
                </c:pt>
                <c:pt idx="11">
                  <c:v>5.7306590257879654E-3</c:v>
                </c:pt>
                <c:pt idx="12">
                  <c:v>8.5836909871244635E-3</c:v>
                </c:pt>
                <c:pt idx="13">
                  <c:v>5.7224606580829757E-3</c:v>
                </c:pt>
                <c:pt idx="14">
                  <c:v>1.0086455331412104E-2</c:v>
                </c:pt>
                <c:pt idx="15">
                  <c:v>1.2244897959183673E-2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40-4F4A-B8EA-54600E5C76E6}"/>
            </c:ext>
          </c:extLst>
        </c:ser>
        <c:ser>
          <c:idx val="8"/>
          <c:order val="8"/>
          <c:tx>
            <c:strRef>
              <c:f>'2019'!$U$9</c:f>
              <c:strCache>
                <c:ptCount val="1"/>
                <c:pt idx="0">
                  <c:v>Grade 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'2019'!$A$10:$A$25</c:f>
              <c:strCache>
                <c:ptCount val="16"/>
                <c:pt idx="0">
                  <c:v>101 ENGLISH</c:v>
                </c:pt>
                <c:pt idx="1">
                  <c:v>102 ANGLAIS</c:v>
                </c:pt>
                <c:pt idx="2">
                  <c:v>103 FRENCH</c:v>
                </c:pt>
                <c:pt idx="3">
                  <c:v>104 FRAN√áAIS</c:v>
                </c:pt>
                <c:pt idx="4">
                  <c:v>105 AGRICULTURE</c:v>
                </c:pt>
                <c:pt idx="5">
                  <c:v>106 BASIC SCIENCE</c:v>
                </c:pt>
                <c:pt idx="6">
                  <c:v>107 MATHEMATICS</c:v>
                </c:pt>
                <c:pt idx="7">
                  <c:v>108 SOCIAL SCIENCE</c:v>
                </c:pt>
                <c:pt idx="8">
                  <c:v>109 RELIGIOUS EDUCATION</c:v>
                </c:pt>
                <c:pt idx="9">
                  <c:v>110 TECHNOLOGY</c:v>
                </c:pt>
                <c:pt idx="10">
                  <c:v>111 AGRICULTURE FRENCH</c:v>
                </c:pt>
                <c:pt idx="11">
                  <c:v>112 SCIENCES FONDAMENTALES</c:v>
                </c:pt>
                <c:pt idx="12">
                  <c:v>113 MATH√âMATIQUES</c:v>
                </c:pt>
                <c:pt idx="13">
                  <c:v>114 SCIENCE SOCIALES</c:v>
                </c:pt>
                <c:pt idx="14">
                  <c:v>115 EDUCATION RELIGIEUSE</c:v>
                </c:pt>
                <c:pt idx="15">
                  <c:v>116 TECHNOLOGIE</c:v>
                </c:pt>
              </c:strCache>
            </c:strRef>
          </c:cat>
          <c:val>
            <c:numRef>
              <c:f>'2019'!$U$10:$U$25</c:f>
              <c:numCache>
                <c:formatCode>0%</c:formatCode>
                <c:ptCount val="16"/>
                <c:pt idx="0">
                  <c:v>1.0845006778129237E-2</c:v>
                </c:pt>
                <c:pt idx="1">
                  <c:v>1.1461318051575931E-2</c:v>
                </c:pt>
                <c:pt idx="2">
                  <c:v>1.2239347234814143E-2</c:v>
                </c:pt>
                <c:pt idx="3">
                  <c:v>0</c:v>
                </c:pt>
                <c:pt idx="4">
                  <c:v>1.0845006778129237E-2</c:v>
                </c:pt>
                <c:pt idx="5">
                  <c:v>6.3377093707559983E-3</c:v>
                </c:pt>
                <c:pt idx="6">
                  <c:v>7.2430964237211407E-3</c:v>
                </c:pt>
                <c:pt idx="7">
                  <c:v>7.2300045187528245E-3</c:v>
                </c:pt>
                <c:pt idx="8">
                  <c:v>5.2157420578473213E-3</c:v>
                </c:pt>
                <c:pt idx="9">
                  <c:v>2.403846153846154E-3</c:v>
                </c:pt>
                <c:pt idx="10">
                  <c:v>5.7306590257879654E-3</c:v>
                </c:pt>
                <c:pt idx="11">
                  <c:v>5.7306590257879654E-3</c:v>
                </c:pt>
                <c:pt idx="12">
                  <c:v>7.1530758226037196E-3</c:v>
                </c:pt>
                <c:pt idx="13">
                  <c:v>2.8612303290414878E-3</c:v>
                </c:pt>
                <c:pt idx="14">
                  <c:v>0</c:v>
                </c:pt>
                <c:pt idx="15">
                  <c:v>8.1632653061224497E-3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40-4F4A-B8EA-54600E5C76E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17510144"/>
        <c:axId val="817510560"/>
      </c:barChart>
      <c:catAx>
        <c:axId val="8175101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510560"/>
        <c:crosses val="autoZero"/>
        <c:auto val="1"/>
        <c:lblAlgn val="ctr"/>
        <c:lblOffset val="100"/>
        <c:noMultiLvlLbl val="0"/>
      </c:catAx>
      <c:valAx>
        <c:axId val="8175105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51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0" i="0" u="none" strike="noStrike" baseline="0">
                <a:effectLst/>
              </a:rPr>
              <a:t>Average </a:t>
            </a:r>
            <a:r>
              <a:rPr lang="en-GB" sz="1400" b="0" i="0" u="none" strike="noStrike" baseline="0">
                <a:effectLst/>
              </a:rPr>
              <a:t>Performance</a:t>
            </a:r>
            <a:r>
              <a:rPr lang="tr-TR" sz="1400" b="0" i="0" u="none" strike="noStrike" baseline="0">
                <a:effectLst/>
              </a:rPr>
              <a:t> of all subjects</a:t>
            </a:r>
            <a:r>
              <a:rPr lang="en-GB" sz="1400" b="0" i="0" u="none" strike="noStrike" baseline="0">
                <a:effectLst/>
              </a:rPr>
              <a:t> in </a:t>
            </a:r>
            <a:r>
              <a:rPr lang="tr-TR" sz="1400" b="0" i="0" u="none" strike="noStrike" baseline="0">
                <a:effectLst/>
              </a:rPr>
              <a:t>y</a:t>
            </a:r>
            <a:r>
              <a:rPr lang="en-GB" sz="1400" b="0" i="0" u="none" strike="noStrike" baseline="0">
                <a:effectLst/>
              </a:rPr>
              <a:t>ear 10 National Examination, by province 2018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'2018'!$M$9</c:f>
              <c:strCache>
                <c:ptCount val="1"/>
                <c:pt idx="0">
                  <c:v>Grade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'2017'!$M$9:$M$14</c:f>
              <c:strCache>
                <c:ptCount val="6"/>
                <c:pt idx="0">
                  <c:v>Malampa</c:v>
                </c:pt>
                <c:pt idx="1">
                  <c:v>Penama</c:v>
                </c:pt>
                <c:pt idx="2">
                  <c:v>Sanma</c:v>
                </c:pt>
                <c:pt idx="3">
                  <c:v>Shefa</c:v>
                </c:pt>
                <c:pt idx="4">
                  <c:v>Tafea</c:v>
                </c:pt>
                <c:pt idx="5">
                  <c:v>Torba</c:v>
                </c:pt>
              </c:strCache>
            </c:strRef>
          </c:cat>
          <c:val>
            <c:numRef>
              <c:f>('2018'!$M$52,'2018'!$M$79,'2018'!$M$106,'2018'!$M$133,'2018'!$M$160,'2018'!$M$185)</c:f>
              <c:numCache>
                <c:formatCode>0%</c:formatCode>
                <c:ptCount val="6"/>
                <c:pt idx="0">
                  <c:v>1.3572375469839035E-2</c:v>
                </c:pt>
                <c:pt idx="1">
                  <c:v>6.8384181199483852E-3</c:v>
                </c:pt>
                <c:pt idx="2">
                  <c:v>8.8158410334122517E-3</c:v>
                </c:pt>
                <c:pt idx="3">
                  <c:v>2.2951283004314968E-2</c:v>
                </c:pt>
                <c:pt idx="4">
                  <c:v>3.2620922384701909E-3</c:v>
                </c:pt>
                <c:pt idx="5">
                  <c:v>5.0125313283208017E-3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FE-40F9-BC9E-C1BE258993FE}"/>
            </c:ext>
          </c:extLst>
        </c:ser>
        <c:ser>
          <c:idx val="1"/>
          <c:order val="1"/>
          <c:tx>
            <c:strRef>
              <c:f>'2018'!$N$9</c:f>
              <c:strCache>
                <c:ptCount val="1"/>
                <c:pt idx="0">
                  <c:v>Grade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('2018'!$N$52,'2018'!$N$79,'2018'!$N$106,'2018'!$N$133,'2018'!$N$160,'2018'!$N$185)</c:f>
              <c:numCache>
                <c:formatCode>0%</c:formatCode>
                <c:ptCount val="6"/>
                <c:pt idx="0">
                  <c:v>5.945919631321999E-2</c:v>
                </c:pt>
                <c:pt idx="1">
                  <c:v>7.1245809909550623E-2</c:v>
                </c:pt>
                <c:pt idx="2">
                  <c:v>3.5607125486693668E-2</c:v>
                </c:pt>
                <c:pt idx="3">
                  <c:v>8.8868479001131664E-2</c:v>
                </c:pt>
                <c:pt idx="4">
                  <c:v>2.230816788022465E-2</c:v>
                </c:pt>
                <c:pt idx="5">
                  <c:v>4.6835839598997495E-2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FE-40F9-BC9E-C1BE258993FE}"/>
            </c:ext>
          </c:extLst>
        </c:ser>
        <c:ser>
          <c:idx val="2"/>
          <c:order val="2"/>
          <c:tx>
            <c:strRef>
              <c:f>'2018'!$O$9</c:f>
              <c:strCache>
                <c:ptCount val="1"/>
                <c:pt idx="0">
                  <c:v>Grade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('2018'!$O$52,'2018'!$O$79,'2018'!$O$106,'2018'!$O$133,'2018'!$O$160,'2018'!$O$185)</c:f>
              <c:numCache>
                <c:formatCode>0%</c:formatCode>
                <c:ptCount val="6"/>
                <c:pt idx="0">
                  <c:v>0.13217422165118847</c:v>
                </c:pt>
                <c:pt idx="1">
                  <c:v>0.13664108315481593</c:v>
                </c:pt>
                <c:pt idx="2">
                  <c:v>0.10548194062686304</c:v>
                </c:pt>
                <c:pt idx="3">
                  <c:v>0.17602816172997074</c:v>
                </c:pt>
                <c:pt idx="4">
                  <c:v>5.8528382036922802E-2</c:v>
                </c:pt>
                <c:pt idx="5">
                  <c:v>0.11513157894736843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FE-40F9-BC9E-C1BE258993FE}"/>
            </c:ext>
          </c:extLst>
        </c:ser>
        <c:ser>
          <c:idx val="3"/>
          <c:order val="3"/>
          <c:tx>
            <c:strRef>
              <c:f>'2018'!$P$9</c:f>
              <c:strCache>
                <c:ptCount val="1"/>
                <c:pt idx="0">
                  <c:v>Grade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('2018'!$P$52,'2018'!$P$79,'2018'!$P$106,'2018'!$P$133,'2018'!$P$160,'2018'!$P$185)</c:f>
              <c:numCache>
                <c:formatCode>0%</c:formatCode>
                <c:ptCount val="6"/>
                <c:pt idx="0">
                  <c:v>0.22537989913405046</c:v>
                </c:pt>
                <c:pt idx="1">
                  <c:v>0.24117081352365749</c:v>
                </c:pt>
                <c:pt idx="2">
                  <c:v>0.17411645152539884</c:v>
                </c:pt>
                <c:pt idx="3">
                  <c:v>0.1964032727463314</c:v>
                </c:pt>
                <c:pt idx="4">
                  <c:v>0.12004867209139179</c:v>
                </c:pt>
                <c:pt idx="5">
                  <c:v>0.17324561403508773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FE-40F9-BC9E-C1BE258993FE}"/>
            </c:ext>
          </c:extLst>
        </c:ser>
        <c:ser>
          <c:idx val="4"/>
          <c:order val="4"/>
          <c:tx>
            <c:strRef>
              <c:f>'2018'!$Q$9</c:f>
              <c:strCache>
                <c:ptCount val="1"/>
                <c:pt idx="0">
                  <c:v>Grade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('2018'!$Q$52,'2018'!$Q$79,'2018'!$Q$106)</c:f>
              <c:numCache>
                <c:formatCode>0%</c:formatCode>
                <c:ptCount val="3"/>
                <c:pt idx="0">
                  <c:v>0.30755507945537075</c:v>
                </c:pt>
                <c:pt idx="1">
                  <c:v>0.31615531968360061</c:v>
                </c:pt>
                <c:pt idx="2">
                  <c:v>0.30131369507019629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FE-40F9-BC9E-C1BE258993FE}"/>
            </c:ext>
          </c:extLst>
        </c:ser>
        <c:ser>
          <c:idx val="5"/>
          <c:order val="5"/>
          <c:tx>
            <c:strRef>
              <c:f>'2018'!$R$9</c:f>
              <c:strCache>
                <c:ptCount val="1"/>
                <c:pt idx="0">
                  <c:v>Grade 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('2018'!$R$52,'2018'!$R$79,'2018'!$R$106,'2018'!$R$133,'2018'!$R$160,'2018'!$R$185)</c:f>
              <c:numCache>
                <c:formatCode>0%</c:formatCode>
                <c:ptCount val="6"/>
                <c:pt idx="0">
                  <c:v>0.19624226786429913</c:v>
                </c:pt>
                <c:pt idx="1">
                  <c:v>0.16698702418089093</c:v>
                </c:pt>
                <c:pt idx="2">
                  <c:v>0.25287588789088344</c:v>
                </c:pt>
                <c:pt idx="3">
                  <c:v>0.1760237477190032</c:v>
                </c:pt>
                <c:pt idx="4">
                  <c:v>0.31462814250033266</c:v>
                </c:pt>
                <c:pt idx="5">
                  <c:v>0.24765037593984962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FE-40F9-BC9E-C1BE258993FE}"/>
            </c:ext>
          </c:extLst>
        </c:ser>
        <c:ser>
          <c:idx val="6"/>
          <c:order val="6"/>
          <c:tx>
            <c:strRef>
              <c:f>'2018'!$S$9</c:f>
              <c:strCache>
                <c:ptCount val="1"/>
                <c:pt idx="0">
                  <c:v>Grade 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('2018'!$S$52,'2018'!$S$79,'2018'!$S$106,'2018'!$S$133,'2018'!$S$160,'2018'!$S$185)</c:f>
              <c:numCache>
                <c:formatCode>0%</c:formatCode>
                <c:ptCount val="6"/>
                <c:pt idx="0">
                  <c:v>5.4395768368190364E-2</c:v>
                </c:pt>
                <c:pt idx="1">
                  <c:v>5.2995093494222593E-2</c:v>
                </c:pt>
                <c:pt idx="2">
                  <c:v>9.8018447020540592E-2</c:v>
                </c:pt>
                <c:pt idx="3">
                  <c:v>5.3622904708413556E-2</c:v>
                </c:pt>
                <c:pt idx="4">
                  <c:v>0.17310673867379481</c:v>
                </c:pt>
                <c:pt idx="5">
                  <c:v>0.13439849624060152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FE-40F9-BC9E-C1BE258993FE}"/>
            </c:ext>
          </c:extLst>
        </c:ser>
        <c:ser>
          <c:idx val="7"/>
          <c:order val="7"/>
          <c:tx>
            <c:strRef>
              <c:f>'2018'!$T$9</c:f>
              <c:strCache>
                <c:ptCount val="1"/>
                <c:pt idx="0">
                  <c:v>Grade 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('2018'!$T$52,'2018'!$T$79,'2018'!$T$106,'2018'!$T$133,'2018'!$T$160,'2018'!$T$185)</c:f>
              <c:numCache>
                <c:formatCode>0%</c:formatCode>
                <c:ptCount val="6"/>
                <c:pt idx="0">
                  <c:v>5.4588839574524822E-3</c:v>
                </c:pt>
                <c:pt idx="1">
                  <c:v>5.0901904660456392E-3</c:v>
                </c:pt>
                <c:pt idx="2">
                  <c:v>1.3621909571207704E-2</c:v>
                </c:pt>
                <c:pt idx="3">
                  <c:v>1.0897571097110328E-2</c:v>
                </c:pt>
                <c:pt idx="4">
                  <c:v>1.5396941309755635E-2</c:v>
                </c:pt>
                <c:pt idx="5">
                  <c:v>3.7593984962406013E-3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8FE-40F9-BC9E-C1BE258993FE}"/>
            </c:ext>
          </c:extLst>
        </c:ser>
        <c:ser>
          <c:idx val="8"/>
          <c:order val="8"/>
          <c:tx>
            <c:strRef>
              <c:f>'2018'!$U$9</c:f>
              <c:strCache>
                <c:ptCount val="1"/>
                <c:pt idx="0">
                  <c:v>Grade 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('2018'!$U$52,'2018'!$U$79,'2018'!$U$106,'2018'!$U$133,'2018'!$U$160,'2018'!$U$185)</c:f>
              <c:numCache>
                <c:formatCode>0%</c:formatCode>
                <c:ptCount val="6"/>
                <c:pt idx="0">
                  <c:v>5.7623077863892458E-3</c:v>
                </c:pt>
                <c:pt idx="1">
                  <c:v>2.8762474672677646E-3</c:v>
                </c:pt>
                <c:pt idx="2">
                  <c:v>1.014870177480418E-2</c:v>
                </c:pt>
                <c:pt idx="3">
                  <c:v>4.3674325569145927E-3</c:v>
                </c:pt>
                <c:pt idx="4">
                  <c:v>6.5678093161741884E-3</c:v>
                </c:pt>
                <c:pt idx="5">
                  <c:v>1.2531328320802004E-3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FE-40F9-BC9E-C1BE258993F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17510144"/>
        <c:axId val="817510560"/>
      </c:barChart>
      <c:catAx>
        <c:axId val="8175101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510560"/>
        <c:crosses val="autoZero"/>
        <c:auto val="1"/>
        <c:lblAlgn val="ctr"/>
        <c:lblOffset val="100"/>
        <c:noMultiLvlLbl val="0"/>
      </c:catAx>
      <c:valAx>
        <c:axId val="8175105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51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Average Performance of all subjects in year 10 National Examination, by province 201</a:t>
            </a:r>
            <a:r>
              <a:rPr lang="tr-TR" sz="1400" b="0" i="0" u="none" strike="noStrike" baseline="0">
                <a:effectLst/>
              </a:rPr>
              <a:t>9</a:t>
            </a:r>
            <a:endParaRPr lang="en-GB" sz="1400" b="0" i="0" u="none" strike="noStrike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'2019'!$M$9</c:f>
              <c:strCache>
                <c:ptCount val="1"/>
                <c:pt idx="0">
                  <c:v>Grade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'2017'!$M$9:$M$14</c:f>
              <c:strCache>
                <c:ptCount val="6"/>
                <c:pt idx="0">
                  <c:v>Malampa</c:v>
                </c:pt>
                <c:pt idx="1">
                  <c:v>Penama</c:v>
                </c:pt>
                <c:pt idx="2">
                  <c:v>Sanma</c:v>
                </c:pt>
                <c:pt idx="3">
                  <c:v>Shefa</c:v>
                </c:pt>
                <c:pt idx="4">
                  <c:v>Tafea</c:v>
                </c:pt>
                <c:pt idx="5">
                  <c:v>Torba</c:v>
                </c:pt>
              </c:strCache>
            </c:strRef>
          </c:cat>
          <c:val>
            <c:numRef>
              <c:f>('2019'!$M$52,'2019'!$M$79,'2019'!$M$106,'2019'!$M$133,'2019'!$M$160,'2019'!$M$185)</c:f>
              <c:numCache>
                <c:formatCode>0%</c:formatCode>
                <c:ptCount val="6"/>
                <c:pt idx="0">
                  <c:v>2.6716614837891544E-2</c:v>
                </c:pt>
                <c:pt idx="1">
                  <c:v>2.2609544525114343E-2</c:v>
                </c:pt>
                <c:pt idx="2">
                  <c:v>1.1904459776290807E-2</c:v>
                </c:pt>
                <c:pt idx="3">
                  <c:v>3.279915181332866E-2</c:v>
                </c:pt>
                <c:pt idx="4">
                  <c:v>1.4595673239290259E-2</c:v>
                </c:pt>
                <c:pt idx="5">
                  <c:v>2.2675736961451248E-3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E-4150-8DBC-0279A50C0FE7}"/>
            </c:ext>
          </c:extLst>
        </c:ser>
        <c:ser>
          <c:idx val="1"/>
          <c:order val="1"/>
          <c:tx>
            <c:v>Grade 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('2019'!$N$52,'2019'!$N$79,'2019'!$N$106,'2019'!$N$133,'2019'!$N$160,'2019'!$N$185)</c:f>
              <c:numCache>
                <c:formatCode>0%</c:formatCode>
                <c:ptCount val="6"/>
                <c:pt idx="0">
                  <c:v>6.587246338255634E-2</c:v>
                </c:pt>
                <c:pt idx="1">
                  <c:v>8.5284085694651346E-2</c:v>
                </c:pt>
                <c:pt idx="2">
                  <c:v>4.0788839767274793E-2</c:v>
                </c:pt>
                <c:pt idx="3">
                  <c:v>8.558266720493006E-2</c:v>
                </c:pt>
                <c:pt idx="4">
                  <c:v>4.9188833846413628E-2</c:v>
                </c:pt>
                <c:pt idx="5">
                  <c:v>2.3809523809523808E-2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7E-4150-8DBC-0279A50C0FE7}"/>
            </c:ext>
          </c:extLst>
        </c:ser>
        <c:ser>
          <c:idx val="2"/>
          <c:order val="2"/>
          <c:tx>
            <c:strRef>
              <c:f>'2019'!$O$9</c:f>
              <c:strCache>
                <c:ptCount val="1"/>
                <c:pt idx="0">
                  <c:v>Grade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('2019'!$O$52,'2019'!$O$79,'2019'!$O$106,'2019'!$O$133,'2019'!$O$160,'2019'!$O$185)</c:f>
              <c:numCache>
                <c:formatCode>0%</c:formatCode>
                <c:ptCount val="6"/>
                <c:pt idx="0">
                  <c:v>0.14471278987622804</c:v>
                </c:pt>
                <c:pt idx="1">
                  <c:v>0.18236751015978253</c:v>
                </c:pt>
                <c:pt idx="2">
                  <c:v>0.11332379476732478</c:v>
                </c:pt>
                <c:pt idx="3">
                  <c:v>0.14567666804830279</c:v>
                </c:pt>
                <c:pt idx="4">
                  <c:v>0.11765477245862885</c:v>
                </c:pt>
                <c:pt idx="5">
                  <c:v>0.10232426303854873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7E-4150-8DBC-0279A50C0FE7}"/>
            </c:ext>
          </c:extLst>
        </c:ser>
        <c:ser>
          <c:idx val="3"/>
          <c:order val="3"/>
          <c:tx>
            <c:strRef>
              <c:f>'2019'!$P$9</c:f>
              <c:strCache>
                <c:ptCount val="1"/>
                <c:pt idx="0">
                  <c:v>Grade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('2019'!$P$52,'2019'!$P$79,'2019'!$P$106,'2019'!$P$133,'2019'!$P$160,'2019'!$P$185)</c:f>
              <c:numCache>
                <c:formatCode>0%</c:formatCode>
                <c:ptCount val="6"/>
                <c:pt idx="0">
                  <c:v>0.21108260125007342</c:v>
                </c:pt>
                <c:pt idx="1">
                  <c:v>0.22708001401236466</c:v>
                </c:pt>
                <c:pt idx="2">
                  <c:v>0.18531692143009984</c:v>
                </c:pt>
                <c:pt idx="3">
                  <c:v>0.19136594523234596</c:v>
                </c:pt>
                <c:pt idx="4">
                  <c:v>0.17277727620436914</c:v>
                </c:pt>
                <c:pt idx="5">
                  <c:v>0.17346938775510207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7E-4150-8DBC-0279A50C0FE7}"/>
            </c:ext>
          </c:extLst>
        </c:ser>
        <c:ser>
          <c:idx val="4"/>
          <c:order val="4"/>
          <c:tx>
            <c:strRef>
              <c:f>'2019'!$Q$9</c:f>
              <c:strCache>
                <c:ptCount val="1"/>
                <c:pt idx="0">
                  <c:v>Grade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('2019'!$Q$52,'2019'!$Q$79,'2019'!$Q$106,'2019'!$Q$133,'2019'!$Q$160,'2019'!$Q$185)</c:f>
              <c:numCache>
                <c:formatCode>0%</c:formatCode>
                <c:ptCount val="6"/>
                <c:pt idx="0">
                  <c:v>0.29902698185158949</c:v>
                </c:pt>
                <c:pt idx="1">
                  <c:v>0.28690911234884342</c:v>
                </c:pt>
                <c:pt idx="2">
                  <c:v>0.30344214305681039</c:v>
                </c:pt>
                <c:pt idx="3">
                  <c:v>0.25424602554296299</c:v>
                </c:pt>
                <c:pt idx="4">
                  <c:v>0.29343549211799091</c:v>
                </c:pt>
                <c:pt idx="5">
                  <c:v>0.22420634920634921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7E-4150-8DBC-0279A50C0FE7}"/>
            </c:ext>
          </c:extLst>
        </c:ser>
        <c:ser>
          <c:idx val="5"/>
          <c:order val="5"/>
          <c:tx>
            <c:strRef>
              <c:f>'2019'!$R$9</c:f>
              <c:strCache>
                <c:ptCount val="1"/>
                <c:pt idx="0">
                  <c:v>Grade 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('2019'!$R$52,'2019'!$R$79,'2019'!$R$106,'2019'!$R$133,'2019'!$R$160,'2019'!$R$185)</c:f>
              <c:numCache>
                <c:formatCode>0%</c:formatCode>
                <c:ptCount val="6"/>
                <c:pt idx="0">
                  <c:v>0.16430595054246375</c:v>
                </c:pt>
                <c:pt idx="1">
                  <c:v>0.13447687182288548</c:v>
                </c:pt>
                <c:pt idx="2">
                  <c:v>0.23765273619831936</c:v>
                </c:pt>
                <c:pt idx="3">
                  <c:v>0.19974132877565268</c:v>
                </c:pt>
                <c:pt idx="4">
                  <c:v>0.22733461243376829</c:v>
                </c:pt>
                <c:pt idx="5">
                  <c:v>0.30215419501133789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7E-4150-8DBC-0279A50C0FE7}"/>
            </c:ext>
          </c:extLst>
        </c:ser>
        <c:ser>
          <c:idx val="6"/>
          <c:order val="6"/>
          <c:tx>
            <c:strRef>
              <c:f>'2019'!$S$9</c:f>
              <c:strCache>
                <c:ptCount val="1"/>
                <c:pt idx="0">
                  <c:v>Grade 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('2019'!$S$52,'2019'!$S$79,'2019'!$S$106,'2019'!$S$133,'2019'!$S$160,'2019'!$S$185)</c:f>
              <c:numCache>
                <c:formatCode>0%</c:formatCode>
                <c:ptCount val="6"/>
                <c:pt idx="0">
                  <c:v>6.7270923339944347E-2</c:v>
                </c:pt>
                <c:pt idx="1">
                  <c:v>5.3458283057867415E-2</c:v>
                </c:pt>
                <c:pt idx="2">
                  <c:v>9.119845583647157E-2</c:v>
                </c:pt>
                <c:pt idx="3">
                  <c:v>7.4617908024717086E-2</c:v>
                </c:pt>
                <c:pt idx="4">
                  <c:v>0.10028765111443187</c:v>
                </c:pt>
                <c:pt idx="5">
                  <c:v>0.15022675736961449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7E-4150-8DBC-0279A50C0FE7}"/>
            </c:ext>
          </c:extLst>
        </c:ser>
        <c:ser>
          <c:idx val="7"/>
          <c:order val="7"/>
          <c:tx>
            <c:strRef>
              <c:f>'2019'!$T$9</c:f>
              <c:strCache>
                <c:ptCount val="1"/>
                <c:pt idx="0">
                  <c:v>Grade 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('2019'!$T$52,'2019'!$T$79,'2019'!$T$106,'2019'!$T$133,'2019'!$T$160,'2019'!$T$185)</c:f>
              <c:numCache>
                <c:formatCode>0%</c:formatCode>
                <c:ptCount val="6"/>
                <c:pt idx="0">
                  <c:v>1.2588247022051894E-2</c:v>
                </c:pt>
                <c:pt idx="1">
                  <c:v>6.4003431327291638E-3</c:v>
                </c:pt>
                <c:pt idx="2">
                  <c:v>9.7974979002767634E-3</c:v>
                </c:pt>
                <c:pt idx="3">
                  <c:v>9.9463025644578873E-3</c:v>
                </c:pt>
                <c:pt idx="4">
                  <c:v>1.4553532778122279E-2</c:v>
                </c:pt>
                <c:pt idx="5">
                  <c:v>1.4739229024943309E-2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D7E-4150-8DBC-0279A50C0FE7}"/>
            </c:ext>
          </c:extLst>
        </c:ser>
        <c:ser>
          <c:idx val="8"/>
          <c:order val="8"/>
          <c:tx>
            <c:strRef>
              <c:f>'2019'!$U$9</c:f>
              <c:strCache>
                <c:ptCount val="1"/>
                <c:pt idx="0">
                  <c:v>Grade 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('2019'!$U$52,'2019'!$U$79,'2019'!$U$106,'2019'!$U$133,'2019'!$U$160,'2019'!$U$185)</c:f>
              <c:numCache>
                <c:formatCode>0%</c:formatCode>
                <c:ptCount val="6"/>
                <c:pt idx="0">
                  <c:v>8.4234278972013035E-3</c:v>
                </c:pt>
                <c:pt idx="1">
                  <c:v>1.4142352457616667E-3</c:v>
                </c:pt>
                <c:pt idx="2">
                  <c:v>6.5751512671316384E-3</c:v>
                </c:pt>
                <c:pt idx="3">
                  <c:v>6.0240027933018605E-3</c:v>
                </c:pt>
                <c:pt idx="4">
                  <c:v>1.0172155806984669E-2</c:v>
                </c:pt>
                <c:pt idx="5">
                  <c:v>6.8027210884353739E-3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7E-4150-8DBC-0279A50C0FE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17510144"/>
        <c:axId val="817510560"/>
      </c:barChart>
      <c:catAx>
        <c:axId val="8175101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510560"/>
        <c:crosses val="autoZero"/>
        <c:auto val="1"/>
        <c:lblAlgn val="ctr"/>
        <c:lblOffset val="100"/>
        <c:noMultiLvlLbl val="0"/>
      </c:catAx>
      <c:valAx>
        <c:axId val="8175105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51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Average Performance of all subjects in year 10 National Examination, by province 20</a:t>
            </a:r>
            <a:r>
              <a:rPr lang="tr-TR" sz="1400" b="0" i="0" u="none" strike="noStrike" baseline="0">
                <a:effectLst/>
              </a:rPr>
              <a:t>20</a:t>
            </a:r>
            <a:endParaRPr lang="en-GB" sz="1400" b="0" i="0" u="none" strike="noStrike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'2020'!$M$36</c:f>
              <c:strCache>
                <c:ptCount val="1"/>
                <c:pt idx="0">
                  <c:v>Grade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'2017'!$M$9:$M$14</c:f>
              <c:strCache>
                <c:ptCount val="6"/>
                <c:pt idx="0">
                  <c:v>Malampa</c:v>
                </c:pt>
                <c:pt idx="1">
                  <c:v>Penama</c:v>
                </c:pt>
                <c:pt idx="2">
                  <c:v>Sanma</c:v>
                </c:pt>
                <c:pt idx="3">
                  <c:v>Shefa</c:v>
                </c:pt>
                <c:pt idx="4">
                  <c:v>Tafea</c:v>
                </c:pt>
                <c:pt idx="5">
                  <c:v>Torba</c:v>
                </c:pt>
              </c:strCache>
            </c:strRef>
          </c:cat>
          <c:val>
            <c:numRef>
              <c:f>('2020'!$M$52,'2020'!$M$78,'2020'!$M$105,'2020'!$M$132,'2020'!$M$159,'2020'!$M$183)</c:f>
              <c:numCache>
                <c:formatCode>0%</c:formatCode>
                <c:ptCount val="6"/>
                <c:pt idx="0">
                  <c:v>1.9425295201692717E-2</c:v>
                </c:pt>
                <c:pt idx="1">
                  <c:v>3.958469338148482E-2</c:v>
                </c:pt>
                <c:pt idx="2">
                  <c:v>7.6246850237132778E-3</c:v>
                </c:pt>
                <c:pt idx="3">
                  <c:v>4.0460486326498415E-2</c:v>
                </c:pt>
                <c:pt idx="4">
                  <c:v>5.8202555444708771E-3</c:v>
                </c:pt>
                <c:pt idx="5">
                  <c:v>4.1228612657184083E-2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5-4685-97B9-77416C7DC41B}"/>
            </c:ext>
          </c:extLst>
        </c:ser>
        <c:ser>
          <c:idx val="1"/>
          <c:order val="1"/>
          <c:tx>
            <c:v>Grade 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('2020'!$N$52,'2020'!$N$78,'2020'!$N$105,'2020'!$N$132,'2020'!$N$159,'2020'!$N$183)</c:f>
              <c:numCache>
                <c:formatCode>0%</c:formatCode>
                <c:ptCount val="6"/>
                <c:pt idx="0">
                  <c:v>5.8709682312166778E-2</c:v>
                </c:pt>
                <c:pt idx="1">
                  <c:v>0.12182643856440649</c:v>
                </c:pt>
                <c:pt idx="2">
                  <c:v>3.1959242944000203E-2</c:v>
                </c:pt>
                <c:pt idx="3">
                  <c:v>0.1023130807617596</c:v>
                </c:pt>
                <c:pt idx="4">
                  <c:v>5.8866730237969497E-2</c:v>
                </c:pt>
                <c:pt idx="5">
                  <c:v>5.3700267985982278E-2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B5-4685-97B9-77416C7DC41B}"/>
            </c:ext>
          </c:extLst>
        </c:ser>
        <c:ser>
          <c:idx val="2"/>
          <c:order val="2"/>
          <c:tx>
            <c:strRef>
              <c:f>'2020'!$O$36</c:f>
              <c:strCache>
                <c:ptCount val="1"/>
                <c:pt idx="0">
                  <c:v>Grade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('2020'!$O$52,'2020'!$O$78,'2020'!$O$105,'2020'!$O$132,'2020'!$O$159,'2020'!$O$183)</c:f>
              <c:numCache>
                <c:formatCode>0%</c:formatCode>
                <c:ptCount val="6"/>
                <c:pt idx="0">
                  <c:v>0.16617391543838095</c:v>
                </c:pt>
                <c:pt idx="1">
                  <c:v>0.16305939455672075</c:v>
                </c:pt>
                <c:pt idx="2">
                  <c:v>8.9496614567995042E-2</c:v>
                </c:pt>
                <c:pt idx="3">
                  <c:v>0.15811668632911358</c:v>
                </c:pt>
                <c:pt idx="4">
                  <c:v>0.14601284811189102</c:v>
                </c:pt>
                <c:pt idx="5">
                  <c:v>9.6165739022881863E-2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B5-4685-97B9-77416C7DC41B}"/>
            </c:ext>
          </c:extLst>
        </c:ser>
        <c:ser>
          <c:idx val="3"/>
          <c:order val="3"/>
          <c:tx>
            <c:strRef>
              <c:f>'2020'!$P$36</c:f>
              <c:strCache>
                <c:ptCount val="1"/>
                <c:pt idx="0">
                  <c:v>Grade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('2020'!$P$52,'2020'!$P$78,'2020'!$P$105,'2020'!$P$132,'2020'!$P$159,'2020'!$P$183)</c:f>
              <c:numCache>
                <c:formatCode>0%</c:formatCode>
                <c:ptCount val="6"/>
                <c:pt idx="0">
                  <c:v>0.21183728552149603</c:v>
                </c:pt>
                <c:pt idx="1">
                  <c:v>0.20200384285945783</c:v>
                </c:pt>
                <c:pt idx="2">
                  <c:v>0.15698610205873059</c:v>
                </c:pt>
                <c:pt idx="3">
                  <c:v>0.19352466780590677</c:v>
                </c:pt>
                <c:pt idx="4">
                  <c:v>0.17272321972047897</c:v>
                </c:pt>
                <c:pt idx="5">
                  <c:v>0.16491445062873633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B5-4685-97B9-77416C7DC41B}"/>
            </c:ext>
          </c:extLst>
        </c:ser>
        <c:ser>
          <c:idx val="4"/>
          <c:order val="4"/>
          <c:tx>
            <c:strRef>
              <c:f>'2020'!$Q$36</c:f>
              <c:strCache>
                <c:ptCount val="1"/>
                <c:pt idx="0">
                  <c:v>Grade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('2020'!$Q$52,'2020'!$Q$78,'2020'!$Q$105,'2020'!$Q$132,'2020'!$Q$159,'2020'!$Q$183)</c:f>
              <c:numCache>
                <c:formatCode>0%</c:formatCode>
                <c:ptCount val="6"/>
                <c:pt idx="0">
                  <c:v>0.3016993032030626</c:v>
                </c:pt>
                <c:pt idx="1">
                  <c:v>0.27587070089743887</c:v>
                </c:pt>
                <c:pt idx="2">
                  <c:v>0.32441027074280104</c:v>
                </c:pt>
                <c:pt idx="3">
                  <c:v>0.24799513892944833</c:v>
                </c:pt>
                <c:pt idx="4">
                  <c:v>0.28296220633917224</c:v>
                </c:pt>
                <c:pt idx="5">
                  <c:v>0.20944135229849511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B5-4685-97B9-77416C7DC41B}"/>
            </c:ext>
          </c:extLst>
        </c:ser>
        <c:ser>
          <c:idx val="5"/>
          <c:order val="5"/>
          <c:tx>
            <c:strRef>
              <c:f>'2020'!$R$36</c:f>
              <c:strCache>
                <c:ptCount val="1"/>
                <c:pt idx="0">
                  <c:v>Grade 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('2020'!$R$52,'2020'!$R$78,'2020'!$R$105,'2020'!$R$132,'2020'!$R$159,'2020'!$R$183)</c:f>
              <c:numCache>
                <c:formatCode>0%</c:formatCode>
                <c:ptCount val="6"/>
                <c:pt idx="0">
                  <c:v>0.17731859510218453</c:v>
                </c:pt>
                <c:pt idx="1">
                  <c:v>0.14787307760569796</c:v>
                </c:pt>
                <c:pt idx="2">
                  <c:v>0.26826049780466021</c:v>
                </c:pt>
                <c:pt idx="3">
                  <c:v>0.16901240708472898</c:v>
                </c:pt>
                <c:pt idx="4">
                  <c:v>0.23851221422506663</c:v>
                </c:pt>
                <c:pt idx="5">
                  <c:v>0.30839002267573695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B5-4685-97B9-77416C7DC41B}"/>
            </c:ext>
          </c:extLst>
        </c:ser>
        <c:ser>
          <c:idx val="6"/>
          <c:order val="6"/>
          <c:tx>
            <c:strRef>
              <c:f>'2020'!$S$36</c:f>
              <c:strCache>
                <c:ptCount val="1"/>
                <c:pt idx="0">
                  <c:v>Grade 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('2020'!$S$52,'2020'!$S$78,'2020'!$S$105,'2020'!$S$132,'2020'!$S$159,'2020'!$S$183)</c:f>
              <c:numCache>
                <c:formatCode>0%</c:formatCode>
                <c:ptCount val="6"/>
                <c:pt idx="0">
                  <c:v>5.1075770330428712E-2</c:v>
                </c:pt>
                <c:pt idx="1">
                  <c:v>4.0285822317907873E-2</c:v>
                </c:pt>
                <c:pt idx="2">
                  <c:v>0.10357035806914193</c:v>
                </c:pt>
                <c:pt idx="3">
                  <c:v>7.2882925519756281E-2</c:v>
                </c:pt>
                <c:pt idx="4">
                  <c:v>7.9466411840136725E-2</c:v>
                </c:pt>
                <c:pt idx="5">
                  <c:v>0.11513090084518655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B5-4685-97B9-77416C7DC41B}"/>
            </c:ext>
          </c:extLst>
        </c:ser>
        <c:ser>
          <c:idx val="7"/>
          <c:order val="7"/>
          <c:tx>
            <c:strRef>
              <c:f>'2020'!$T$36</c:f>
              <c:strCache>
                <c:ptCount val="1"/>
                <c:pt idx="0">
                  <c:v>Grade 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('2020'!$T$52,'2020'!$T$78,'2020'!$T$105,'2020'!$T$132,'2020'!$T$159,'2020'!$T$183)</c:f>
              <c:numCache>
                <c:formatCode>0%</c:formatCode>
                <c:ptCount val="6"/>
                <c:pt idx="0">
                  <c:v>8.1177621550292348E-3</c:v>
                </c:pt>
                <c:pt idx="1">
                  <c:v>4.4725328147788039E-3</c:v>
                </c:pt>
                <c:pt idx="2">
                  <c:v>1.4170384925745102E-2</c:v>
                </c:pt>
                <c:pt idx="3">
                  <c:v>9.8585780266356327E-3</c:v>
                </c:pt>
                <c:pt idx="4">
                  <c:v>9.399337734257213E-3</c:v>
                </c:pt>
                <c:pt idx="5">
                  <c:v>3.4013605442176869E-3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EB5-4685-97B9-77416C7DC41B}"/>
            </c:ext>
          </c:extLst>
        </c:ser>
        <c:ser>
          <c:idx val="8"/>
          <c:order val="8"/>
          <c:tx>
            <c:strRef>
              <c:f>'2020'!$U$36</c:f>
              <c:strCache>
                <c:ptCount val="1"/>
                <c:pt idx="0">
                  <c:v>Grade 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('2020'!$U$52,'2020'!$U$78,'2020'!$U$105,'2020'!$U$132,'2020'!$U$159,'2020'!$U$183)</c:f>
              <c:numCache>
                <c:formatCode>0%</c:formatCode>
                <c:ptCount val="6"/>
                <c:pt idx="0">
                  <c:v>5.6423907355584368E-3</c:v>
                </c:pt>
                <c:pt idx="1">
                  <c:v>5.0234970021066274E-3</c:v>
                </c:pt>
                <c:pt idx="2">
                  <c:v>3.5218438632125823E-3</c:v>
                </c:pt>
                <c:pt idx="3">
                  <c:v>5.8360292161524739E-3</c:v>
                </c:pt>
                <c:pt idx="4">
                  <c:v>6.2367762465568395E-3</c:v>
                </c:pt>
                <c:pt idx="5">
                  <c:v>7.6272933415790561E-3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EB5-4685-97B9-77416C7DC41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17510144"/>
        <c:axId val="817510560"/>
      </c:barChart>
      <c:catAx>
        <c:axId val="817510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510560"/>
        <c:crosses val="autoZero"/>
        <c:auto val="1"/>
        <c:lblAlgn val="ctr"/>
        <c:lblOffset val="100"/>
        <c:noMultiLvlLbl val="0"/>
      </c:catAx>
      <c:valAx>
        <c:axId val="817510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51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Average Performance of all subjects in year 10 National Examination, by </a:t>
            </a:r>
            <a:r>
              <a:rPr lang="tr-TR" sz="1400" b="0" i="0" baseline="0">
                <a:effectLst/>
              </a:rPr>
              <a:t>gender </a:t>
            </a:r>
            <a:r>
              <a:rPr lang="en-GB" sz="1400" b="0" i="0" baseline="0">
                <a:effectLst/>
              </a:rPr>
              <a:t>20</a:t>
            </a:r>
            <a:r>
              <a:rPr lang="tr-TR" sz="1400" b="0" i="0" baseline="0">
                <a:effectLst/>
              </a:rPr>
              <a:t>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'2020_gend'!$M$9</c:f>
              <c:strCache>
                <c:ptCount val="1"/>
                <c:pt idx="0">
                  <c:v>Grade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Females</c:v>
              </c:pt>
              <c:pt idx="1">
                <c:v>Males</c:v>
              </c:pt>
            </c:strLit>
          </c:cat>
          <c:val>
            <c:numRef>
              <c:f>('2018_gend'!$M$26,'2018_gend'!$M$53)</c:f>
              <c:numCache>
                <c:formatCode>0%</c:formatCode>
                <c:ptCount val="2"/>
                <c:pt idx="0">
                  <c:v>1.7734040149773152E-2</c:v>
                </c:pt>
                <c:pt idx="1">
                  <c:v>9.394859483818371E-3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CC-4860-BE0B-10854B9AD71D}"/>
            </c:ext>
          </c:extLst>
        </c:ser>
        <c:ser>
          <c:idx val="1"/>
          <c:order val="1"/>
          <c:tx>
            <c:strRef>
              <c:f>'2020_gend'!$N$9</c:f>
              <c:strCache>
                <c:ptCount val="1"/>
                <c:pt idx="0">
                  <c:v>Grade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Females</c:v>
              </c:pt>
              <c:pt idx="1">
                <c:v>Males</c:v>
              </c:pt>
            </c:strLit>
          </c:cat>
          <c:val>
            <c:numRef>
              <c:f>('2018_gend'!$N$26,'2018_gend'!$N$53)</c:f>
              <c:numCache>
                <c:formatCode>0%</c:formatCode>
                <c:ptCount val="2"/>
                <c:pt idx="0">
                  <c:v>6.9475848821955344E-2</c:v>
                </c:pt>
                <c:pt idx="1">
                  <c:v>4.7923284359901439E-2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CC-4860-BE0B-10854B9AD71D}"/>
            </c:ext>
          </c:extLst>
        </c:ser>
        <c:ser>
          <c:idx val="2"/>
          <c:order val="2"/>
          <c:tx>
            <c:strRef>
              <c:f>'2020_gend'!$O$9</c:f>
              <c:strCache>
                <c:ptCount val="1"/>
                <c:pt idx="0">
                  <c:v>Grade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Females</c:v>
              </c:pt>
              <c:pt idx="1">
                <c:v>Males</c:v>
              </c:pt>
            </c:strLit>
          </c:cat>
          <c:val>
            <c:numRef>
              <c:f>('2018_gend'!$O$26,'2018_gend'!$O$53)</c:f>
              <c:numCache>
                <c:formatCode>0%</c:formatCode>
                <c:ptCount val="2"/>
                <c:pt idx="0">
                  <c:v>0.1495513648611374</c:v>
                </c:pt>
                <c:pt idx="1">
                  <c:v>0.11097634683453594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CC-4860-BE0B-10854B9AD71D}"/>
            </c:ext>
          </c:extLst>
        </c:ser>
        <c:ser>
          <c:idx val="3"/>
          <c:order val="3"/>
          <c:tx>
            <c:strRef>
              <c:f>'2020_gend'!$P$9</c:f>
              <c:strCache>
                <c:ptCount val="1"/>
                <c:pt idx="0">
                  <c:v>Grade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Females</c:v>
              </c:pt>
              <c:pt idx="1">
                <c:v>Males</c:v>
              </c:pt>
            </c:strLit>
          </c:cat>
          <c:val>
            <c:numRef>
              <c:f>('2018_gend'!$P$26,'2018_gend'!$P$53)</c:f>
              <c:numCache>
                <c:formatCode>0%</c:formatCode>
                <c:ptCount val="2"/>
                <c:pt idx="0">
                  <c:v>0.20574136310382291</c:v>
                </c:pt>
                <c:pt idx="1">
                  <c:v>0.16180518348318884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CC-4860-BE0B-10854B9AD71D}"/>
            </c:ext>
          </c:extLst>
        </c:ser>
        <c:ser>
          <c:idx val="4"/>
          <c:order val="4"/>
          <c:tx>
            <c:strRef>
              <c:f>'2020_gend'!$Q$9</c:f>
              <c:strCache>
                <c:ptCount val="1"/>
                <c:pt idx="0">
                  <c:v>Grade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Females</c:v>
              </c:pt>
              <c:pt idx="1">
                <c:v>Males</c:v>
              </c:pt>
            </c:strLit>
          </c:cat>
          <c:val>
            <c:numRef>
              <c:f>('2018_gend'!$Q$26,'2018_gend'!$Q$53)</c:f>
              <c:numCache>
                <c:formatCode>0%</c:formatCode>
                <c:ptCount val="2"/>
                <c:pt idx="0">
                  <c:v>0.29814456274884832</c:v>
                </c:pt>
                <c:pt idx="1">
                  <c:v>0.28537796678968075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CC-4860-BE0B-10854B9AD71D}"/>
            </c:ext>
          </c:extLst>
        </c:ser>
        <c:ser>
          <c:idx val="5"/>
          <c:order val="5"/>
          <c:tx>
            <c:strRef>
              <c:f>'2020_gend'!$R$9</c:f>
              <c:strCache>
                <c:ptCount val="1"/>
                <c:pt idx="0">
                  <c:v>Grade 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Females</c:v>
              </c:pt>
              <c:pt idx="1">
                <c:v>Males</c:v>
              </c:pt>
            </c:strLit>
          </c:cat>
          <c:val>
            <c:numRef>
              <c:f>('2018_gend'!$R$26,'2018_gend'!$R$53)</c:f>
              <c:numCache>
                <c:formatCode>0%</c:formatCode>
                <c:ptCount val="2"/>
                <c:pt idx="0">
                  <c:v>0.18596146334852651</c:v>
                </c:pt>
                <c:pt idx="1">
                  <c:v>0.25794105099008147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CC-4860-BE0B-10854B9AD71D}"/>
            </c:ext>
          </c:extLst>
        </c:ser>
        <c:ser>
          <c:idx val="6"/>
          <c:order val="6"/>
          <c:tx>
            <c:strRef>
              <c:f>'2020_gend'!$S$9</c:f>
              <c:strCache>
                <c:ptCount val="1"/>
                <c:pt idx="0">
                  <c:v>Grade 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Females</c:v>
              </c:pt>
              <c:pt idx="1">
                <c:v>Males</c:v>
              </c:pt>
            </c:strLit>
          </c:cat>
          <c:val>
            <c:numRef>
              <c:f>('2018_gend'!$S$26,'2018_gend'!$S$53)</c:f>
              <c:numCache>
                <c:formatCode>0%</c:formatCode>
                <c:ptCount val="2"/>
                <c:pt idx="0">
                  <c:v>6.2055638912685618E-2</c:v>
                </c:pt>
                <c:pt idx="1">
                  <c:v>0.10209568459346151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CC-4860-BE0B-10854B9AD71D}"/>
            </c:ext>
          </c:extLst>
        </c:ser>
        <c:ser>
          <c:idx val="7"/>
          <c:order val="7"/>
          <c:tx>
            <c:strRef>
              <c:f>'2020_gend'!$T$9</c:f>
              <c:strCache>
                <c:ptCount val="1"/>
                <c:pt idx="0">
                  <c:v>Grade 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Females</c:v>
              </c:pt>
              <c:pt idx="1">
                <c:v>Males</c:v>
              </c:pt>
            </c:strLit>
          </c:cat>
          <c:val>
            <c:numRef>
              <c:f>('2018_gend'!$T$26,'2018_gend'!$T$53)</c:f>
              <c:numCache>
                <c:formatCode>0%</c:formatCode>
                <c:ptCount val="2"/>
                <c:pt idx="0">
                  <c:v>7.1168193066427589E-3</c:v>
                </c:pt>
                <c:pt idx="1">
                  <c:v>1.5117788826701501E-2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9CC-4860-BE0B-10854B9AD71D}"/>
            </c:ext>
          </c:extLst>
        </c:ser>
        <c:ser>
          <c:idx val="8"/>
          <c:order val="8"/>
          <c:tx>
            <c:strRef>
              <c:f>'2020_gend'!$U$9</c:f>
              <c:strCache>
                <c:ptCount val="1"/>
                <c:pt idx="0">
                  <c:v>Grade 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Females</c:v>
              </c:pt>
              <c:pt idx="1">
                <c:v>Males</c:v>
              </c:pt>
            </c:strLit>
          </c:cat>
          <c:val>
            <c:numRef>
              <c:f>('2018_gend'!$U$26,'2018_gend'!$U$53)</c:f>
              <c:numCache>
                <c:formatCode>0%</c:formatCode>
                <c:ptCount val="2"/>
                <c:pt idx="0">
                  <c:v>4.2188987466079565E-3</c:v>
                </c:pt>
                <c:pt idx="1">
                  <c:v>9.3678346386301906E-3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9CC-4860-BE0B-10854B9AD71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17510144"/>
        <c:axId val="817510560"/>
      </c:barChart>
      <c:catAx>
        <c:axId val="817510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510560"/>
        <c:crosses val="autoZero"/>
        <c:auto val="1"/>
        <c:lblAlgn val="ctr"/>
        <c:lblOffset val="100"/>
        <c:noMultiLvlLbl val="0"/>
      </c:catAx>
      <c:valAx>
        <c:axId val="817510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51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Average Performance of all subjects in year 10 National Examination, by gender 201</a:t>
            </a:r>
            <a:r>
              <a:rPr lang="tr-TR" sz="1400" b="0" i="0" u="none" strike="noStrike" baseline="0">
                <a:effectLst/>
              </a:rPr>
              <a:t>9</a:t>
            </a:r>
            <a:endParaRPr lang="en-GB" sz="1400" b="0" i="0" u="none" strike="noStrike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'2019_gend'!$M$9</c:f>
              <c:strCache>
                <c:ptCount val="1"/>
                <c:pt idx="0">
                  <c:v>Grade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Females</c:v>
              </c:pt>
              <c:pt idx="1">
                <c:v>Males</c:v>
              </c:pt>
            </c:strLit>
          </c:cat>
          <c:val>
            <c:numRef>
              <c:f>('2019_gend'!$M$10,'2019_gend'!$M$37)</c:f>
              <c:numCache>
                <c:formatCode>0%</c:formatCode>
                <c:ptCount val="2"/>
                <c:pt idx="0">
                  <c:v>3.6476868327402136E-2</c:v>
                </c:pt>
                <c:pt idx="1">
                  <c:v>2.2038567493112948E-2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EA-41B7-BA26-A8C776207F7C}"/>
            </c:ext>
          </c:extLst>
        </c:ser>
        <c:ser>
          <c:idx val="1"/>
          <c:order val="1"/>
          <c:tx>
            <c:strRef>
              <c:f>'2019_gend'!$N$9</c:f>
              <c:strCache>
                <c:ptCount val="1"/>
                <c:pt idx="0">
                  <c:v>Grade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Females</c:v>
              </c:pt>
              <c:pt idx="1">
                <c:v>Males</c:v>
              </c:pt>
            </c:strLit>
          </c:cat>
          <c:val>
            <c:numRef>
              <c:f>('2019_gend'!$N$26,'2019_gend'!$N$53)</c:f>
              <c:numCache>
                <c:formatCode>0%</c:formatCode>
                <c:ptCount val="2"/>
                <c:pt idx="0">
                  <c:v>8.2740962255407835E-2</c:v>
                </c:pt>
                <c:pt idx="1">
                  <c:v>4.9946880365886279E-2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EA-41B7-BA26-A8C776207F7C}"/>
            </c:ext>
          </c:extLst>
        </c:ser>
        <c:ser>
          <c:idx val="2"/>
          <c:order val="2"/>
          <c:tx>
            <c:strRef>
              <c:f>'2019_gend'!$O$9</c:f>
              <c:strCache>
                <c:ptCount val="1"/>
                <c:pt idx="0">
                  <c:v>Grade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Females</c:v>
              </c:pt>
              <c:pt idx="1">
                <c:v>Males</c:v>
              </c:pt>
            </c:strLit>
          </c:cat>
          <c:val>
            <c:numRef>
              <c:f>('2019_gend'!$O$26,'2019_gend'!$O$53)</c:f>
              <c:numCache>
                <c:formatCode>0%</c:formatCode>
                <c:ptCount val="2"/>
                <c:pt idx="0">
                  <c:v>0.15054188685200035</c:v>
                </c:pt>
                <c:pt idx="1">
                  <c:v>0.12310638992783614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EA-41B7-BA26-A8C776207F7C}"/>
            </c:ext>
          </c:extLst>
        </c:ser>
        <c:ser>
          <c:idx val="3"/>
          <c:order val="3"/>
          <c:tx>
            <c:strRef>
              <c:f>'2019_gend'!$P$9</c:f>
              <c:strCache>
                <c:ptCount val="1"/>
                <c:pt idx="0">
                  <c:v>Grade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Females</c:v>
              </c:pt>
              <c:pt idx="1">
                <c:v>Males</c:v>
              </c:pt>
            </c:strLit>
          </c:cat>
          <c:val>
            <c:numRef>
              <c:f>('2019_gend'!$P$26,'2019_gend'!$P$53)</c:f>
              <c:numCache>
                <c:formatCode>0%</c:formatCode>
                <c:ptCount val="2"/>
                <c:pt idx="0">
                  <c:v>0.20602344778281995</c:v>
                </c:pt>
                <c:pt idx="1">
                  <c:v>0.18105945974366902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EA-41B7-BA26-A8C776207F7C}"/>
            </c:ext>
          </c:extLst>
        </c:ser>
        <c:ser>
          <c:idx val="4"/>
          <c:order val="4"/>
          <c:tx>
            <c:strRef>
              <c:f>'2019_gend'!$Q$9</c:f>
              <c:strCache>
                <c:ptCount val="1"/>
                <c:pt idx="0">
                  <c:v>Grade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Females</c:v>
              </c:pt>
              <c:pt idx="1">
                <c:v>Males</c:v>
              </c:pt>
            </c:strLit>
          </c:cat>
          <c:val>
            <c:numRef>
              <c:f>('2019_gend'!$Q$26,'2019_gend'!$Q$53)</c:f>
              <c:numCache>
                <c:formatCode>0%</c:formatCode>
                <c:ptCount val="2"/>
                <c:pt idx="0">
                  <c:v>0.27133815056379657</c:v>
                </c:pt>
                <c:pt idx="1">
                  <c:v>0.29078777474004608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EA-41B7-BA26-A8C776207F7C}"/>
            </c:ext>
          </c:extLst>
        </c:ser>
        <c:ser>
          <c:idx val="5"/>
          <c:order val="5"/>
          <c:tx>
            <c:strRef>
              <c:f>'2019_gend'!$R$9</c:f>
              <c:strCache>
                <c:ptCount val="1"/>
                <c:pt idx="0">
                  <c:v>Grade 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Females</c:v>
              </c:pt>
              <c:pt idx="1">
                <c:v>Males</c:v>
              </c:pt>
            </c:strLit>
          </c:cat>
          <c:val>
            <c:numRef>
              <c:f>('2019_gend'!$R$26,'2019_gend'!$R$53)</c:f>
              <c:numCache>
                <c:formatCode>0%</c:formatCode>
                <c:ptCount val="2"/>
                <c:pt idx="0">
                  <c:v>0.18722756386544914</c:v>
                </c:pt>
                <c:pt idx="1">
                  <c:v>0.2189382594995288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EA-41B7-BA26-A8C776207F7C}"/>
            </c:ext>
          </c:extLst>
        </c:ser>
        <c:ser>
          <c:idx val="6"/>
          <c:order val="6"/>
          <c:tx>
            <c:strRef>
              <c:f>'2019_gend'!$S$9</c:f>
              <c:strCache>
                <c:ptCount val="1"/>
                <c:pt idx="0">
                  <c:v>Grade 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Females</c:v>
              </c:pt>
              <c:pt idx="1">
                <c:v>Males</c:v>
              </c:pt>
            </c:strLit>
          </c:cat>
          <c:val>
            <c:numRef>
              <c:f>('2019_gend'!$S$26,'2019_gend'!$S$53)</c:f>
              <c:numCache>
                <c:formatCode>0%</c:formatCode>
                <c:ptCount val="2"/>
                <c:pt idx="0">
                  <c:v>6.2272557665714864E-2</c:v>
                </c:pt>
                <c:pt idx="1">
                  <c:v>9.4516145900532866E-2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EA-41B7-BA26-A8C776207F7C}"/>
            </c:ext>
          </c:extLst>
        </c:ser>
        <c:ser>
          <c:idx val="7"/>
          <c:order val="7"/>
          <c:tx>
            <c:strRef>
              <c:f>'2019_gend'!$T$9</c:f>
              <c:strCache>
                <c:ptCount val="1"/>
                <c:pt idx="0">
                  <c:v>Grade 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Females</c:v>
              </c:pt>
              <c:pt idx="1">
                <c:v>Males</c:v>
              </c:pt>
            </c:strLit>
          </c:cat>
          <c:val>
            <c:numRef>
              <c:f>('2019_gend'!$T$26,'2019_gend'!$T$53)</c:f>
              <c:numCache>
                <c:formatCode>0%</c:formatCode>
                <c:ptCount val="2"/>
                <c:pt idx="0">
                  <c:v>7.559863576026539E-3</c:v>
                </c:pt>
                <c:pt idx="1">
                  <c:v>1.3698818041790411E-2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EA-41B7-BA26-A8C776207F7C}"/>
            </c:ext>
          </c:extLst>
        </c:ser>
        <c:ser>
          <c:idx val="8"/>
          <c:order val="8"/>
          <c:tx>
            <c:strRef>
              <c:f>'2019_gend'!$U$9</c:f>
              <c:strCache>
                <c:ptCount val="1"/>
                <c:pt idx="0">
                  <c:v>Grade 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Females</c:v>
              </c:pt>
              <c:pt idx="1">
                <c:v>Males</c:v>
              </c:pt>
            </c:strLit>
          </c:cat>
          <c:val>
            <c:numRef>
              <c:f>('2019_gend'!$U$26,'2019_gend'!$U$53)</c:f>
              <c:numCache>
                <c:formatCode>0%</c:formatCode>
                <c:ptCount val="2"/>
                <c:pt idx="0">
                  <c:v>4.6056266283544204E-3</c:v>
                </c:pt>
                <c:pt idx="1">
                  <c:v>8.4265028666186924E-3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EA-41B7-BA26-A8C776207F7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17510144"/>
        <c:axId val="817510560"/>
      </c:barChart>
      <c:catAx>
        <c:axId val="817510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510560"/>
        <c:crosses val="autoZero"/>
        <c:auto val="1"/>
        <c:lblAlgn val="ctr"/>
        <c:lblOffset val="100"/>
        <c:noMultiLvlLbl val="0"/>
      </c:catAx>
      <c:valAx>
        <c:axId val="817510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51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290945</xdr:colOff>
      <xdr:row>27</xdr:row>
      <xdr:rowOff>13855</xdr:rowOff>
    </xdr:from>
    <xdr:to>
      <xdr:col>26</xdr:col>
      <xdr:colOff>125709</xdr:colOff>
      <xdr:row>50</xdr:row>
      <xdr:rowOff>96452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2A75A5-CE2B-436E-AAC8-196B432A0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581891</xdr:colOff>
      <xdr:row>27</xdr:row>
      <xdr:rowOff>69273</xdr:rowOff>
    </xdr:from>
    <xdr:to>
      <xdr:col>38</xdr:col>
      <xdr:colOff>416655</xdr:colOff>
      <xdr:row>50</xdr:row>
      <xdr:rowOff>151870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8BB6580-55B3-4E93-86A7-076E360D8E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471054</xdr:colOff>
      <xdr:row>52</xdr:row>
      <xdr:rowOff>152400</xdr:rowOff>
    </xdr:from>
    <xdr:to>
      <xdr:col>16</xdr:col>
      <xdr:colOff>464534</xdr:colOff>
      <xdr:row>105</xdr:row>
      <xdr:rowOff>108857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27123FA-80B4-4602-B44F-D1E7517AC1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</xdr:colOff>
      <xdr:row>27</xdr:row>
      <xdr:rowOff>38100</xdr:rowOff>
    </xdr:from>
    <xdr:to>
      <xdr:col>13</xdr:col>
      <xdr:colOff>482464</xdr:colOff>
      <xdr:row>50</xdr:row>
      <xdr:rowOff>117234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EB5F8CEF-B32A-4A0B-BAC7-0052E1C27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374073</xdr:colOff>
      <xdr:row>1</xdr:row>
      <xdr:rowOff>41563</xdr:rowOff>
    </xdr:from>
    <xdr:to>
      <xdr:col>13</xdr:col>
      <xdr:colOff>262524</xdr:colOff>
      <xdr:row>24</xdr:row>
      <xdr:rowOff>127625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24AF6ECD-9F23-41C8-8824-768B895B3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166255</xdr:colOff>
      <xdr:row>0</xdr:row>
      <xdr:rowOff>166255</xdr:rowOff>
    </xdr:from>
    <xdr:to>
      <xdr:col>25</xdr:col>
      <xdr:colOff>557180</xdr:colOff>
      <xdr:row>24</xdr:row>
      <xdr:rowOff>9366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49D5BCC6-7830-4DBD-A77E-25C156113F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0</xdr:colOff>
      <xdr:row>1</xdr:row>
      <xdr:rowOff>0</xdr:rowOff>
    </xdr:from>
    <xdr:to>
      <xdr:col>39</xdr:col>
      <xdr:colOff>499782</xdr:colOff>
      <xdr:row>24</xdr:row>
      <xdr:rowOff>82598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5DE7D91A-3D8B-4C96-913F-F50B2757BB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290946</xdr:colOff>
      <xdr:row>0</xdr:row>
      <xdr:rowOff>110837</xdr:rowOff>
    </xdr:from>
    <xdr:to>
      <xdr:col>54</xdr:col>
      <xdr:colOff>471055</xdr:colOff>
      <xdr:row>25</xdr:row>
      <xdr:rowOff>180109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7DBB411-7DB7-4427-9CF2-EACF7513C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55</xdr:col>
      <xdr:colOff>323850</xdr:colOff>
      <xdr:row>0</xdr:row>
      <xdr:rowOff>171450</xdr:rowOff>
    </xdr:from>
    <xdr:to>
      <xdr:col>68</xdr:col>
      <xdr:colOff>267689</xdr:colOff>
      <xdr:row>25</xdr:row>
      <xdr:rowOff>941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12C0E81-94F1-4D0E-86E6-F1BF4D0580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70</xdr:col>
      <xdr:colOff>0</xdr:colOff>
      <xdr:row>1</xdr:row>
      <xdr:rowOff>-1</xdr:rowOff>
    </xdr:from>
    <xdr:to>
      <xdr:col>81</xdr:col>
      <xdr:colOff>207818</xdr:colOff>
      <xdr:row>25</xdr:row>
      <xdr:rowOff>13853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956CE5F-C1FD-4933-948B-F72D8E75D4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540327</xdr:colOff>
      <xdr:row>51</xdr:row>
      <xdr:rowOff>69273</xdr:rowOff>
    </xdr:from>
    <xdr:to>
      <xdr:col>33</xdr:col>
      <xdr:colOff>533807</xdr:colOff>
      <xdr:row>104</xdr:row>
      <xdr:rowOff>152400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178EEA2-CEA0-4745-B6E1-43873D06BB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34</xdr:col>
      <xdr:colOff>552450</xdr:colOff>
      <xdr:row>51</xdr:row>
      <xdr:rowOff>114300</xdr:rowOff>
    </xdr:from>
    <xdr:to>
      <xdr:col>50</xdr:col>
      <xdr:colOff>526880</xdr:colOff>
      <xdr:row>104</xdr:row>
      <xdr:rowOff>110837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A110C29D-C6E1-4F03-972A-9C8B38CAB3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472440</xdr:colOff>
      <xdr:row>50</xdr:row>
      <xdr:rowOff>19594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CBB8F02-4881-41FC-9FDF-60C4739EDD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19</xdr:col>
      <xdr:colOff>53788</xdr:colOff>
      <xdr:row>49</xdr:row>
      <xdr:rowOff>62754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B54B99-40DB-4F7F-893D-77B149262F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457200</xdr:colOff>
      <xdr:row>1</xdr:row>
      <xdr:rowOff>80682</xdr:rowOff>
    </xdr:from>
    <xdr:to>
      <xdr:col>28</xdr:col>
      <xdr:colOff>242047</xdr:colOff>
      <xdr:row>49</xdr:row>
      <xdr:rowOff>62753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03ACA1A-A109-4BA7-8DC9-478C4F1CD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D/Desktop/hardrive/Tetra%20tech%20submission/2nd%20task/original%20datasets/vansta/Year%2010%20grades%20by%20gender%202017%20-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_g"/>
      <sheetName val="2019_g"/>
      <sheetName val="2018_g"/>
      <sheetName val="2017_g"/>
      <sheetName val="charts_g"/>
    </sheetNames>
    <sheetDataSet>
      <sheetData sheetId="0">
        <row r="29">
          <cell r="V29" t="str">
            <v>101 ENGLISH</v>
          </cell>
          <cell r="W29" t="str">
            <v>F</v>
          </cell>
        </row>
        <row r="30">
          <cell r="V30"/>
          <cell r="W30" t="str">
            <v>M</v>
          </cell>
        </row>
        <row r="31">
          <cell r="V31" t="str">
            <v>102 ANGLAIS</v>
          </cell>
          <cell r="W31" t="str">
            <v>F</v>
          </cell>
        </row>
        <row r="32">
          <cell r="V32"/>
          <cell r="W32" t="str">
            <v>M</v>
          </cell>
        </row>
        <row r="33">
          <cell r="V33" t="str">
            <v>103 FRENCH</v>
          </cell>
          <cell r="W33" t="str">
            <v>F</v>
          </cell>
        </row>
        <row r="34">
          <cell r="V34"/>
          <cell r="W34" t="str">
            <v>M</v>
          </cell>
        </row>
        <row r="35">
          <cell r="V35" t="str">
            <v>104 FRAN√áAIS</v>
          </cell>
          <cell r="W35" t="str">
            <v>F</v>
          </cell>
        </row>
        <row r="36">
          <cell r="V36"/>
          <cell r="W36" t="str">
            <v>M</v>
          </cell>
        </row>
        <row r="37">
          <cell r="V37" t="str">
            <v>105 AGRICULTURE</v>
          </cell>
          <cell r="W37" t="str">
            <v>F</v>
          </cell>
        </row>
        <row r="38">
          <cell r="V38"/>
          <cell r="W38" t="str">
            <v>M</v>
          </cell>
        </row>
        <row r="39">
          <cell r="V39" t="str">
            <v>106 BASIC SCIENCE</v>
          </cell>
          <cell r="W39" t="str">
            <v>F</v>
          </cell>
        </row>
        <row r="40">
          <cell r="V40"/>
          <cell r="W40" t="str">
            <v>M</v>
          </cell>
        </row>
        <row r="41">
          <cell r="V41" t="str">
            <v>107 MATHEMATICS</v>
          </cell>
          <cell r="W41" t="str">
            <v>F</v>
          </cell>
        </row>
        <row r="42">
          <cell r="V42"/>
          <cell r="W42" t="str">
            <v>M</v>
          </cell>
        </row>
        <row r="43">
          <cell r="V43" t="str">
            <v>108 SOCIAL SCIENCE</v>
          </cell>
          <cell r="W43" t="str">
            <v>F</v>
          </cell>
        </row>
        <row r="44">
          <cell r="V44"/>
          <cell r="W44" t="str">
            <v>M</v>
          </cell>
        </row>
        <row r="45">
          <cell r="V45" t="str">
            <v>109 RELIGIOUS EDUCATION</v>
          </cell>
          <cell r="W45" t="str">
            <v>F</v>
          </cell>
        </row>
        <row r="46">
          <cell r="V46"/>
          <cell r="W46" t="str">
            <v>M</v>
          </cell>
        </row>
        <row r="47">
          <cell r="V47" t="str">
            <v>110 TECHNOLOGY</v>
          </cell>
          <cell r="W47" t="str">
            <v>F</v>
          </cell>
        </row>
        <row r="48">
          <cell r="V48"/>
          <cell r="W48" t="str">
            <v>M</v>
          </cell>
        </row>
        <row r="49">
          <cell r="V49" t="str">
            <v>111 AGRICULTURE FRENCH</v>
          </cell>
          <cell r="W49" t="str">
            <v>F</v>
          </cell>
        </row>
        <row r="50">
          <cell r="V50"/>
          <cell r="W50" t="str">
            <v>M</v>
          </cell>
        </row>
        <row r="51">
          <cell r="V51" t="str">
            <v>112 SCIENCES FONDAMENTALES</v>
          </cell>
          <cell r="W51" t="str">
            <v>F</v>
          </cell>
        </row>
        <row r="52">
          <cell r="V52"/>
          <cell r="W52" t="str">
            <v>M</v>
          </cell>
        </row>
        <row r="53">
          <cell r="V53" t="str">
            <v>113 MATH√âMATIQUES</v>
          </cell>
          <cell r="W53" t="str">
            <v>F</v>
          </cell>
        </row>
        <row r="54">
          <cell r="V54"/>
          <cell r="W54" t="str">
            <v>M</v>
          </cell>
        </row>
        <row r="55">
          <cell r="V55" t="str">
            <v>114 SCIENCE SOCIALES</v>
          </cell>
          <cell r="W55" t="str">
            <v>F</v>
          </cell>
        </row>
        <row r="56">
          <cell r="V56"/>
          <cell r="W56" t="str">
            <v>M</v>
          </cell>
        </row>
        <row r="57">
          <cell r="V57" t="str">
            <v>115 EDUCATION RELIGIEUSE</v>
          </cell>
          <cell r="W57" t="str">
            <v>F</v>
          </cell>
        </row>
        <row r="58">
          <cell r="V58"/>
          <cell r="W58" t="str">
            <v>M</v>
          </cell>
        </row>
        <row r="59">
          <cell r="V59" t="str">
            <v>116 TECHNOLOGIE</v>
          </cell>
          <cell r="W59" t="str">
            <v>F</v>
          </cell>
        </row>
        <row r="60">
          <cell r="V60"/>
          <cell r="W60" t="str">
            <v>M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DE77D-ED55-41EF-AD8B-96A6D64EBB9E}">
  <dimension ref="A1:CK88"/>
  <sheetViews>
    <sheetView topLeftCell="AI4" zoomScale="55" zoomScaleNormal="55" workbookViewId="0">
      <selection activeCell="AI30" sqref="AI30"/>
    </sheetView>
  </sheetViews>
  <sheetFormatPr defaultColWidth="12.44140625" defaultRowHeight="15.6" x14ac:dyDescent="0.3"/>
  <cols>
    <col min="1" max="1" width="70.77734375" style="3" bestFit="1" customWidth="1"/>
    <col min="2" max="16384" width="12.44140625" style="3"/>
  </cols>
  <sheetData>
    <row r="1" spans="1:89" x14ac:dyDescent="0.3">
      <c r="A1" s="3" t="s">
        <v>0</v>
      </c>
    </row>
    <row r="2" spans="1:89" x14ac:dyDescent="0.3">
      <c r="A2" s="3" t="s">
        <v>46</v>
      </c>
    </row>
    <row r="3" spans="1:89" x14ac:dyDescent="0.3">
      <c r="A3" s="3" t="s">
        <v>2</v>
      </c>
    </row>
    <row r="4" spans="1:89" x14ac:dyDescent="0.3">
      <c r="A4" s="3" t="s">
        <v>3</v>
      </c>
    </row>
    <row r="5" spans="1:89" x14ac:dyDescent="0.3">
      <c r="A5" s="3" t="s">
        <v>49</v>
      </c>
    </row>
    <row r="6" spans="1:89" x14ac:dyDescent="0.3">
      <c r="A6" s="3" t="s">
        <v>5</v>
      </c>
    </row>
    <row r="7" spans="1:89" ht="15.6" customHeight="1" x14ac:dyDescent="0.3">
      <c r="AJ7" s="19" t="s">
        <v>18</v>
      </c>
      <c r="AK7" s="19"/>
      <c r="AL7" s="19"/>
      <c r="AM7" s="19" t="s">
        <v>20</v>
      </c>
      <c r="AN7" s="19"/>
      <c r="AO7" s="19"/>
      <c r="AP7" s="19" t="s">
        <v>22</v>
      </c>
      <c r="AQ7" s="19"/>
      <c r="AR7" s="19"/>
      <c r="AS7" s="19" t="s">
        <v>24</v>
      </c>
      <c r="AT7" s="19"/>
      <c r="AU7" s="19"/>
      <c r="AV7" s="19" t="s">
        <v>26</v>
      </c>
      <c r="AW7" s="19"/>
      <c r="AX7" s="19"/>
      <c r="AY7" s="19" t="s">
        <v>28</v>
      </c>
      <c r="AZ7" s="19"/>
      <c r="BA7" s="19"/>
      <c r="BB7" s="19" t="s">
        <v>29</v>
      </c>
      <c r="BC7" s="19"/>
      <c r="BD7" s="19"/>
      <c r="BE7" s="19" t="s">
        <v>30</v>
      </c>
      <c r="BF7" s="19"/>
      <c r="BG7" s="19"/>
      <c r="BH7" s="19" t="s">
        <v>31</v>
      </c>
      <c r="BI7" s="19"/>
      <c r="BJ7" s="19"/>
      <c r="BK7" s="19" t="s">
        <v>32</v>
      </c>
      <c r="BL7" s="19"/>
      <c r="BM7" s="19"/>
      <c r="BN7" s="19" t="s">
        <v>33</v>
      </c>
      <c r="BO7" s="19"/>
      <c r="BP7" s="19"/>
      <c r="BQ7" s="19" t="s">
        <v>34</v>
      </c>
      <c r="BR7" s="19"/>
      <c r="BS7" s="19"/>
      <c r="BT7" s="19" t="s">
        <v>35</v>
      </c>
      <c r="BU7" s="19"/>
      <c r="BV7" s="19"/>
      <c r="BW7" s="19" t="s">
        <v>36</v>
      </c>
      <c r="BX7" s="19"/>
      <c r="BY7" s="19"/>
      <c r="BZ7" s="19" t="s">
        <v>37</v>
      </c>
      <c r="CA7" s="19"/>
      <c r="CB7" s="19"/>
      <c r="CC7" s="19" t="s">
        <v>38</v>
      </c>
      <c r="CD7" s="19"/>
      <c r="CE7" s="19"/>
    </row>
    <row r="8" spans="1:89" x14ac:dyDescent="0.3">
      <c r="W8" s="13">
        <v>2018</v>
      </c>
      <c r="X8" s="13"/>
      <c r="Y8" s="13"/>
      <c r="AA8" s="13">
        <v>2019</v>
      </c>
      <c r="AB8" s="13"/>
      <c r="AC8" s="13"/>
      <c r="AE8" s="13">
        <v>2019</v>
      </c>
      <c r="AF8" s="13"/>
      <c r="AG8" s="13"/>
      <c r="AH8" s="13"/>
      <c r="AJ8" s="13">
        <v>2018</v>
      </c>
      <c r="AK8" s="13">
        <v>2019</v>
      </c>
      <c r="AL8" s="13">
        <v>2020</v>
      </c>
      <c r="AM8" s="13">
        <v>2018</v>
      </c>
      <c r="AN8" s="13">
        <v>2019</v>
      </c>
      <c r="AO8" s="13">
        <v>2020</v>
      </c>
      <c r="AP8" s="13">
        <v>2018</v>
      </c>
      <c r="AQ8" s="13">
        <v>2019</v>
      </c>
      <c r="AR8" s="13">
        <v>2020</v>
      </c>
      <c r="AS8" s="13">
        <v>2018</v>
      </c>
      <c r="AT8" s="13">
        <v>2019</v>
      </c>
      <c r="AU8" s="13">
        <v>2020</v>
      </c>
      <c r="AV8" s="13">
        <v>2018</v>
      </c>
      <c r="AW8" s="13">
        <v>2019</v>
      </c>
      <c r="AX8" s="13">
        <v>2020</v>
      </c>
      <c r="AY8" s="13">
        <v>2018</v>
      </c>
      <c r="AZ8" s="13">
        <v>2019</v>
      </c>
      <c r="BA8" s="13">
        <v>2020</v>
      </c>
      <c r="BB8" s="13">
        <v>2018</v>
      </c>
      <c r="BC8" s="13">
        <v>2019</v>
      </c>
      <c r="BD8" s="13">
        <v>2020</v>
      </c>
      <c r="BE8" s="13">
        <v>2018</v>
      </c>
      <c r="BF8" s="13">
        <v>2019</v>
      </c>
      <c r="BG8" s="13">
        <v>2020</v>
      </c>
      <c r="BH8" s="13">
        <v>2018</v>
      </c>
      <c r="BI8" s="13">
        <v>2019</v>
      </c>
      <c r="BJ8" s="13">
        <v>2020</v>
      </c>
      <c r="BK8" s="13">
        <v>2018</v>
      </c>
      <c r="BL8" s="13">
        <v>2019</v>
      </c>
      <c r="BM8" s="13">
        <v>2020</v>
      </c>
      <c r="BN8" s="13">
        <v>2018</v>
      </c>
      <c r="BO8" s="13">
        <v>2019</v>
      </c>
      <c r="BP8" s="13">
        <v>2020</v>
      </c>
      <c r="BQ8" s="13">
        <v>2018</v>
      </c>
      <c r="BR8" s="13">
        <v>2019</v>
      </c>
      <c r="BS8" s="13">
        <v>2020</v>
      </c>
      <c r="BT8" s="13">
        <v>2018</v>
      </c>
      <c r="BU8" s="13">
        <v>2019</v>
      </c>
      <c r="BV8" s="13">
        <v>2020</v>
      </c>
      <c r="BW8" s="13">
        <v>2018</v>
      </c>
      <c r="BX8" s="13">
        <v>2019</v>
      </c>
      <c r="BY8" s="13">
        <v>2020</v>
      </c>
      <c r="BZ8" s="13">
        <v>2018</v>
      </c>
      <c r="CA8" s="13">
        <v>2019</v>
      </c>
      <c r="CB8" s="13">
        <v>2020</v>
      </c>
      <c r="CC8" s="13">
        <v>2018</v>
      </c>
      <c r="CD8" s="13">
        <v>2019</v>
      </c>
      <c r="CE8" s="13">
        <v>2020</v>
      </c>
    </row>
    <row r="9" spans="1:89" ht="28.8" x14ac:dyDescent="0.3">
      <c r="A9" s="3" t="s">
        <v>6</v>
      </c>
      <c r="B9" s="3" t="s">
        <v>7</v>
      </c>
      <c r="C9" s="3" t="s">
        <v>8</v>
      </c>
      <c r="D9" s="3" t="s">
        <v>9</v>
      </c>
      <c r="E9" s="3" t="s">
        <v>10</v>
      </c>
      <c r="F9" s="3" t="s">
        <v>11</v>
      </c>
      <c r="G9" s="3" t="s">
        <v>12</v>
      </c>
      <c r="H9" s="3" t="s">
        <v>13</v>
      </c>
      <c r="I9" s="3" t="s">
        <v>14</v>
      </c>
      <c r="J9" s="3" t="s">
        <v>15</v>
      </c>
      <c r="K9" s="3" t="s">
        <v>16</v>
      </c>
      <c r="M9" s="3" t="s">
        <v>8</v>
      </c>
      <c r="N9" s="3" t="s">
        <v>9</v>
      </c>
      <c r="O9" s="3" t="s">
        <v>10</v>
      </c>
      <c r="P9" s="3" t="s">
        <v>11</v>
      </c>
      <c r="Q9" s="3" t="s">
        <v>12</v>
      </c>
      <c r="R9" s="3" t="s">
        <v>13</v>
      </c>
      <c r="S9" s="3" t="s">
        <v>14</v>
      </c>
      <c r="T9" s="3" t="s">
        <v>15</v>
      </c>
      <c r="U9" s="3" t="s">
        <v>16</v>
      </c>
      <c r="W9" s="15" t="s">
        <v>55</v>
      </c>
      <c r="X9" s="15" t="s">
        <v>56</v>
      </c>
      <c r="Y9" s="15" t="s">
        <v>57</v>
      </c>
      <c r="AA9" s="15" t="s">
        <v>55</v>
      </c>
      <c r="AB9" s="15" t="s">
        <v>56</v>
      </c>
      <c r="AC9" s="15" t="s">
        <v>57</v>
      </c>
      <c r="AE9" s="15" t="s">
        <v>55</v>
      </c>
      <c r="AF9" s="15" t="s">
        <v>56</v>
      </c>
      <c r="AG9" s="15" t="s">
        <v>57</v>
      </c>
      <c r="AH9" s="15"/>
      <c r="AI9" s="15" t="s">
        <v>55</v>
      </c>
      <c r="AJ9" s="16">
        <v>0.10176991150442478</v>
      </c>
      <c r="AK9" s="5">
        <v>0.11565836298932385</v>
      </c>
      <c r="AL9" s="5">
        <v>0.12457337883959044</v>
      </c>
      <c r="AM9" s="16">
        <v>0.12684365781710916</v>
      </c>
      <c r="AN9" s="5">
        <v>0.11968085106382979</v>
      </c>
      <c r="AO9" s="5">
        <v>0.13665943600867678</v>
      </c>
      <c r="AP9" s="16">
        <v>0.10638297872340426</v>
      </c>
      <c r="AQ9" s="5">
        <v>0.11665182546749778</v>
      </c>
      <c r="AR9" s="5">
        <v>0.12649572649572649</v>
      </c>
      <c r="AS9" s="16">
        <v>0.10324483775811209</v>
      </c>
      <c r="AT9" s="5">
        <v>0.11466666666666667</v>
      </c>
      <c r="AU9" s="5">
        <v>0.13449023861171366</v>
      </c>
      <c r="AV9" s="16">
        <v>5.4818744473916887E-2</v>
      </c>
      <c r="AW9" s="5">
        <v>8.4444444444444447E-2</v>
      </c>
      <c r="AX9" s="5">
        <v>9.0443686006825938E-2</v>
      </c>
      <c r="AY9" s="16">
        <v>8.0602302922940655E-2</v>
      </c>
      <c r="AZ9" s="5">
        <v>9.5111111111111105E-2</v>
      </c>
      <c r="BA9" s="5">
        <v>8.9666951323655E-2</v>
      </c>
      <c r="BB9" s="16">
        <v>9.2035398230088494E-2</v>
      </c>
      <c r="BC9" s="5">
        <v>8.2666666666666666E-2</v>
      </c>
      <c r="BD9" s="5">
        <v>9.7269624573378843E-2</v>
      </c>
      <c r="BE9" s="16">
        <v>8.6648983200707339E-2</v>
      </c>
      <c r="BF9" s="5">
        <v>0.10470275066548358</v>
      </c>
      <c r="BG9" s="5">
        <v>0.10589239965841162</v>
      </c>
      <c r="BH9" s="16">
        <v>9.3396226415094333E-2</v>
      </c>
      <c r="BI9" s="5">
        <v>0.11484593837535013</v>
      </c>
      <c r="BJ9" s="5">
        <v>0.1171806167400881</v>
      </c>
      <c r="BK9" s="16">
        <v>8.5585585585585586E-2</v>
      </c>
      <c r="BL9" s="5">
        <v>0.17467248908296942</v>
      </c>
      <c r="BM9" s="5">
        <v>0.16304347826086957</v>
      </c>
      <c r="BN9" s="16">
        <v>6.4896755162241887E-2</v>
      </c>
      <c r="BO9" s="5">
        <v>8.7765957446808512E-2</v>
      </c>
      <c r="BP9" s="5">
        <v>9.7826086956521743E-2</v>
      </c>
      <c r="BQ9" s="16">
        <v>8.2840236686390539E-2</v>
      </c>
      <c r="BR9" s="5">
        <v>0.10933333333333334</v>
      </c>
      <c r="BS9" s="5">
        <v>0.11279826464208242</v>
      </c>
      <c r="BT9" s="16">
        <v>0.11799410029498525</v>
      </c>
      <c r="BU9" s="5">
        <v>0.10638297872340426</v>
      </c>
      <c r="BV9" s="5">
        <v>0.1193058568329718</v>
      </c>
      <c r="BW9" s="16">
        <v>7.9646017699115043E-2</v>
      </c>
      <c r="BX9" s="5">
        <v>0.10904255319148937</v>
      </c>
      <c r="BY9" s="5">
        <v>0.10652173913043478</v>
      </c>
      <c r="BZ9" s="16">
        <v>9.6096096096096095E-2</v>
      </c>
      <c r="CA9" s="5">
        <v>0.12600536193029491</v>
      </c>
      <c r="CB9" s="5">
        <v>0.10652173913043478</v>
      </c>
      <c r="CC9" s="16">
        <v>2.2556390977443608E-2</v>
      </c>
      <c r="CD9" s="5">
        <v>0.10526315789473684</v>
      </c>
      <c r="CE9" s="5">
        <v>8.4337349397590355E-2</v>
      </c>
    </row>
    <row r="10" spans="1:89" ht="28.8" x14ac:dyDescent="0.3">
      <c r="A10" s="3" t="s">
        <v>18</v>
      </c>
      <c r="B10" s="3">
        <v>1130</v>
      </c>
      <c r="C10" s="3">
        <v>31</v>
      </c>
      <c r="D10" s="3">
        <v>84</v>
      </c>
      <c r="E10" s="3">
        <v>184</v>
      </c>
      <c r="F10" s="3">
        <v>234</v>
      </c>
      <c r="G10" s="3">
        <v>333</v>
      </c>
      <c r="H10" s="3">
        <v>194</v>
      </c>
      <c r="I10" s="3">
        <v>59</v>
      </c>
      <c r="J10" s="3">
        <v>4</v>
      </c>
      <c r="K10" s="3">
        <v>7</v>
      </c>
      <c r="M10" s="4">
        <f t="shared" ref="M10:U10" si="0">C10/$B10</f>
        <v>2.743362831858407E-2</v>
      </c>
      <c r="N10" s="4">
        <f t="shared" si="0"/>
        <v>7.4336283185840707E-2</v>
      </c>
      <c r="O10" s="4">
        <f t="shared" si="0"/>
        <v>0.16283185840707964</v>
      </c>
      <c r="P10" s="4">
        <f t="shared" si="0"/>
        <v>0.20707964601769913</v>
      </c>
      <c r="Q10" s="4">
        <f t="shared" si="0"/>
        <v>0.29469026548672567</v>
      </c>
      <c r="R10" s="4">
        <f t="shared" si="0"/>
        <v>0.17168141592920355</v>
      </c>
      <c r="S10" s="4">
        <f t="shared" si="0"/>
        <v>5.2212389380530973E-2</v>
      </c>
      <c r="T10" s="4">
        <f t="shared" si="0"/>
        <v>3.5398230088495575E-3</v>
      </c>
      <c r="U10" s="4">
        <f t="shared" si="0"/>
        <v>6.1946902654867256E-3</v>
      </c>
      <c r="W10" s="16">
        <f>SUM(C10:D10)/B10</f>
        <v>0.10176991150442478</v>
      </c>
      <c r="X10" s="16">
        <f>SUM(E10:H10)/B10</f>
        <v>0.83628318584070793</v>
      </c>
      <c r="Y10" s="16">
        <f>SUM(I10:K10)/B10</f>
        <v>6.1946902654867256E-2</v>
      </c>
      <c r="AA10" s="5">
        <f>'2019_gend'!W10</f>
        <v>0.11565836298932385</v>
      </c>
      <c r="AB10" s="5">
        <f>'2019_gend'!X10</f>
        <v>0.81939501779359436</v>
      </c>
      <c r="AC10" s="5">
        <f>'2019_gend'!Y10</f>
        <v>6.494661921708185E-2</v>
      </c>
      <c r="AE10" s="5">
        <f>'2020_gend'!W10</f>
        <v>0.12457337883959044</v>
      </c>
      <c r="AF10" s="5">
        <f>'2020_gend'!X10</f>
        <v>0.81655290102389078</v>
      </c>
      <c r="AG10" s="5">
        <f>'2020_gend'!Y10</f>
        <v>5.8873720136518773E-2</v>
      </c>
      <c r="AH10" s="5"/>
      <c r="AI10" s="15" t="s">
        <v>56</v>
      </c>
      <c r="AJ10" s="16">
        <v>0.83628318584070793</v>
      </c>
      <c r="AK10" s="5">
        <v>0.81939501779359436</v>
      </c>
      <c r="AL10" s="5">
        <v>0.81655290102389078</v>
      </c>
      <c r="AM10" s="16">
        <v>0.81710914454277284</v>
      </c>
      <c r="AN10" s="5">
        <v>0.80585106382978722</v>
      </c>
      <c r="AO10" s="5">
        <v>0.7852494577006508</v>
      </c>
      <c r="AP10" s="16">
        <v>0.8014184397163121</v>
      </c>
      <c r="AQ10" s="5">
        <v>0.83882457702582369</v>
      </c>
      <c r="AR10" s="5">
        <v>0.82905982905982911</v>
      </c>
      <c r="AS10" s="16">
        <v>0.84365781710914456</v>
      </c>
      <c r="AT10" s="5">
        <v>0.80800000000000005</v>
      </c>
      <c r="AU10" s="5">
        <v>0.80911062906724507</v>
      </c>
      <c r="AV10" s="16">
        <v>0.87267904509283822</v>
      </c>
      <c r="AW10" s="5">
        <v>0.82399999999999995</v>
      </c>
      <c r="AX10" s="5">
        <v>0.83447098976109213</v>
      </c>
      <c r="AY10" s="16">
        <v>0.84676705048715672</v>
      </c>
      <c r="AZ10" s="5">
        <v>0.81955555555555559</v>
      </c>
      <c r="BA10" s="5">
        <v>0.83518360375747225</v>
      </c>
      <c r="BB10" s="16">
        <v>0.83097345132743361</v>
      </c>
      <c r="BC10" s="5">
        <v>0.84177777777777774</v>
      </c>
      <c r="BD10" s="5">
        <v>0.83105802047781574</v>
      </c>
      <c r="BE10" s="16">
        <v>0.83908045977011492</v>
      </c>
      <c r="BF10" s="5">
        <v>0.79503105590062106</v>
      </c>
      <c r="BG10" s="5">
        <v>0.81981212638770284</v>
      </c>
      <c r="BH10" s="16">
        <v>0.83679245283018866</v>
      </c>
      <c r="BI10" s="5">
        <v>0.81605975723622781</v>
      </c>
      <c r="BJ10" s="5">
        <v>0.82026431718061676</v>
      </c>
      <c r="BK10" s="16">
        <v>0.84234234234234229</v>
      </c>
      <c r="BL10" s="5">
        <v>0.80349344978165937</v>
      </c>
      <c r="BM10" s="5">
        <v>0.76811594202898548</v>
      </c>
      <c r="BN10" s="16">
        <v>0.87315634218289084</v>
      </c>
      <c r="BO10" s="5">
        <v>0.84308510638297873</v>
      </c>
      <c r="BP10" s="5">
        <v>0.81304347826086953</v>
      </c>
      <c r="BQ10" s="16">
        <v>0.83431952662721898</v>
      </c>
      <c r="BR10" s="5">
        <v>0.80266666666666664</v>
      </c>
      <c r="BS10" s="5">
        <v>0.81778741865509763</v>
      </c>
      <c r="BT10" s="16">
        <v>0.80825958702064893</v>
      </c>
      <c r="BU10" s="5">
        <v>0.80585106382978722</v>
      </c>
      <c r="BV10" s="5">
        <v>0.81344902386117135</v>
      </c>
      <c r="BW10" s="16">
        <v>0.84955752212389379</v>
      </c>
      <c r="BX10" s="5">
        <v>0.7978723404255319</v>
      </c>
      <c r="BY10" s="5">
        <v>0.81739130434782614</v>
      </c>
      <c r="BZ10" s="16">
        <v>0.84084084084084088</v>
      </c>
      <c r="CA10" s="5">
        <v>0.79356568364611257</v>
      </c>
      <c r="CB10" s="5">
        <v>0.81304347826086953</v>
      </c>
      <c r="CC10" s="16">
        <v>0.8571428571428571</v>
      </c>
      <c r="CD10" s="5">
        <v>0.82706766917293228</v>
      </c>
      <c r="CE10" s="5">
        <v>0.83734939759036142</v>
      </c>
    </row>
    <row r="11" spans="1:89" ht="28.8" x14ac:dyDescent="0.3">
      <c r="A11" s="3" t="s">
        <v>20</v>
      </c>
      <c r="B11" s="3">
        <v>339</v>
      </c>
      <c r="C11" s="3">
        <v>5</v>
      </c>
      <c r="D11" s="3">
        <v>38</v>
      </c>
      <c r="E11" s="3">
        <v>53</v>
      </c>
      <c r="F11" s="3">
        <v>76</v>
      </c>
      <c r="G11" s="3">
        <v>97</v>
      </c>
      <c r="H11" s="3">
        <v>51</v>
      </c>
      <c r="I11" s="3">
        <v>17</v>
      </c>
      <c r="J11" s="3">
        <v>1</v>
      </c>
      <c r="K11" s="3">
        <v>1</v>
      </c>
      <c r="M11" s="4">
        <f t="shared" ref="M11:M25" si="1">C11/$B11</f>
        <v>1.4749262536873156E-2</v>
      </c>
      <c r="N11" s="4">
        <f t="shared" ref="N11:N25" si="2">D11/$B11</f>
        <v>0.11209439528023599</v>
      </c>
      <c r="O11" s="4">
        <f t="shared" ref="O11:O25" si="3">E11/$B11</f>
        <v>0.15634218289085547</v>
      </c>
      <c r="P11" s="4">
        <f t="shared" ref="P11:P25" si="4">F11/$B11</f>
        <v>0.22418879056047197</v>
      </c>
      <c r="Q11" s="4">
        <f t="shared" ref="Q11:Q25" si="5">G11/$B11</f>
        <v>0.28613569321533922</v>
      </c>
      <c r="R11" s="4">
        <f t="shared" ref="R11:R25" si="6">H11/$B11</f>
        <v>0.15044247787610621</v>
      </c>
      <c r="S11" s="4">
        <f t="shared" ref="S11:S25" si="7">I11/$B11</f>
        <v>5.0147492625368731E-2</v>
      </c>
      <c r="T11" s="4">
        <f t="shared" ref="T11:T25" si="8">J11/$B11</f>
        <v>2.9498525073746312E-3</v>
      </c>
      <c r="U11" s="4">
        <f t="shared" ref="U11:U25" si="9">K11/$B11</f>
        <v>2.9498525073746312E-3</v>
      </c>
      <c r="W11" s="16">
        <f t="shared" ref="W11:W25" si="10">SUM(C11:D11)/B11</f>
        <v>0.12684365781710916</v>
      </c>
      <c r="X11" s="16">
        <f t="shared" ref="X11:X25" si="11">SUM(E11:H11)/B11</f>
        <v>0.81710914454277284</v>
      </c>
      <c r="Y11" s="16">
        <f t="shared" ref="Y11:Y25" si="12">SUM(I11:K11)/B11</f>
        <v>5.6047197640117993E-2</v>
      </c>
      <c r="AA11" s="5">
        <f>'2019_gend'!W11</f>
        <v>0.11968085106382979</v>
      </c>
      <c r="AB11" s="5">
        <f>'2019_gend'!X11</f>
        <v>0.80585106382978722</v>
      </c>
      <c r="AC11" s="5">
        <f>'2019_gend'!Y11</f>
        <v>7.4468085106382975E-2</v>
      </c>
      <c r="AE11" s="5">
        <f>'2020_gend'!W11</f>
        <v>0.13665943600867678</v>
      </c>
      <c r="AF11" s="5">
        <f>'2020_gend'!X11</f>
        <v>0.7852494577006508</v>
      </c>
      <c r="AG11" s="5">
        <f>'2020_gend'!Y11</f>
        <v>7.8091106290672452E-2</v>
      </c>
      <c r="AH11" s="5"/>
      <c r="AI11" s="15" t="s">
        <v>57</v>
      </c>
      <c r="AJ11" s="16">
        <v>6.1946902654867256E-2</v>
      </c>
      <c r="AK11" s="5">
        <v>6.494661921708185E-2</v>
      </c>
      <c r="AL11" s="5">
        <v>5.8873720136518773E-2</v>
      </c>
      <c r="AM11" s="16">
        <v>5.6047197640117993E-2</v>
      </c>
      <c r="AN11" s="5">
        <v>7.4468085106382975E-2</v>
      </c>
      <c r="AO11" s="5">
        <v>7.8091106290672452E-2</v>
      </c>
      <c r="AP11" s="16">
        <v>9.2198581560283682E-2</v>
      </c>
      <c r="AQ11" s="5">
        <v>4.4523597506678537E-2</v>
      </c>
      <c r="AR11" s="5">
        <v>4.4444444444444446E-2</v>
      </c>
      <c r="AS11" s="16">
        <v>5.3097345132743362E-2</v>
      </c>
      <c r="AT11" s="5">
        <v>7.7333333333333337E-2</v>
      </c>
      <c r="AU11" s="5">
        <v>5.6399132321041212E-2</v>
      </c>
      <c r="AV11" s="16">
        <v>7.250221043324491E-2</v>
      </c>
      <c r="AW11" s="5">
        <v>9.1555555555555557E-2</v>
      </c>
      <c r="AX11" s="5">
        <v>7.5085324232081918E-2</v>
      </c>
      <c r="AY11" s="16">
        <v>7.2630646589902564E-2</v>
      </c>
      <c r="AZ11" s="5">
        <v>8.533333333333333E-2</v>
      </c>
      <c r="BA11" s="5">
        <v>7.5149444918872751E-2</v>
      </c>
      <c r="BB11" s="16">
        <v>7.6991150442477882E-2</v>
      </c>
      <c r="BC11" s="5">
        <v>7.5555555555555556E-2</v>
      </c>
      <c r="BD11" s="5">
        <v>7.1672354948805458E-2</v>
      </c>
      <c r="BE11" s="16">
        <v>7.4270557029177717E-2</v>
      </c>
      <c r="BF11" s="5">
        <v>0.1002661934338953</v>
      </c>
      <c r="BG11" s="5">
        <v>7.4295473953885569E-2</v>
      </c>
      <c r="BH11" s="16">
        <v>6.981132075471698E-2</v>
      </c>
      <c r="BI11" s="5">
        <v>6.909430438842204E-2</v>
      </c>
      <c r="BJ11" s="5">
        <v>6.255506607929516E-2</v>
      </c>
      <c r="BK11" s="16">
        <v>7.2072072072072071E-2</v>
      </c>
      <c r="BL11" s="5">
        <v>2.1834061135371178E-2</v>
      </c>
      <c r="BM11" s="5">
        <v>6.8840579710144928E-2</v>
      </c>
      <c r="BN11" s="16">
        <v>6.1946902654867256E-2</v>
      </c>
      <c r="BO11" s="5">
        <v>6.9148936170212769E-2</v>
      </c>
      <c r="BP11" s="5">
        <v>8.9130434782608695E-2</v>
      </c>
      <c r="BQ11" s="16">
        <v>8.2840236686390539E-2</v>
      </c>
      <c r="BR11" s="5">
        <v>8.7999999999999995E-2</v>
      </c>
      <c r="BS11" s="5">
        <v>6.9414316702819959E-2</v>
      </c>
      <c r="BT11" s="16">
        <v>7.3746312684365781E-2</v>
      </c>
      <c r="BU11" s="5">
        <v>8.7765957446808512E-2</v>
      </c>
      <c r="BV11" s="5">
        <v>6.7245119305856832E-2</v>
      </c>
      <c r="BW11" s="16">
        <v>7.0796460176991149E-2</v>
      </c>
      <c r="BX11" s="5">
        <v>9.3085106382978719E-2</v>
      </c>
      <c r="BY11" s="5">
        <v>7.6086956521739135E-2</v>
      </c>
      <c r="BZ11" s="16">
        <v>6.3063063063063057E-2</v>
      </c>
      <c r="CA11" s="5">
        <v>8.0428954423592491E-2</v>
      </c>
      <c r="CB11" s="5">
        <v>8.0434782608695646E-2</v>
      </c>
      <c r="CC11" s="16">
        <v>0.12030075187969924</v>
      </c>
      <c r="CD11" s="5">
        <v>6.7669172932330823E-2</v>
      </c>
      <c r="CE11" s="5">
        <v>7.8313253012048195E-2</v>
      </c>
    </row>
    <row r="12" spans="1:89" x14ac:dyDescent="0.3">
      <c r="A12" s="3" t="s">
        <v>22</v>
      </c>
      <c r="B12" s="3">
        <v>1128</v>
      </c>
      <c r="C12" s="3">
        <v>45</v>
      </c>
      <c r="D12" s="3">
        <v>75</v>
      </c>
      <c r="E12" s="3">
        <v>189</v>
      </c>
      <c r="F12" s="3">
        <v>229</v>
      </c>
      <c r="G12" s="3">
        <v>308</v>
      </c>
      <c r="H12" s="3">
        <v>178</v>
      </c>
      <c r="I12" s="3">
        <v>69</v>
      </c>
      <c r="J12" s="3">
        <v>29</v>
      </c>
      <c r="K12" s="3">
        <v>6</v>
      </c>
      <c r="M12" s="4">
        <f t="shared" si="1"/>
        <v>3.9893617021276598E-2</v>
      </c>
      <c r="N12" s="4">
        <f t="shared" si="2"/>
        <v>6.6489361702127658E-2</v>
      </c>
      <c r="O12" s="4">
        <f t="shared" si="3"/>
        <v>0.16755319148936171</v>
      </c>
      <c r="P12" s="4">
        <f t="shared" si="4"/>
        <v>0.20301418439716312</v>
      </c>
      <c r="Q12" s="4">
        <f t="shared" si="5"/>
        <v>0.27304964539007093</v>
      </c>
      <c r="R12" s="4">
        <f t="shared" si="6"/>
        <v>0.15780141843971632</v>
      </c>
      <c r="S12" s="4">
        <f t="shared" si="7"/>
        <v>6.1170212765957445E-2</v>
      </c>
      <c r="T12" s="4">
        <f t="shared" si="8"/>
        <v>2.5709219858156027E-2</v>
      </c>
      <c r="U12" s="4">
        <f t="shared" si="9"/>
        <v>5.3191489361702126E-3</v>
      </c>
      <c r="W12" s="16">
        <f t="shared" si="10"/>
        <v>0.10638297872340426</v>
      </c>
      <c r="X12" s="16">
        <f t="shared" si="11"/>
        <v>0.8014184397163121</v>
      </c>
      <c r="Y12" s="16">
        <f t="shared" si="12"/>
        <v>9.2198581560283682E-2</v>
      </c>
      <c r="AA12" s="5">
        <f>'2019_gend'!W12</f>
        <v>0.11665182546749778</v>
      </c>
      <c r="AB12" s="5">
        <f>'2019_gend'!X12</f>
        <v>0.83882457702582369</v>
      </c>
      <c r="AC12" s="5">
        <f>'2019_gend'!Y12</f>
        <v>4.4523597506678537E-2</v>
      </c>
      <c r="AE12" s="5">
        <f>'2020_gend'!W12</f>
        <v>0.12649572649572649</v>
      </c>
      <c r="AF12" s="5">
        <f>'2020_gend'!X12</f>
        <v>0.82905982905982911</v>
      </c>
      <c r="AG12" s="5">
        <f>'2020_gend'!Y12</f>
        <v>4.4444444444444446E-2</v>
      </c>
      <c r="AH12" s="5"/>
    </row>
    <row r="13" spans="1:89" x14ac:dyDescent="0.3">
      <c r="A13" s="3" t="s">
        <v>24</v>
      </c>
      <c r="B13" s="3">
        <v>339</v>
      </c>
      <c r="C13" s="3">
        <v>9</v>
      </c>
      <c r="D13" s="3">
        <v>26</v>
      </c>
      <c r="E13" s="3">
        <v>63</v>
      </c>
      <c r="F13" s="3">
        <v>59</v>
      </c>
      <c r="G13" s="3">
        <v>115</v>
      </c>
      <c r="H13" s="3">
        <v>49</v>
      </c>
      <c r="I13" s="3">
        <v>18</v>
      </c>
      <c r="J13" s="3">
        <v>0</v>
      </c>
      <c r="K13" s="3">
        <v>0</v>
      </c>
      <c r="M13" s="4">
        <f t="shared" si="1"/>
        <v>2.6548672566371681E-2</v>
      </c>
      <c r="N13" s="4">
        <f t="shared" si="2"/>
        <v>7.6696165191740412E-2</v>
      </c>
      <c r="O13" s="4">
        <f t="shared" si="3"/>
        <v>0.18584070796460178</v>
      </c>
      <c r="P13" s="4">
        <f t="shared" si="4"/>
        <v>0.17404129793510326</v>
      </c>
      <c r="Q13" s="4">
        <f t="shared" si="5"/>
        <v>0.33923303834808261</v>
      </c>
      <c r="R13" s="4">
        <f t="shared" si="6"/>
        <v>0.14454277286135694</v>
      </c>
      <c r="S13" s="4">
        <f t="shared" si="7"/>
        <v>5.3097345132743362E-2</v>
      </c>
      <c r="T13" s="4">
        <f t="shared" si="8"/>
        <v>0</v>
      </c>
      <c r="U13" s="4">
        <f t="shared" si="9"/>
        <v>0</v>
      </c>
      <c r="W13" s="16">
        <f t="shared" si="10"/>
        <v>0.10324483775811209</v>
      </c>
      <c r="X13" s="16">
        <f t="shared" si="11"/>
        <v>0.84365781710914456</v>
      </c>
      <c r="Y13" s="16">
        <f t="shared" si="12"/>
        <v>5.3097345132743362E-2</v>
      </c>
      <c r="AA13" s="5">
        <f>'2019_gend'!W13</f>
        <v>0.11466666666666667</v>
      </c>
      <c r="AB13" s="5">
        <f>'2019_gend'!X13</f>
        <v>0.80800000000000005</v>
      </c>
      <c r="AC13" s="5">
        <f>'2019_gend'!Y13</f>
        <v>7.7333333333333337E-2</v>
      </c>
      <c r="AE13" s="5">
        <f>'2020_gend'!W13</f>
        <v>0.13449023861171366</v>
      </c>
      <c r="AF13" s="5">
        <f>'2020_gend'!X13</f>
        <v>0.80911062906724507</v>
      </c>
      <c r="AG13" s="5">
        <f>'2020_gend'!Y13</f>
        <v>5.6399132321041212E-2</v>
      </c>
      <c r="AH13" s="5"/>
    </row>
    <row r="14" spans="1:89" x14ac:dyDescent="0.3">
      <c r="A14" s="3" t="s">
        <v>26</v>
      </c>
      <c r="B14" s="3">
        <v>1131</v>
      </c>
      <c r="C14" s="3">
        <v>19</v>
      </c>
      <c r="D14" s="3">
        <v>43</v>
      </c>
      <c r="E14" s="3">
        <v>157</v>
      </c>
      <c r="F14" s="3">
        <v>224</v>
      </c>
      <c r="G14" s="3">
        <v>369</v>
      </c>
      <c r="H14" s="3">
        <v>237</v>
      </c>
      <c r="I14" s="3">
        <v>76</v>
      </c>
      <c r="J14" s="3">
        <v>4</v>
      </c>
      <c r="K14" s="3">
        <v>2</v>
      </c>
      <c r="M14" s="4">
        <f t="shared" si="1"/>
        <v>1.6799292661361626E-2</v>
      </c>
      <c r="N14" s="4">
        <f t="shared" si="2"/>
        <v>3.8019451812555262E-2</v>
      </c>
      <c r="O14" s="4">
        <f t="shared" si="3"/>
        <v>0.13881520778072501</v>
      </c>
      <c r="P14" s="4">
        <f t="shared" si="4"/>
        <v>0.19805481874447392</v>
      </c>
      <c r="Q14" s="4">
        <f t="shared" si="5"/>
        <v>0.32625994694960214</v>
      </c>
      <c r="R14" s="4">
        <f t="shared" si="6"/>
        <v>0.20954907161803712</v>
      </c>
      <c r="S14" s="4">
        <f t="shared" si="7"/>
        <v>6.7197170645446502E-2</v>
      </c>
      <c r="T14" s="4">
        <f t="shared" si="8"/>
        <v>3.5366931918656055E-3</v>
      </c>
      <c r="U14" s="4">
        <f t="shared" si="9"/>
        <v>1.7683465959328027E-3</v>
      </c>
      <c r="W14" s="16">
        <f t="shared" si="10"/>
        <v>5.4818744473916887E-2</v>
      </c>
      <c r="X14" s="16">
        <f t="shared" si="11"/>
        <v>0.87267904509283822</v>
      </c>
      <c r="Y14" s="16">
        <f t="shared" si="12"/>
        <v>7.250221043324491E-2</v>
      </c>
      <c r="AA14" s="5">
        <f>'2019_gend'!W14</f>
        <v>8.4444444444444447E-2</v>
      </c>
      <c r="AB14" s="5">
        <f>'2019_gend'!X14</f>
        <v>0.82399999999999995</v>
      </c>
      <c r="AC14" s="5">
        <f>'2019_gend'!Y14</f>
        <v>9.1555555555555557E-2</v>
      </c>
      <c r="AE14" s="5">
        <f>'2020_gend'!W14</f>
        <v>9.0443686006825938E-2</v>
      </c>
      <c r="AF14" s="5">
        <f>'2020_gend'!X14</f>
        <v>0.83447098976109213</v>
      </c>
      <c r="AG14" s="5">
        <f>'2020_gend'!Y14</f>
        <v>7.5085324232081918E-2</v>
      </c>
      <c r="AH14" s="5"/>
    </row>
    <row r="15" spans="1:89" x14ac:dyDescent="0.3">
      <c r="A15" s="3" t="s">
        <v>28</v>
      </c>
      <c r="B15" s="3">
        <v>1129</v>
      </c>
      <c r="C15" s="3">
        <v>26</v>
      </c>
      <c r="D15" s="3">
        <v>65</v>
      </c>
      <c r="E15" s="3">
        <v>129</v>
      </c>
      <c r="F15" s="3">
        <v>254</v>
      </c>
      <c r="G15" s="3">
        <v>322</v>
      </c>
      <c r="H15" s="3">
        <v>251</v>
      </c>
      <c r="I15" s="3">
        <v>71</v>
      </c>
      <c r="J15" s="3">
        <v>6</v>
      </c>
      <c r="K15" s="3">
        <v>5</v>
      </c>
      <c r="M15" s="4">
        <f t="shared" si="1"/>
        <v>2.3029229406554472E-2</v>
      </c>
      <c r="N15" s="4">
        <f t="shared" si="2"/>
        <v>5.7573073516386179E-2</v>
      </c>
      <c r="O15" s="4">
        <f t="shared" si="3"/>
        <v>0.11426040744021258</v>
      </c>
      <c r="P15" s="4">
        <f t="shared" si="4"/>
        <v>0.22497785651018601</v>
      </c>
      <c r="Q15" s="4">
        <f t="shared" si="5"/>
        <v>0.28520814880425155</v>
      </c>
      <c r="R15" s="4">
        <f t="shared" si="6"/>
        <v>0.22232063773250665</v>
      </c>
      <c r="S15" s="4">
        <f t="shared" si="7"/>
        <v>6.2887511071744909E-2</v>
      </c>
      <c r="T15" s="4">
        <f t="shared" si="8"/>
        <v>5.3144375553587243E-3</v>
      </c>
      <c r="U15" s="4">
        <f t="shared" si="9"/>
        <v>4.4286979627989375E-3</v>
      </c>
      <c r="W15" s="16">
        <f t="shared" si="10"/>
        <v>8.0602302922940655E-2</v>
      </c>
      <c r="X15" s="16">
        <f t="shared" si="11"/>
        <v>0.84676705048715672</v>
      </c>
      <c r="Y15" s="16">
        <f t="shared" si="12"/>
        <v>7.2630646589902564E-2</v>
      </c>
      <c r="AA15" s="5">
        <f>'2019_gend'!W15</f>
        <v>9.5111111111111105E-2</v>
      </c>
      <c r="AB15" s="5">
        <f>'2019_gend'!X15</f>
        <v>0.81955555555555559</v>
      </c>
      <c r="AC15" s="5">
        <f>'2019_gend'!Y15</f>
        <v>8.533333333333333E-2</v>
      </c>
      <c r="AE15" s="5">
        <f>'2020_gend'!W15</f>
        <v>8.9666951323655E-2</v>
      </c>
      <c r="AF15" s="5">
        <f>'2020_gend'!X15</f>
        <v>0.83518360375747225</v>
      </c>
      <c r="AG15" s="5">
        <f>'2020_gend'!Y15</f>
        <v>7.5149444918872751E-2</v>
      </c>
      <c r="AH15" s="5"/>
    </row>
    <row r="16" spans="1:89" x14ac:dyDescent="0.3">
      <c r="A16" s="3" t="s">
        <v>29</v>
      </c>
      <c r="B16" s="3">
        <v>1130</v>
      </c>
      <c r="C16" s="3">
        <v>19</v>
      </c>
      <c r="D16" s="3">
        <v>85</v>
      </c>
      <c r="E16" s="3">
        <v>159</v>
      </c>
      <c r="F16" s="3">
        <v>236</v>
      </c>
      <c r="G16" s="3">
        <v>286</v>
      </c>
      <c r="H16" s="3">
        <v>258</v>
      </c>
      <c r="I16" s="3">
        <v>65</v>
      </c>
      <c r="J16" s="3">
        <v>15</v>
      </c>
      <c r="K16" s="3">
        <v>7</v>
      </c>
      <c r="M16" s="4">
        <f t="shared" si="1"/>
        <v>1.6814159292035398E-2</v>
      </c>
      <c r="N16" s="4">
        <f t="shared" si="2"/>
        <v>7.5221238938053103E-2</v>
      </c>
      <c r="O16" s="4">
        <f t="shared" si="3"/>
        <v>0.1407079646017699</v>
      </c>
      <c r="P16" s="4">
        <f t="shared" si="4"/>
        <v>0.20884955752212389</v>
      </c>
      <c r="Q16" s="4">
        <f t="shared" si="5"/>
        <v>0.25309734513274335</v>
      </c>
      <c r="R16" s="4">
        <f t="shared" si="6"/>
        <v>0.22831858407079647</v>
      </c>
      <c r="S16" s="4">
        <f t="shared" si="7"/>
        <v>5.7522123893805309E-2</v>
      </c>
      <c r="T16" s="4">
        <f t="shared" si="8"/>
        <v>1.3274336283185841E-2</v>
      </c>
      <c r="U16" s="4">
        <f t="shared" si="9"/>
        <v>6.1946902654867256E-3</v>
      </c>
      <c r="W16" s="16">
        <f t="shared" si="10"/>
        <v>9.2035398230088494E-2</v>
      </c>
      <c r="X16" s="16">
        <f t="shared" si="11"/>
        <v>0.83097345132743361</v>
      </c>
      <c r="Y16" s="16">
        <f t="shared" si="12"/>
        <v>7.6991150442477882E-2</v>
      </c>
      <c r="AA16" s="5">
        <f>'2019_gend'!W16</f>
        <v>8.2666666666666666E-2</v>
      </c>
      <c r="AB16" s="5">
        <f>'2019_gend'!X16</f>
        <v>0.84177777777777774</v>
      </c>
      <c r="AC16" s="5">
        <f>'2019_gend'!Y16</f>
        <v>7.5555555555555556E-2</v>
      </c>
      <c r="AE16" s="5">
        <f>'2020_gend'!W16</f>
        <v>9.7269624573378843E-2</v>
      </c>
      <c r="AF16" s="5">
        <f>'2020_gend'!X16</f>
        <v>0.83105802047781574</v>
      </c>
      <c r="AG16" s="5">
        <f>'2020_gend'!Y16</f>
        <v>7.1672354948805458E-2</v>
      </c>
      <c r="AH16" s="5"/>
      <c r="AJ16" s="19" t="s">
        <v>18</v>
      </c>
      <c r="AK16" s="19"/>
      <c r="AL16" s="19"/>
      <c r="AM16" s="19"/>
      <c r="AN16" s="19"/>
      <c r="AO16" s="19"/>
      <c r="AP16" s="19" t="s">
        <v>20</v>
      </c>
      <c r="AQ16" s="19"/>
      <c r="AR16" s="19"/>
      <c r="AS16" s="19"/>
      <c r="AT16" s="19"/>
      <c r="AU16" s="19"/>
      <c r="AV16" s="19" t="s">
        <v>22</v>
      </c>
      <c r="AW16" s="19"/>
      <c r="AX16" s="19"/>
      <c r="AY16" s="19"/>
      <c r="AZ16" s="19"/>
      <c r="BA16" s="19"/>
      <c r="BB16" s="19" t="s">
        <v>58</v>
      </c>
      <c r="BC16" s="19"/>
      <c r="BD16" s="19"/>
      <c r="BE16" s="19"/>
      <c r="BF16" s="19"/>
      <c r="BG16" s="19"/>
      <c r="BH16" s="19" t="s">
        <v>26</v>
      </c>
      <c r="BI16" s="19"/>
      <c r="BJ16" s="19"/>
      <c r="BK16" s="19"/>
      <c r="BL16" s="19"/>
      <c r="BM16" s="19"/>
      <c r="BN16" s="19" t="s">
        <v>28</v>
      </c>
      <c r="BO16" s="19"/>
      <c r="BP16" s="19"/>
      <c r="BQ16" s="19"/>
      <c r="BR16" s="19"/>
      <c r="BS16" s="19"/>
      <c r="BT16" s="19" t="s">
        <v>29</v>
      </c>
      <c r="BU16" s="19"/>
      <c r="BV16" s="19"/>
      <c r="BW16" s="19"/>
      <c r="BX16" s="19"/>
      <c r="BY16" s="19"/>
      <c r="BZ16" s="19" t="s">
        <v>30</v>
      </c>
      <c r="CA16" s="19"/>
      <c r="CB16" s="19"/>
      <c r="CC16" s="19"/>
      <c r="CD16" s="19"/>
      <c r="CE16" s="19"/>
      <c r="CF16" s="22" t="s">
        <v>60</v>
      </c>
      <c r="CG16" s="22"/>
      <c r="CH16" s="22"/>
      <c r="CI16" s="22"/>
      <c r="CJ16" s="22"/>
      <c r="CK16" s="22"/>
    </row>
    <row r="17" spans="1:89" ht="28.8" customHeight="1" x14ac:dyDescent="0.3">
      <c r="A17" s="3" t="s">
        <v>30</v>
      </c>
      <c r="B17" s="3">
        <v>1131</v>
      </c>
      <c r="C17" s="3">
        <v>10</v>
      </c>
      <c r="D17" s="3">
        <v>88</v>
      </c>
      <c r="E17" s="3">
        <v>168</v>
      </c>
      <c r="F17" s="3">
        <v>227</v>
      </c>
      <c r="G17" s="3">
        <v>320</v>
      </c>
      <c r="H17" s="3">
        <v>234</v>
      </c>
      <c r="I17" s="3">
        <v>71</v>
      </c>
      <c r="J17" s="3">
        <v>9</v>
      </c>
      <c r="K17" s="3">
        <v>4</v>
      </c>
      <c r="M17" s="4">
        <f t="shared" si="1"/>
        <v>8.8417329796640146E-3</v>
      </c>
      <c r="N17" s="4">
        <f t="shared" si="2"/>
        <v>7.7807250221043331E-2</v>
      </c>
      <c r="O17" s="4">
        <f t="shared" si="3"/>
        <v>0.14854111405835543</v>
      </c>
      <c r="P17" s="4">
        <f t="shared" si="4"/>
        <v>0.20070733863837312</v>
      </c>
      <c r="Q17" s="4">
        <f t="shared" si="5"/>
        <v>0.28293545534924847</v>
      </c>
      <c r="R17" s="4">
        <f t="shared" si="6"/>
        <v>0.20689655172413793</v>
      </c>
      <c r="S17" s="4">
        <f t="shared" si="7"/>
        <v>6.2776304155614499E-2</v>
      </c>
      <c r="T17" s="4">
        <f t="shared" si="8"/>
        <v>7.9575596816976128E-3</v>
      </c>
      <c r="U17" s="4">
        <f t="shared" si="9"/>
        <v>3.5366931918656055E-3</v>
      </c>
      <c r="W17" s="16">
        <f t="shared" si="10"/>
        <v>8.6648983200707339E-2</v>
      </c>
      <c r="X17" s="16">
        <f t="shared" si="11"/>
        <v>0.83908045977011492</v>
      </c>
      <c r="Y17" s="16">
        <f t="shared" si="12"/>
        <v>7.4270557029177717E-2</v>
      </c>
      <c r="AA17" s="5">
        <f>'2019_gend'!W17</f>
        <v>0.10470275066548358</v>
      </c>
      <c r="AB17" s="5">
        <f>'2019_gend'!X17</f>
        <v>0.79503105590062106</v>
      </c>
      <c r="AC17" s="5">
        <f>'2019_gend'!Y17</f>
        <v>0.1002661934338953</v>
      </c>
      <c r="AE17" s="5">
        <f>'2020_gend'!W17</f>
        <v>0.10589239965841162</v>
      </c>
      <c r="AF17" s="5">
        <f>'2020_gend'!X17</f>
        <v>0.81981212638770284</v>
      </c>
      <c r="AG17" s="5">
        <f>'2020_gend'!Y17</f>
        <v>7.4295473953885569E-2</v>
      </c>
      <c r="AH17" s="5"/>
      <c r="AJ17" s="20">
        <v>2018</v>
      </c>
      <c r="AK17" s="20"/>
      <c r="AL17" s="20">
        <v>2019</v>
      </c>
      <c r="AM17" s="20"/>
      <c r="AN17" s="20">
        <v>2020</v>
      </c>
      <c r="AO17" s="20"/>
      <c r="AP17" s="20">
        <v>2018</v>
      </c>
      <c r="AQ17" s="20"/>
      <c r="AR17" s="20">
        <v>2019</v>
      </c>
      <c r="AS17" s="20"/>
      <c r="AT17" s="20">
        <v>2020</v>
      </c>
      <c r="AU17" s="20"/>
      <c r="AV17" s="20">
        <v>2018</v>
      </c>
      <c r="AW17" s="20"/>
      <c r="AX17" s="20">
        <v>2019</v>
      </c>
      <c r="AY17" s="20"/>
      <c r="AZ17" s="20">
        <v>2020</v>
      </c>
      <c r="BA17" s="20"/>
      <c r="BB17" s="20">
        <v>2018</v>
      </c>
      <c r="BC17" s="20"/>
      <c r="BD17" s="20">
        <v>2019</v>
      </c>
      <c r="BE17" s="20"/>
      <c r="BF17" s="20">
        <v>2020</v>
      </c>
      <c r="BG17" s="20"/>
      <c r="BH17" s="20">
        <v>2018</v>
      </c>
      <c r="BI17" s="20"/>
      <c r="BJ17" s="20">
        <v>2019</v>
      </c>
      <c r="BK17" s="20"/>
      <c r="BL17" s="20">
        <v>2020</v>
      </c>
      <c r="BM17" s="20"/>
      <c r="BN17" s="20">
        <v>2018</v>
      </c>
      <c r="BO17" s="20"/>
      <c r="BP17" s="20">
        <v>2019</v>
      </c>
      <c r="BQ17" s="20"/>
      <c r="BR17" s="20">
        <v>2020</v>
      </c>
      <c r="BS17" s="20"/>
      <c r="BT17" s="20">
        <v>2018</v>
      </c>
      <c r="BU17" s="20"/>
      <c r="BV17" s="20">
        <v>2019</v>
      </c>
      <c r="BW17" s="20"/>
      <c r="BX17" s="20">
        <v>2020</v>
      </c>
      <c r="BY17" s="20"/>
      <c r="BZ17" s="20">
        <v>2018</v>
      </c>
      <c r="CA17" s="20"/>
      <c r="CB17" s="20">
        <v>2019</v>
      </c>
      <c r="CC17" s="20"/>
      <c r="CD17" s="20">
        <v>2020</v>
      </c>
      <c r="CE17" s="20"/>
      <c r="CF17" s="20">
        <v>2018</v>
      </c>
      <c r="CG17" s="20"/>
      <c r="CH17" s="20">
        <v>2019</v>
      </c>
      <c r="CI17" s="20"/>
      <c r="CJ17" s="20">
        <v>2020</v>
      </c>
      <c r="CK17" s="20"/>
    </row>
    <row r="18" spans="1:89" x14ac:dyDescent="0.3">
      <c r="A18" s="3" t="s">
        <v>31</v>
      </c>
      <c r="B18" s="3">
        <v>1060</v>
      </c>
      <c r="C18" s="3">
        <v>14</v>
      </c>
      <c r="D18" s="3">
        <v>85</v>
      </c>
      <c r="E18" s="3">
        <v>167</v>
      </c>
      <c r="F18" s="3">
        <v>202</v>
      </c>
      <c r="G18" s="3">
        <v>320</v>
      </c>
      <c r="H18" s="3">
        <v>198</v>
      </c>
      <c r="I18" s="3">
        <v>67</v>
      </c>
      <c r="J18" s="3">
        <v>4</v>
      </c>
      <c r="K18" s="3">
        <v>3</v>
      </c>
      <c r="M18" s="4">
        <f t="shared" si="1"/>
        <v>1.3207547169811321E-2</v>
      </c>
      <c r="N18" s="4">
        <f t="shared" si="2"/>
        <v>8.0188679245283015E-2</v>
      </c>
      <c r="O18" s="4">
        <f t="shared" si="3"/>
        <v>0.15754716981132075</v>
      </c>
      <c r="P18" s="4">
        <f t="shared" si="4"/>
        <v>0.19056603773584907</v>
      </c>
      <c r="Q18" s="4">
        <f t="shared" si="5"/>
        <v>0.30188679245283018</v>
      </c>
      <c r="R18" s="4">
        <f t="shared" si="6"/>
        <v>0.18679245283018867</v>
      </c>
      <c r="S18" s="4">
        <f t="shared" si="7"/>
        <v>6.3207547169811321E-2</v>
      </c>
      <c r="T18" s="4">
        <f t="shared" si="8"/>
        <v>3.7735849056603774E-3</v>
      </c>
      <c r="U18" s="4">
        <f t="shared" si="9"/>
        <v>2.8301886792452828E-3</v>
      </c>
      <c r="W18" s="16">
        <f t="shared" si="10"/>
        <v>9.3396226415094333E-2</v>
      </c>
      <c r="X18" s="16">
        <f t="shared" si="11"/>
        <v>0.83679245283018866</v>
      </c>
      <c r="Y18" s="16">
        <f t="shared" si="12"/>
        <v>6.981132075471698E-2</v>
      </c>
      <c r="AA18" s="5">
        <f>'2019_gend'!W18</f>
        <v>0.11484593837535013</v>
      </c>
      <c r="AB18" s="5">
        <f>'2019_gend'!X18</f>
        <v>0.81605975723622781</v>
      </c>
      <c r="AC18" s="5">
        <f>'2019_gend'!Y18</f>
        <v>6.909430438842204E-2</v>
      </c>
      <c r="AE18" s="5">
        <f>'2020_gend'!W18</f>
        <v>0.1171806167400881</v>
      </c>
      <c r="AF18" s="5">
        <f>'2020_gend'!X18</f>
        <v>0.82026431718061676</v>
      </c>
      <c r="AG18" s="5">
        <f>'2020_gend'!Y18</f>
        <v>6.255506607929516E-2</v>
      </c>
      <c r="AH18" s="5"/>
      <c r="AJ18" s="3" t="s">
        <v>51</v>
      </c>
      <c r="AK18" s="3" t="s">
        <v>52</v>
      </c>
      <c r="AL18" s="3" t="s">
        <v>51</v>
      </c>
      <c r="AM18" s="3" t="s">
        <v>52</v>
      </c>
      <c r="AN18" s="3" t="s">
        <v>51</v>
      </c>
      <c r="AO18" s="3" t="s">
        <v>52</v>
      </c>
      <c r="AP18" s="3" t="s">
        <v>51</v>
      </c>
      <c r="AQ18" s="3" t="s">
        <v>52</v>
      </c>
      <c r="AR18" s="3" t="s">
        <v>51</v>
      </c>
      <c r="AS18" s="3" t="s">
        <v>52</v>
      </c>
      <c r="AT18" s="3" t="s">
        <v>51</v>
      </c>
      <c r="AU18" s="3" t="s">
        <v>52</v>
      </c>
      <c r="AV18" s="3" t="s">
        <v>51</v>
      </c>
      <c r="AW18" s="3" t="s">
        <v>52</v>
      </c>
      <c r="AX18" s="3" t="s">
        <v>51</v>
      </c>
      <c r="AY18" s="3" t="s">
        <v>52</v>
      </c>
      <c r="AZ18" s="3" t="s">
        <v>51</v>
      </c>
      <c r="BA18" s="3" t="s">
        <v>52</v>
      </c>
      <c r="BB18" s="3" t="s">
        <v>51</v>
      </c>
      <c r="BC18" s="3" t="s">
        <v>52</v>
      </c>
      <c r="BD18" s="3" t="s">
        <v>51</v>
      </c>
      <c r="BE18" s="3" t="s">
        <v>52</v>
      </c>
      <c r="BF18" s="3" t="s">
        <v>51</v>
      </c>
      <c r="BG18" s="3" t="s">
        <v>52</v>
      </c>
      <c r="BH18" s="3" t="s">
        <v>51</v>
      </c>
      <c r="BI18" s="3" t="s">
        <v>52</v>
      </c>
      <c r="BJ18" s="3" t="s">
        <v>51</v>
      </c>
      <c r="BK18" s="3" t="s">
        <v>52</v>
      </c>
      <c r="BL18" s="3" t="s">
        <v>51</v>
      </c>
      <c r="BM18" s="3" t="s">
        <v>52</v>
      </c>
      <c r="BN18" s="3" t="s">
        <v>51</v>
      </c>
      <c r="BO18" s="3" t="s">
        <v>52</v>
      </c>
      <c r="BP18" s="3" t="s">
        <v>51</v>
      </c>
      <c r="BQ18" s="3" t="s">
        <v>52</v>
      </c>
      <c r="BR18" s="3" t="s">
        <v>51</v>
      </c>
      <c r="BS18" s="3" t="s">
        <v>52</v>
      </c>
      <c r="BT18" s="3" t="s">
        <v>51</v>
      </c>
      <c r="BU18" s="3" t="s">
        <v>52</v>
      </c>
      <c r="BV18" s="3" t="s">
        <v>51</v>
      </c>
      <c r="BW18" s="3" t="s">
        <v>52</v>
      </c>
      <c r="BX18" s="3" t="s">
        <v>51</v>
      </c>
      <c r="BY18" s="3" t="s">
        <v>52</v>
      </c>
      <c r="BZ18" s="3" t="s">
        <v>51</v>
      </c>
      <c r="CA18" s="3" t="s">
        <v>52</v>
      </c>
      <c r="CB18" s="3" t="s">
        <v>51</v>
      </c>
      <c r="CC18" s="3" t="s">
        <v>52</v>
      </c>
      <c r="CD18" s="3" t="s">
        <v>51</v>
      </c>
      <c r="CE18" s="3" t="s">
        <v>52</v>
      </c>
      <c r="CF18" s="3" t="s">
        <v>51</v>
      </c>
      <c r="CG18" s="3" t="s">
        <v>52</v>
      </c>
      <c r="CH18" s="3" t="s">
        <v>51</v>
      </c>
      <c r="CI18" s="3" t="s">
        <v>52</v>
      </c>
      <c r="CJ18" s="3" t="s">
        <v>51</v>
      </c>
      <c r="CK18" s="3" t="s">
        <v>52</v>
      </c>
    </row>
    <row r="19" spans="1:89" x14ac:dyDescent="0.3">
      <c r="A19" s="3" t="s">
        <v>32</v>
      </c>
      <c r="B19" s="3">
        <v>222</v>
      </c>
      <c r="C19" s="3">
        <v>3</v>
      </c>
      <c r="D19" s="3">
        <v>16</v>
      </c>
      <c r="E19" s="3">
        <v>37</v>
      </c>
      <c r="F19" s="3">
        <v>39</v>
      </c>
      <c r="G19" s="3">
        <v>79</v>
      </c>
      <c r="H19" s="3">
        <v>32</v>
      </c>
      <c r="I19" s="3">
        <v>12</v>
      </c>
      <c r="J19" s="3">
        <v>2</v>
      </c>
      <c r="K19" s="3">
        <v>2</v>
      </c>
      <c r="M19" s="4">
        <f t="shared" si="1"/>
        <v>1.3513513513513514E-2</v>
      </c>
      <c r="N19" s="4">
        <f t="shared" si="2"/>
        <v>7.2072072072072071E-2</v>
      </c>
      <c r="O19" s="4">
        <f t="shared" si="3"/>
        <v>0.16666666666666666</v>
      </c>
      <c r="P19" s="4">
        <f t="shared" si="4"/>
        <v>0.17567567567567569</v>
      </c>
      <c r="Q19" s="4">
        <f t="shared" si="5"/>
        <v>0.35585585585585583</v>
      </c>
      <c r="R19" s="4">
        <f t="shared" si="6"/>
        <v>0.14414414414414414</v>
      </c>
      <c r="S19" s="4">
        <f t="shared" si="7"/>
        <v>5.4054054054054057E-2</v>
      </c>
      <c r="T19" s="4">
        <f t="shared" si="8"/>
        <v>9.0090090090090089E-3</v>
      </c>
      <c r="U19" s="4">
        <f t="shared" si="9"/>
        <v>9.0090090090090089E-3</v>
      </c>
      <c r="W19" s="16">
        <f t="shared" si="10"/>
        <v>8.5585585585585586E-2</v>
      </c>
      <c r="X19" s="16">
        <f t="shared" si="11"/>
        <v>0.84234234234234229</v>
      </c>
      <c r="Y19" s="16">
        <f t="shared" si="12"/>
        <v>7.2072072072072071E-2</v>
      </c>
      <c r="AA19" s="5">
        <f>'2019_gend'!W19</f>
        <v>0.17467248908296942</v>
      </c>
      <c r="AB19" s="5">
        <f>'2019_gend'!X19</f>
        <v>0.80349344978165937</v>
      </c>
      <c r="AC19" s="5">
        <f>'2019_gend'!Y19</f>
        <v>2.1834061135371178E-2</v>
      </c>
      <c r="AE19" s="5">
        <f>'2020_gend'!W19</f>
        <v>0.16304347826086957</v>
      </c>
      <c r="AF19" s="5">
        <f>'2020_gend'!X19</f>
        <v>0.76811594202898548</v>
      </c>
      <c r="AG19" s="5">
        <f>'2020_gend'!Y19</f>
        <v>6.8840579710144928E-2</v>
      </c>
      <c r="AH19" s="5"/>
      <c r="AI19" s="15" t="s">
        <v>61</v>
      </c>
      <c r="AJ19" s="5">
        <f>AJ9</f>
        <v>0.10176991150442478</v>
      </c>
      <c r="AK19" s="5">
        <f>AJ37</f>
        <v>5.3636363636363635E-2</v>
      </c>
      <c r="AL19" s="5">
        <f>AK9</f>
        <v>0.11565836298932385</v>
      </c>
      <c r="AM19" s="5">
        <f>AK37</f>
        <v>6.1524334251606978E-2</v>
      </c>
      <c r="AN19" s="5">
        <f>AL9</f>
        <v>0.12457337883959044</v>
      </c>
      <c r="AO19" s="5">
        <f>AL37</f>
        <v>6.7467652495378921E-2</v>
      </c>
      <c r="AP19" s="16">
        <v>0.12684365781710916</v>
      </c>
      <c r="AQ19" s="16">
        <v>4.573170731707317E-2</v>
      </c>
      <c r="AR19" s="5">
        <v>0.11968085106382979</v>
      </c>
      <c r="AS19" s="5">
        <v>1.8633540372670808E-2</v>
      </c>
      <c r="AT19" s="5">
        <v>0.13665943600867678</v>
      </c>
      <c r="AU19" s="5">
        <v>2.7548209366391185E-2</v>
      </c>
      <c r="AV19" s="16">
        <v>0.10638297872340426</v>
      </c>
      <c r="AW19" s="16">
        <v>5.2968036529680365E-2</v>
      </c>
      <c r="AX19" s="5">
        <v>0.11665182546749778</v>
      </c>
      <c r="AY19" s="5">
        <v>6.2788550323176359E-2</v>
      </c>
      <c r="AZ19" s="5">
        <v>0.12649572649572649</v>
      </c>
      <c r="BA19" s="5">
        <v>6.6543438077634007E-2</v>
      </c>
      <c r="BB19" s="16">
        <v>0.10324483775811209</v>
      </c>
      <c r="BC19" s="16">
        <v>4.5592705167173252E-2</v>
      </c>
      <c r="BD19" s="5">
        <v>0.11466666666666667</v>
      </c>
      <c r="BE19" s="5">
        <v>5.5727554179566562E-2</v>
      </c>
      <c r="BF19" s="5">
        <v>0.13449023861171366</v>
      </c>
      <c r="BG19" s="5">
        <v>4.6703296703296704E-2</v>
      </c>
      <c r="BH19" s="16">
        <v>5.4818744473916887E-2</v>
      </c>
      <c r="BI19" s="16">
        <v>7.0063694267515922E-2</v>
      </c>
      <c r="BJ19" s="5">
        <v>8.4444444444444447E-2</v>
      </c>
      <c r="BK19" s="5">
        <v>8.639705882352941E-2</v>
      </c>
      <c r="BL19" s="5">
        <v>9.0443686006825938E-2</v>
      </c>
      <c r="BM19" s="5">
        <v>9.3259464450600182E-2</v>
      </c>
      <c r="BN19" s="16">
        <v>8.0602302922940655E-2</v>
      </c>
      <c r="BO19" s="16">
        <v>7.3059360730593603E-2</v>
      </c>
      <c r="BP19" s="5">
        <v>9.5111111111111105E-2</v>
      </c>
      <c r="BQ19" s="5">
        <v>8.1180811808118078E-2</v>
      </c>
      <c r="BR19" s="5">
        <v>8.9666951323655E-2</v>
      </c>
      <c r="BS19" s="5">
        <v>9.3259464450600182E-2</v>
      </c>
      <c r="BT19" s="16">
        <v>9.2035398230088494E-2</v>
      </c>
      <c r="BU19" s="16">
        <v>8.3788706739526417E-2</v>
      </c>
      <c r="BV19" s="5">
        <v>8.2666666666666666E-2</v>
      </c>
      <c r="BW19" s="5">
        <v>8.210332103321033E-2</v>
      </c>
      <c r="BX19" s="5">
        <v>9.7269624573378843E-2</v>
      </c>
      <c r="BY19" s="5">
        <v>8.3102493074792241E-2</v>
      </c>
      <c r="BZ19" s="16">
        <v>8.6648983200707339E-2</v>
      </c>
      <c r="CA19" s="16">
        <v>6.4545454545454545E-2</v>
      </c>
      <c r="CB19" s="5">
        <v>0.10470275066548358</v>
      </c>
      <c r="CC19" s="5">
        <v>8.4714548802946599E-2</v>
      </c>
      <c r="CD19" s="5">
        <v>0.10589239965841162</v>
      </c>
      <c r="CE19" s="5">
        <v>8.3025830258302583E-2</v>
      </c>
    </row>
    <row r="20" spans="1:89" x14ac:dyDescent="0.3">
      <c r="A20" s="3" t="s">
        <v>33</v>
      </c>
      <c r="B20" s="3">
        <v>339</v>
      </c>
      <c r="C20" s="3">
        <v>4</v>
      </c>
      <c r="D20" s="3">
        <v>18</v>
      </c>
      <c r="E20" s="3">
        <v>46</v>
      </c>
      <c r="F20" s="3">
        <v>80</v>
      </c>
      <c r="G20" s="3">
        <v>96</v>
      </c>
      <c r="H20" s="3">
        <v>74</v>
      </c>
      <c r="I20" s="3">
        <v>16</v>
      </c>
      <c r="J20" s="3">
        <v>3</v>
      </c>
      <c r="K20" s="3">
        <v>2</v>
      </c>
      <c r="M20" s="4">
        <f t="shared" si="1"/>
        <v>1.1799410029498525E-2</v>
      </c>
      <c r="N20" s="4">
        <f t="shared" si="2"/>
        <v>5.3097345132743362E-2</v>
      </c>
      <c r="O20" s="4">
        <f t="shared" si="3"/>
        <v>0.13569321533923304</v>
      </c>
      <c r="P20" s="4">
        <f t="shared" si="4"/>
        <v>0.2359882005899705</v>
      </c>
      <c r="Q20" s="4">
        <f t="shared" si="5"/>
        <v>0.2831858407079646</v>
      </c>
      <c r="R20" s="4">
        <f t="shared" si="6"/>
        <v>0.21828908554572271</v>
      </c>
      <c r="S20" s="4">
        <f t="shared" si="7"/>
        <v>4.71976401179941E-2</v>
      </c>
      <c r="T20" s="4">
        <f t="shared" si="8"/>
        <v>8.8495575221238937E-3</v>
      </c>
      <c r="U20" s="4">
        <f t="shared" si="9"/>
        <v>5.8997050147492625E-3</v>
      </c>
      <c r="W20" s="16">
        <f t="shared" si="10"/>
        <v>6.4896755162241887E-2</v>
      </c>
      <c r="X20" s="16">
        <f t="shared" si="11"/>
        <v>0.87315634218289084</v>
      </c>
      <c r="Y20" s="16">
        <f t="shared" si="12"/>
        <v>6.1946902654867256E-2</v>
      </c>
      <c r="AA20" s="5">
        <f>'2019_gend'!W20</f>
        <v>8.7765957446808512E-2</v>
      </c>
      <c r="AB20" s="5">
        <f>'2019_gend'!X20</f>
        <v>0.84308510638297873</v>
      </c>
      <c r="AC20" s="5">
        <f>'2019_gend'!Y20</f>
        <v>6.9148936170212769E-2</v>
      </c>
      <c r="AE20" s="5">
        <f>'2020_gend'!W20</f>
        <v>9.7826086956521743E-2</v>
      </c>
      <c r="AF20" s="5">
        <f>'2020_gend'!X20</f>
        <v>0.81304347826086953</v>
      </c>
      <c r="AG20" s="5">
        <f>'2020_gend'!Y20</f>
        <v>8.9130434782608695E-2</v>
      </c>
      <c r="AH20" s="5"/>
      <c r="AI20" s="15" t="s">
        <v>62</v>
      </c>
      <c r="AJ20" s="5">
        <f>AJ10</f>
        <v>0.83628318584070793</v>
      </c>
      <c r="AK20" s="16">
        <v>0.82272727272727275</v>
      </c>
      <c r="AL20" s="5">
        <v>0.81939501779359436</v>
      </c>
      <c r="AM20" s="5">
        <v>0.79797979797979801</v>
      </c>
      <c r="AN20" s="5">
        <v>0.81655290102389078</v>
      </c>
      <c r="AO20" s="5">
        <v>0.80499075785582253</v>
      </c>
      <c r="AP20" s="16">
        <v>0.81710914454277284</v>
      </c>
      <c r="AQ20" s="16">
        <v>0.82317073170731703</v>
      </c>
      <c r="AR20" s="5">
        <v>0.80585106382978722</v>
      </c>
      <c r="AS20" s="5">
        <v>0.84472049689440998</v>
      </c>
      <c r="AT20" s="5">
        <v>0.7852494577006508</v>
      </c>
      <c r="AU20" s="5">
        <v>0.83746556473829203</v>
      </c>
      <c r="AV20" s="16">
        <v>0.8014184397163121</v>
      </c>
      <c r="AW20" s="16">
        <v>0.79452054794520544</v>
      </c>
      <c r="AX20" s="5">
        <v>0.83882457702582369</v>
      </c>
      <c r="AY20" s="5">
        <v>0.81163434903047094</v>
      </c>
      <c r="AZ20" s="5">
        <v>0.82905982905982911</v>
      </c>
      <c r="BA20" s="5">
        <v>0.80221811460258785</v>
      </c>
      <c r="BB20" s="16">
        <v>0.84365781710914456</v>
      </c>
      <c r="BC20" s="16">
        <v>0.81458966565349544</v>
      </c>
      <c r="BD20" s="5">
        <v>0.80800000000000005</v>
      </c>
      <c r="BE20" s="5">
        <v>0.81114551083591335</v>
      </c>
      <c r="BF20" s="5">
        <v>0.80911062906724507</v>
      </c>
      <c r="BG20" s="5">
        <v>0.80769230769230771</v>
      </c>
      <c r="BH20" s="16">
        <v>0.87267904509283822</v>
      </c>
      <c r="BI20" s="16">
        <v>0.85259326660600543</v>
      </c>
      <c r="BJ20" s="5">
        <v>0.82399999999999995</v>
      </c>
      <c r="BK20" s="5">
        <v>0.78400735294117652</v>
      </c>
      <c r="BL20" s="5">
        <v>0.83447098976109213</v>
      </c>
      <c r="BM20" s="5">
        <v>0.80240073868882733</v>
      </c>
      <c r="BN20" s="16">
        <v>0.84676705048715672</v>
      </c>
      <c r="BO20" s="16">
        <v>0.81643835616438354</v>
      </c>
      <c r="BP20" s="5">
        <v>0.81955555555555559</v>
      </c>
      <c r="BQ20" s="5">
        <v>0.80719557195571956</v>
      </c>
      <c r="BR20" s="5">
        <v>0.83518360375747225</v>
      </c>
      <c r="BS20" s="5">
        <v>0.79686057248384123</v>
      </c>
      <c r="BT20" s="16">
        <v>0.83097345132743361</v>
      </c>
      <c r="BU20" s="16">
        <v>0.82240437158469948</v>
      </c>
      <c r="BV20" s="5">
        <v>0.84177777777777774</v>
      </c>
      <c r="BW20" s="5">
        <v>0.79520295202952029</v>
      </c>
      <c r="BX20" s="5">
        <v>0.83105802047781574</v>
      </c>
      <c r="BY20" s="5">
        <v>0.79409048938134807</v>
      </c>
      <c r="BZ20" s="16">
        <v>0.83908045977011492</v>
      </c>
      <c r="CA20" s="16">
        <v>0.8163636363636364</v>
      </c>
      <c r="CB20" s="5">
        <v>0.79503105590062106</v>
      </c>
      <c r="CC20" s="5">
        <v>0.80110497237569056</v>
      </c>
      <c r="CD20" s="5">
        <v>0.81981212638770284</v>
      </c>
      <c r="CE20" s="5">
        <v>0.80073800738007384</v>
      </c>
    </row>
    <row r="21" spans="1:89" x14ac:dyDescent="0.3">
      <c r="A21" s="3" t="s">
        <v>34</v>
      </c>
      <c r="B21" s="3">
        <v>338</v>
      </c>
      <c r="C21" s="3">
        <v>6</v>
      </c>
      <c r="D21" s="3">
        <v>22</v>
      </c>
      <c r="E21" s="3">
        <v>54</v>
      </c>
      <c r="F21" s="3">
        <v>53</v>
      </c>
      <c r="G21" s="3">
        <v>102</v>
      </c>
      <c r="H21" s="3">
        <v>73</v>
      </c>
      <c r="I21" s="3">
        <v>27</v>
      </c>
      <c r="J21" s="3">
        <v>1</v>
      </c>
      <c r="K21" s="3">
        <v>0</v>
      </c>
      <c r="M21" s="4">
        <f t="shared" si="1"/>
        <v>1.7751479289940829E-2</v>
      </c>
      <c r="N21" s="4">
        <f t="shared" si="2"/>
        <v>6.5088757396449703E-2</v>
      </c>
      <c r="O21" s="4">
        <f t="shared" si="3"/>
        <v>0.15976331360946747</v>
      </c>
      <c r="P21" s="4">
        <f t="shared" si="4"/>
        <v>0.15680473372781065</v>
      </c>
      <c r="Q21" s="4">
        <f t="shared" si="5"/>
        <v>0.30177514792899407</v>
      </c>
      <c r="R21" s="4">
        <f t="shared" si="6"/>
        <v>0.21597633136094674</v>
      </c>
      <c r="S21" s="4">
        <f t="shared" si="7"/>
        <v>7.9881656804733733E-2</v>
      </c>
      <c r="T21" s="4">
        <f t="shared" si="8"/>
        <v>2.9585798816568047E-3</v>
      </c>
      <c r="U21" s="4">
        <f t="shared" si="9"/>
        <v>0</v>
      </c>
      <c r="W21" s="16">
        <f t="shared" si="10"/>
        <v>8.2840236686390539E-2</v>
      </c>
      <c r="X21" s="16">
        <f t="shared" si="11"/>
        <v>0.83431952662721898</v>
      </c>
      <c r="Y21" s="16">
        <f t="shared" si="12"/>
        <v>8.2840236686390539E-2</v>
      </c>
      <c r="AA21" s="5">
        <f>'2019_gend'!W21</f>
        <v>0.10933333333333334</v>
      </c>
      <c r="AB21" s="5">
        <f>'2019_gend'!X21</f>
        <v>0.80266666666666664</v>
      </c>
      <c r="AC21" s="5">
        <f>'2019_gend'!Y21</f>
        <v>8.7999999999999995E-2</v>
      </c>
      <c r="AE21" s="5">
        <f>'2020_gend'!W21</f>
        <v>0.11279826464208242</v>
      </c>
      <c r="AF21" s="5">
        <f>'2020_gend'!X21</f>
        <v>0.81778741865509763</v>
      </c>
      <c r="AG21" s="5">
        <f>'2020_gend'!Y21</f>
        <v>6.9414316702819959E-2</v>
      </c>
      <c r="AH21" s="5"/>
      <c r="AI21" s="15" t="s">
        <v>63</v>
      </c>
      <c r="AJ21" s="16">
        <v>6.1946902654867256E-2</v>
      </c>
      <c r="AK21" s="16">
        <v>0.12363636363636364</v>
      </c>
      <c r="AL21" s="5">
        <v>6.494661921708185E-2</v>
      </c>
      <c r="AM21" s="5">
        <v>0.14049586776859505</v>
      </c>
      <c r="AN21" s="5">
        <v>5.8873720136518773E-2</v>
      </c>
      <c r="AO21" s="5">
        <v>0.12754158964879853</v>
      </c>
      <c r="AP21" s="16">
        <v>5.6047197640117993E-2</v>
      </c>
      <c r="AQ21" s="16">
        <v>0.13109756097560976</v>
      </c>
      <c r="AR21" s="5">
        <v>7.4468085106382975E-2</v>
      </c>
      <c r="AS21" s="5">
        <v>0.13664596273291926</v>
      </c>
      <c r="AT21" s="5">
        <v>7.8091106290672452E-2</v>
      </c>
      <c r="AU21" s="5">
        <v>0.13498622589531681</v>
      </c>
      <c r="AV21" s="16">
        <v>9.2198581560283682E-2</v>
      </c>
      <c r="AW21" s="16">
        <v>0.15251141552511416</v>
      </c>
      <c r="AX21" s="5">
        <v>4.4523597506678537E-2</v>
      </c>
      <c r="AY21" s="5">
        <v>0.12557710064635272</v>
      </c>
      <c r="AZ21" s="5">
        <v>4.4444444444444446E-2</v>
      </c>
      <c r="BA21" s="5">
        <v>0.13123844731977818</v>
      </c>
      <c r="BB21" s="16">
        <v>5.3097345132743362E-2</v>
      </c>
      <c r="BC21" s="16">
        <v>0.1398176291793313</v>
      </c>
      <c r="BD21" s="5">
        <v>7.7333333333333337E-2</v>
      </c>
      <c r="BE21" s="5">
        <v>0.13312693498452013</v>
      </c>
      <c r="BF21" s="5">
        <v>5.6399132321041212E-2</v>
      </c>
      <c r="BG21" s="5">
        <v>0.14560439560439561</v>
      </c>
      <c r="BH21" s="16">
        <v>7.250221043324491E-2</v>
      </c>
      <c r="BI21" s="16">
        <v>7.7343039126478622E-2</v>
      </c>
      <c r="BJ21" s="5">
        <v>9.1555555555555557E-2</v>
      </c>
      <c r="BK21" s="5">
        <v>0.12959558823529413</v>
      </c>
      <c r="BL21" s="5">
        <v>7.5085324232081918E-2</v>
      </c>
      <c r="BM21" s="5">
        <v>0.10433979686057249</v>
      </c>
      <c r="BN21" s="16">
        <v>7.2630646589902564E-2</v>
      </c>
      <c r="BO21" s="16">
        <v>0.11050228310502283</v>
      </c>
      <c r="BP21" s="5">
        <v>8.533333333333333E-2</v>
      </c>
      <c r="BQ21" s="5">
        <v>0.11162361623616236</v>
      </c>
      <c r="BR21" s="5">
        <v>7.5149444918872751E-2</v>
      </c>
      <c r="BS21" s="5">
        <v>0.10987996306555864</v>
      </c>
      <c r="BT21" s="16">
        <v>7.6991150442477882E-2</v>
      </c>
      <c r="BU21" s="16">
        <v>9.3806921675774133E-2</v>
      </c>
      <c r="BV21" s="5">
        <v>7.5555555555555556E-2</v>
      </c>
      <c r="BW21" s="5">
        <v>0.12269372693726938</v>
      </c>
      <c r="BX21" s="5">
        <v>7.1672354948805458E-2</v>
      </c>
      <c r="BY21" s="5">
        <v>0.12280701754385964</v>
      </c>
      <c r="BZ21" s="16">
        <v>7.4270557029177717E-2</v>
      </c>
      <c r="CA21" s="16">
        <v>0.11909090909090909</v>
      </c>
      <c r="CB21" s="5">
        <v>0.1002661934338953</v>
      </c>
      <c r="CC21" s="5">
        <v>0.1141804788213628</v>
      </c>
      <c r="CD21" s="5">
        <v>7.4295473953885569E-2</v>
      </c>
      <c r="CE21" s="5">
        <v>0.11623616236162361</v>
      </c>
    </row>
    <row r="22" spans="1:89" x14ac:dyDescent="0.3">
      <c r="A22" s="3" t="s">
        <v>35</v>
      </c>
      <c r="B22" s="3">
        <v>339</v>
      </c>
      <c r="C22" s="3">
        <v>6</v>
      </c>
      <c r="D22" s="3">
        <v>34</v>
      </c>
      <c r="E22" s="3">
        <v>42</v>
      </c>
      <c r="F22" s="3">
        <v>75</v>
      </c>
      <c r="G22" s="3">
        <v>91</v>
      </c>
      <c r="H22" s="3">
        <v>66</v>
      </c>
      <c r="I22" s="3">
        <v>23</v>
      </c>
      <c r="J22" s="3">
        <v>1</v>
      </c>
      <c r="K22" s="3">
        <v>1</v>
      </c>
      <c r="M22" s="4">
        <f t="shared" si="1"/>
        <v>1.7699115044247787E-2</v>
      </c>
      <c r="N22" s="4">
        <f t="shared" si="2"/>
        <v>0.10029498525073746</v>
      </c>
      <c r="O22" s="4">
        <f t="shared" si="3"/>
        <v>0.12389380530973451</v>
      </c>
      <c r="P22" s="4">
        <f t="shared" si="4"/>
        <v>0.22123893805309736</v>
      </c>
      <c r="Q22" s="4">
        <f t="shared" si="5"/>
        <v>0.26843657817109146</v>
      </c>
      <c r="R22" s="4">
        <f t="shared" si="6"/>
        <v>0.19469026548672566</v>
      </c>
      <c r="S22" s="4">
        <f t="shared" si="7"/>
        <v>6.7846607669616518E-2</v>
      </c>
      <c r="T22" s="4">
        <f t="shared" si="8"/>
        <v>2.9498525073746312E-3</v>
      </c>
      <c r="U22" s="4">
        <f t="shared" si="9"/>
        <v>2.9498525073746312E-3</v>
      </c>
      <c r="W22" s="16">
        <f t="shared" si="10"/>
        <v>0.11799410029498525</v>
      </c>
      <c r="X22" s="16">
        <f t="shared" si="11"/>
        <v>0.80825958702064893</v>
      </c>
      <c r="Y22" s="16">
        <f t="shared" si="12"/>
        <v>7.3746312684365781E-2</v>
      </c>
      <c r="AA22" s="5">
        <f>'2019_gend'!W22</f>
        <v>0.10638297872340426</v>
      </c>
      <c r="AB22" s="5">
        <f>'2019_gend'!X22</f>
        <v>0.80585106382978722</v>
      </c>
      <c r="AC22" s="5">
        <f>'2019_gend'!Y22</f>
        <v>8.7765957446808512E-2</v>
      </c>
      <c r="AE22" s="5">
        <f>'2020_gend'!W22</f>
        <v>0.1193058568329718</v>
      </c>
      <c r="AF22" s="5">
        <f>'2020_gend'!X22</f>
        <v>0.81344902386117135</v>
      </c>
      <c r="AG22" s="5">
        <f>'2020_gend'!Y22</f>
        <v>6.7245119305856832E-2</v>
      </c>
      <c r="AH22" s="5"/>
      <c r="AJ22" s="5"/>
      <c r="AK22" s="5"/>
      <c r="AL22" s="16"/>
      <c r="AM22" s="5"/>
      <c r="AN22" s="5"/>
      <c r="AO22" s="5"/>
    </row>
    <row r="23" spans="1:89" x14ac:dyDescent="0.3">
      <c r="A23" s="3" t="s">
        <v>36</v>
      </c>
      <c r="B23" s="3">
        <v>339</v>
      </c>
      <c r="C23" s="3">
        <v>7</v>
      </c>
      <c r="D23" s="3">
        <v>20</v>
      </c>
      <c r="E23" s="3">
        <v>52</v>
      </c>
      <c r="F23" s="3">
        <v>72</v>
      </c>
      <c r="G23" s="3">
        <v>101</v>
      </c>
      <c r="H23" s="3">
        <v>63</v>
      </c>
      <c r="I23" s="3">
        <v>22</v>
      </c>
      <c r="J23" s="3">
        <v>0</v>
      </c>
      <c r="K23" s="3">
        <v>2</v>
      </c>
      <c r="M23" s="4">
        <f t="shared" si="1"/>
        <v>2.0648967551622419E-2</v>
      </c>
      <c r="N23" s="4">
        <f t="shared" si="2"/>
        <v>5.8997050147492625E-2</v>
      </c>
      <c r="O23" s="4">
        <f t="shared" si="3"/>
        <v>0.15339233038348082</v>
      </c>
      <c r="P23" s="4">
        <f t="shared" si="4"/>
        <v>0.21238938053097345</v>
      </c>
      <c r="Q23" s="4">
        <f t="shared" si="5"/>
        <v>0.29793510324483774</v>
      </c>
      <c r="R23" s="4">
        <f t="shared" si="6"/>
        <v>0.18584070796460178</v>
      </c>
      <c r="S23" s="4">
        <f t="shared" si="7"/>
        <v>6.4896755162241887E-2</v>
      </c>
      <c r="T23" s="4">
        <f t="shared" si="8"/>
        <v>0</v>
      </c>
      <c r="U23" s="4">
        <f t="shared" si="9"/>
        <v>5.8997050147492625E-3</v>
      </c>
      <c r="W23" s="16">
        <f t="shared" si="10"/>
        <v>7.9646017699115043E-2</v>
      </c>
      <c r="X23" s="16">
        <f t="shared" si="11"/>
        <v>0.84955752212389379</v>
      </c>
      <c r="Y23" s="16">
        <f t="shared" si="12"/>
        <v>7.0796460176991149E-2</v>
      </c>
      <c r="AA23" s="5">
        <f>'2019_gend'!W23</f>
        <v>0.10904255319148937</v>
      </c>
      <c r="AB23" s="5">
        <f>'2019_gend'!X23</f>
        <v>0.7978723404255319</v>
      </c>
      <c r="AC23" s="5">
        <f>'2019_gend'!Y23</f>
        <v>9.3085106382978719E-2</v>
      </c>
      <c r="AE23" s="5">
        <f>'2020_gend'!W23</f>
        <v>0.10652173913043478</v>
      </c>
      <c r="AF23" s="5">
        <f>'2020_gend'!X23</f>
        <v>0.81739130434782614</v>
      </c>
      <c r="AG23" s="5">
        <f>'2020_gend'!Y23</f>
        <v>7.6086956521739135E-2</v>
      </c>
      <c r="AH23" s="5"/>
      <c r="AI23" s="5"/>
      <c r="AJ23" s="5"/>
      <c r="AK23" s="5"/>
      <c r="AL23" s="16"/>
      <c r="AM23" s="5"/>
      <c r="AN23" s="5"/>
      <c r="AO23" s="5"/>
    </row>
    <row r="24" spans="1:89" x14ac:dyDescent="0.3">
      <c r="A24" s="3" t="s">
        <v>37</v>
      </c>
      <c r="B24" s="3">
        <v>333</v>
      </c>
      <c r="C24" s="3">
        <v>5</v>
      </c>
      <c r="D24" s="3">
        <v>27</v>
      </c>
      <c r="E24" s="3">
        <v>51</v>
      </c>
      <c r="F24" s="3">
        <v>80</v>
      </c>
      <c r="G24" s="3">
        <v>94</v>
      </c>
      <c r="H24" s="3">
        <v>55</v>
      </c>
      <c r="I24" s="3">
        <v>17</v>
      </c>
      <c r="J24" s="3">
        <v>3</v>
      </c>
      <c r="K24" s="3">
        <v>1</v>
      </c>
      <c r="M24" s="4">
        <f t="shared" si="1"/>
        <v>1.5015015015015015E-2</v>
      </c>
      <c r="N24" s="4">
        <f t="shared" si="2"/>
        <v>8.1081081081081086E-2</v>
      </c>
      <c r="O24" s="4">
        <f t="shared" si="3"/>
        <v>0.15315315315315314</v>
      </c>
      <c r="P24" s="4">
        <f t="shared" si="4"/>
        <v>0.24024024024024024</v>
      </c>
      <c r="Q24" s="4">
        <f t="shared" si="5"/>
        <v>0.2822822822822823</v>
      </c>
      <c r="R24" s="4">
        <f t="shared" si="6"/>
        <v>0.16516516516516516</v>
      </c>
      <c r="S24" s="4">
        <f t="shared" si="7"/>
        <v>5.1051051051051052E-2</v>
      </c>
      <c r="T24" s="4">
        <f t="shared" si="8"/>
        <v>9.0090090090090089E-3</v>
      </c>
      <c r="U24" s="4">
        <f t="shared" si="9"/>
        <v>3.003003003003003E-3</v>
      </c>
      <c r="W24" s="16">
        <f t="shared" si="10"/>
        <v>9.6096096096096095E-2</v>
      </c>
      <c r="X24" s="16">
        <f t="shared" si="11"/>
        <v>0.84084084084084088</v>
      </c>
      <c r="Y24" s="16">
        <f t="shared" si="12"/>
        <v>6.3063063063063057E-2</v>
      </c>
      <c r="AA24" s="5">
        <f>'2019_gend'!W24</f>
        <v>0.12600536193029491</v>
      </c>
      <c r="AB24" s="5">
        <f>'2019_gend'!X24</f>
        <v>0.79356568364611257</v>
      </c>
      <c r="AC24" s="5">
        <f>'2019_gend'!Y24</f>
        <v>8.0428954423592491E-2</v>
      </c>
      <c r="AE24" s="5">
        <f>'2020_gend'!W24</f>
        <v>0.10652173913043478</v>
      </c>
      <c r="AF24" s="5">
        <f>'2020_gend'!X24</f>
        <v>0.81304347826086953</v>
      </c>
      <c r="AG24" s="5">
        <f>'2020_gend'!Y24</f>
        <v>8.0434782608695646E-2</v>
      </c>
      <c r="AH24" s="5"/>
      <c r="AI24" s="16"/>
      <c r="AJ24" s="19" t="s">
        <v>31</v>
      </c>
      <c r="AK24" s="19"/>
      <c r="AL24" s="19"/>
      <c r="AM24" s="19"/>
      <c r="AN24" s="19"/>
      <c r="AO24" s="19"/>
      <c r="AP24" s="19" t="s">
        <v>32</v>
      </c>
      <c r="AQ24" s="19"/>
      <c r="AR24" s="19"/>
      <c r="AS24" s="19"/>
      <c r="AT24" s="19"/>
      <c r="AU24" s="19"/>
      <c r="AV24" s="19" t="s">
        <v>33</v>
      </c>
      <c r="AW24" s="19"/>
      <c r="AX24" s="19"/>
      <c r="AY24" s="19"/>
      <c r="AZ24" s="19"/>
      <c r="BA24" s="19"/>
      <c r="BB24" s="19" t="s">
        <v>34</v>
      </c>
      <c r="BC24" s="19"/>
      <c r="BD24" s="19"/>
      <c r="BE24" s="19"/>
      <c r="BF24" s="19"/>
      <c r="BG24" s="19"/>
      <c r="BH24" s="19" t="s">
        <v>59</v>
      </c>
      <c r="BI24" s="19"/>
      <c r="BJ24" s="19"/>
      <c r="BK24" s="19"/>
      <c r="BL24" s="19"/>
      <c r="BM24" s="19"/>
      <c r="BN24" s="19" t="s">
        <v>36</v>
      </c>
      <c r="BO24" s="19"/>
      <c r="BP24" s="19"/>
      <c r="BQ24" s="19"/>
      <c r="BR24" s="19"/>
      <c r="BS24" s="19"/>
      <c r="BT24" s="19" t="s">
        <v>37</v>
      </c>
      <c r="BU24" s="19"/>
      <c r="BV24" s="19"/>
      <c r="BW24" s="19"/>
      <c r="BX24" s="19"/>
      <c r="BY24" s="19"/>
      <c r="BZ24" s="19" t="s">
        <v>38</v>
      </c>
      <c r="CA24" s="19"/>
      <c r="CB24" s="19"/>
      <c r="CC24" s="19"/>
      <c r="CD24" s="19"/>
      <c r="CE24" s="19"/>
      <c r="CF24" s="22" t="s">
        <v>60</v>
      </c>
      <c r="CG24" s="22"/>
      <c r="CH24" s="22"/>
      <c r="CI24" s="22"/>
      <c r="CJ24" s="22"/>
      <c r="CK24" s="22"/>
    </row>
    <row r="25" spans="1:89" x14ac:dyDescent="0.3">
      <c r="A25" s="3" t="s">
        <v>38</v>
      </c>
      <c r="B25" s="3">
        <v>133</v>
      </c>
      <c r="C25" s="3">
        <v>0</v>
      </c>
      <c r="D25" s="3">
        <v>3</v>
      </c>
      <c r="E25" s="3">
        <v>17</v>
      </c>
      <c r="F25" s="3">
        <v>29</v>
      </c>
      <c r="G25" s="3">
        <v>45</v>
      </c>
      <c r="H25" s="3">
        <v>23</v>
      </c>
      <c r="I25" s="3">
        <v>13</v>
      </c>
      <c r="J25" s="3">
        <v>2</v>
      </c>
      <c r="K25" s="3">
        <v>1</v>
      </c>
      <c r="M25" s="4">
        <f t="shared" si="1"/>
        <v>0</v>
      </c>
      <c r="N25" s="4">
        <f t="shared" si="2"/>
        <v>2.2556390977443608E-2</v>
      </c>
      <c r="O25" s="4">
        <f t="shared" si="3"/>
        <v>0.12781954887218044</v>
      </c>
      <c r="P25" s="4">
        <f t="shared" si="4"/>
        <v>0.21804511278195488</v>
      </c>
      <c r="Q25" s="4">
        <f t="shared" si="5"/>
        <v>0.33834586466165412</v>
      </c>
      <c r="R25" s="4">
        <f t="shared" si="6"/>
        <v>0.17293233082706766</v>
      </c>
      <c r="S25" s="4">
        <f t="shared" si="7"/>
        <v>9.7744360902255634E-2</v>
      </c>
      <c r="T25" s="4">
        <f t="shared" si="8"/>
        <v>1.5037593984962405E-2</v>
      </c>
      <c r="U25" s="4">
        <f t="shared" si="9"/>
        <v>7.5187969924812026E-3</v>
      </c>
      <c r="W25" s="16">
        <f t="shared" si="10"/>
        <v>2.2556390977443608E-2</v>
      </c>
      <c r="X25" s="16">
        <f t="shared" si="11"/>
        <v>0.8571428571428571</v>
      </c>
      <c r="Y25" s="16">
        <f t="shared" si="12"/>
        <v>0.12030075187969924</v>
      </c>
      <c r="AA25" s="5">
        <f>'2019_gend'!W25</f>
        <v>0.10526315789473684</v>
      </c>
      <c r="AB25" s="5">
        <f>'2019_gend'!X25</f>
        <v>0.82706766917293228</v>
      </c>
      <c r="AC25" s="5">
        <f>'2019_gend'!Y25</f>
        <v>6.7669172932330823E-2</v>
      </c>
      <c r="AE25" s="5">
        <f>'2020_gend'!W25</f>
        <v>8.4337349397590355E-2</v>
      </c>
      <c r="AF25" s="5">
        <f>'2020_gend'!X25</f>
        <v>0.83734939759036142</v>
      </c>
      <c r="AG25" s="5">
        <f>'2020_gend'!Y25</f>
        <v>7.8313253012048195E-2</v>
      </c>
      <c r="AH25" s="5"/>
      <c r="AI25" s="16"/>
      <c r="AJ25" s="20">
        <v>2018</v>
      </c>
      <c r="AK25" s="20"/>
      <c r="AL25" s="20">
        <v>2019</v>
      </c>
      <c r="AM25" s="20"/>
      <c r="AN25" s="20">
        <v>2020</v>
      </c>
      <c r="AO25" s="20"/>
      <c r="AP25" s="20">
        <v>2018</v>
      </c>
      <c r="AQ25" s="20"/>
      <c r="AR25" s="20">
        <v>2019</v>
      </c>
      <c r="AS25" s="20"/>
      <c r="AT25" s="20">
        <v>2020</v>
      </c>
      <c r="AU25" s="20"/>
      <c r="AV25" s="20">
        <v>2018</v>
      </c>
      <c r="AW25" s="20"/>
      <c r="AX25" s="20">
        <v>2019</v>
      </c>
      <c r="AY25" s="20"/>
      <c r="AZ25" s="20">
        <v>2020</v>
      </c>
      <c r="BA25" s="20"/>
      <c r="BB25" s="20">
        <v>2018</v>
      </c>
      <c r="BC25" s="20"/>
      <c r="BD25" s="20">
        <v>2019</v>
      </c>
      <c r="BE25" s="20"/>
      <c r="BF25" s="20">
        <v>2020</v>
      </c>
      <c r="BG25" s="20"/>
      <c r="BH25" s="20">
        <v>2018</v>
      </c>
      <c r="BI25" s="20"/>
      <c r="BJ25" s="20">
        <v>2019</v>
      </c>
      <c r="BK25" s="20"/>
      <c r="BL25" s="20">
        <v>2020</v>
      </c>
      <c r="BM25" s="20"/>
      <c r="BN25" s="20">
        <v>2018</v>
      </c>
      <c r="BO25" s="20"/>
      <c r="BP25" s="20">
        <v>2019</v>
      </c>
      <c r="BQ25" s="20"/>
      <c r="BR25" s="20">
        <v>2020</v>
      </c>
      <c r="BS25" s="20"/>
      <c r="BT25" s="20">
        <v>2018</v>
      </c>
      <c r="BU25" s="20"/>
      <c r="BV25" s="20">
        <v>2019</v>
      </c>
      <c r="BW25" s="20"/>
      <c r="BX25" s="20">
        <v>2020</v>
      </c>
      <c r="BY25" s="20"/>
      <c r="BZ25" s="20">
        <v>2018</v>
      </c>
      <c r="CA25" s="20"/>
      <c r="CB25" s="20">
        <v>2019</v>
      </c>
      <c r="CC25" s="20"/>
      <c r="CD25" s="20">
        <v>2020</v>
      </c>
      <c r="CE25" s="20"/>
      <c r="CF25" s="20">
        <v>2018</v>
      </c>
      <c r="CG25" s="20"/>
      <c r="CH25" s="20">
        <v>2019</v>
      </c>
      <c r="CI25" s="20"/>
      <c r="CJ25" s="20">
        <v>2020</v>
      </c>
      <c r="CK25" s="20"/>
    </row>
    <row r="26" spans="1:89" x14ac:dyDescent="0.3">
      <c r="M26" s="5">
        <f>AVERAGE(M10:M25)</f>
        <v>1.7734040149773152E-2</v>
      </c>
      <c r="N26" s="5">
        <f t="shared" ref="N26:U26" si="13">AVERAGE(N10:N25)</f>
        <v>6.9475848821955344E-2</v>
      </c>
      <c r="O26" s="5">
        <f t="shared" si="13"/>
        <v>0.1495513648611374</v>
      </c>
      <c r="P26" s="5">
        <f t="shared" si="13"/>
        <v>0.20574136310382291</v>
      </c>
      <c r="Q26" s="5">
        <f t="shared" si="13"/>
        <v>0.29814456274884832</v>
      </c>
      <c r="R26" s="5">
        <f t="shared" si="13"/>
        <v>0.18596146334852651</v>
      </c>
      <c r="S26" s="5">
        <f t="shared" si="13"/>
        <v>6.2055638912685618E-2</v>
      </c>
      <c r="T26" s="5">
        <f t="shared" si="13"/>
        <v>7.1168193066427589E-3</v>
      </c>
      <c r="U26" s="5">
        <f t="shared" si="13"/>
        <v>4.2188987466079565E-3</v>
      </c>
      <c r="W26" s="16"/>
      <c r="X26" s="16"/>
      <c r="Y26" s="16"/>
      <c r="AI26" s="16"/>
      <c r="AJ26" s="3" t="s">
        <v>51</v>
      </c>
      <c r="AK26" s="3" t="s">
        <v>52</v>
      </c>
      <c r="AL26" s="3" t="s">
        <v>51</v>
      </c>
      <c r="AM26" s="3" t="s">
        <v>52</v>
      </c>
      <c r="AN26" s="3" t="s">
        <v>51</v>
      </c>
      <c r="AO26" s="3" t="s">
        <v>52</v>
      </c>
      <c r="AP26" s="3" t="s">
        <v>51</v>
      </c>
      <c r="AQ26" s="3" t="s">
        <v>52</v>
      </c>
      <c r="AR26" s="3" t="s">
        <v>51</v>
      </c>
      <c r="AS26" s="3" t="s">
        <v>52</v>
      </c>
      <c r="AT26" s="3" t="s">
        <v>51</v>
      </c>
      <c r="AU26" s="3" t="s">
        <v>52</v>
      </c>
      <c r="AV26" s="3" t="s">
        <v>51</v>
      </c>
      <c r="AW26" s="3" t="s">
        <v>52</v>
      </c>
      <c r="AX26" s="3" t="s">
        <v>51</v>
      </c>
      <c r="AY26" s="3" t="s">
        <v>52</v>
      </c>
      <c r="AZ26" s="3" t="s">
        <v>51</v>
      </c>
      <c r="BA26" s="3" t="s">
        <v>52</v>
      </c>
      <c r="BB26" s="3" t="s">
        <v>51</v>
      </c>
      <c r="BC26" s="3" t="s">
        <v>52</v>
      </c>
      <c r="BD26" s="3" t="s">
        <v>51</v>
      </c>
      <c r="BE26" s="3" t="s">
        <v>52</v>
      </c>
      <c r="BF26" s="3" t="s">
        <v>51</v>
      </c>
      <c r="BG26" s="3" t="s">
        <v>52</v>
      </c>
      <c r="BH26" s="3" t="s">
        <v>51</v>
      </c>
      <c r="BI26" s="3" t="s">
        <v>52</v>
      </c>
      <c r="BJ26" s="3" t="s">
        <v>51</v>
      </c>
      <c r="BK26" s="3" t="s">
        <v>52</v>
      </c>
      <c r="BL26" s="3" t="s">
        <v>51</v>
      </c>
      <c r="BM26" s="3" t="s">
        <v>52</v>
      </c>
      <c r="BN26" s="3" t="s">
        <v>51</v>
      </c>
      <c r="BO26" s="3" t="s">
        <v>52</v>
      </c>
      <c r="BP26" s="3" t="s">
        <v>51</v>
      </c>
      <c r="BQ26" s="3" t="s">
        <v>52</v>
      </c>
      <c r="BR26" s="3" t="s">
        <v>51</v>
      </c>
      <c r="BS26" s="3" t="s">
        <v>52</v>
      </c>
      <c r="BT26" s="3" t="s">
        <v>51</v>
      </c>
      <c r="BU26" s="3" t="s">
        <v>52</v>
      </c>
      <c r="BV26" s="3" t="s">
        <v>51</v>
      </c>
      <c r="BW26" s="3" t="s">
        <v>52</v>
      </c>
      <c r="BX26" s="3" t="s">
        <v>51</v>
      </c>
      <c r="BY26" s="3" t="s">
        <v>52</v>
      </c>
      <c r="BZ26" s="3" t="s">
        <v>51</v>
      </c>
      <c r="CA26" s="3" t="s">
        <v>52</v>
      </c>
      <c r="CB26" s="3" t="s">
        <v>51</v>
      </c>
      <c r="CC26" s="3" t="s">
        <v>52</v>
      </c>
      <c r="CD26" s="3" t="s">
        <v>51</v>
      </c>
      <c r="CE26" s="3" t="s">
        <v>52</v>
      </c>
      <c r="CF26" s="3" t="s">
        <v>51</v>
      </c>
      <c r="CG26" s="3" t="s">
        <v>52</v>
      </c>
      <c r="CH26" s="3" t="s">
        <v>51</v>
      </c>
      <c r="CI26" s="3" t="s">
        <v>52</v>
      </c>
      <c r="CJ26" s="3" t="s">
        <v>51</v>
      </c>
      <c r="CK26" s="3" t="s">
        <v>52</v>
      </c>
    </row>
    <row r="27" spans="1:89" x14ac:dyDescent="0.3">
      <c r="AI27" s="15" t="s">
        <v>61</v>
      </c>
      <c r="AJ27" s="16">
        <v>9.3396226415094333E-2</v>
      </c>
      <c r="AK27" s="16">
        <v>5.7504873294346975E-2</v>
      </c>
      <c r="AL27" s="5">
        <v>0.11484593837535013</v>
      </c>
      <c r="AM27" s="5">
        <v>8.2851637764932567E-2</v>
      </c>
      <c r="AN27" s="5">
        <v>0.1171806167400881</v>
      </c>
      <c r="AO27" s="5">
        <v>8.3091787439613526E-2</v>
      </c>
      <c r="AP27" s="16">
        <v>8.5585585585585586E-2</v>
      </c>
      <c r="AQ27" s="16">
        <v>4.4776119402985072E-2</v>
      </c>
      <c r="AR27" s="5">
        <v>0.17467248908296942</v>
      </c>
      <c r="AS27" s="5">
        <v>0.12299465240641712</v>
      </c>
      <c r="AT27" s="5">
        <v>0.16304347826086957</v>
      </c>
      <c r="AU27" s="5">
        <v>0.12334801762114538</v>
      </c>
      <c r="AV27" s="16">
        <v>6.4896755162241887E-2</v>
      </c>
      <c r="AW27" s="16">
        <v>4.5454545454545456E-2</v>
      </c>
      <c r="AX27" s="5">
        <v>8.7765957446808512E-2</v>
      </c>
      <c r="AY27" s="5">
        <v>4.6583850931677016E-2</v>
      </c>
      <c r="AZ27" s="5">
        <v>9.7826086956521743E-2</v>
      </c>
      <c r="BA27" s="5">
        <v>7.1428571428571425E-2</v>
      </c>
      <c r="BB27" s="16">
        <v>8.2840236686390539E-2</v>
      </c>
      <c r="BC27" s="16">
        <v>7.29483282674772E-2</v>
      </c>
      <c r="BD27" s="5">
        <v>0.10933333333333334</v>
      </c>
      <c r="BE27" s="5">
        <v>8.0495356037151702E-2</v>
      </c>
      <c r="BF27" s="5">
        <v>0.11279826464208242</v>
      </c>
      <c r="BG27" s="5">
        <v>7.9670329670329665E-2</v>
      </c>
      <c r="BH27" s="16">
        <v>0.11799410029498525</v>
      </c>
      <c r="BI27" s="16">
        <v>9.4224924012158054E-2</v>
      </c>
      <c r="BJ27" s="5">
        <v>0.10638297872340426</v>
      </c>
      <c r="BK27" s="5">
        <v>7.1207430340557279E-2</v>
      </c>
      <c r="BL27" s="5">
        <v>0.1193058568329718</v>
      </c>
      <c r="BM27" s="5">
        <v>9.0659340659340656E-2</v>
      </c>
      <c r="BN27" s="16">
        <v>7.9646017699115043E-2</v>
      </c>
      <c r="BO27" s="16">
        <v>3.64741641337386E-2</v>
      </c>
      <c r="BP27" s="5">
        <v>0.10904255319148937</v>
      </c>
      <c r="BQ27" s="5">
        <v>6.1919504643962849E-2</v>
      </c>
      <c r="BR27" s="5">
        <v>0.10652173913043478</v>
      </c>
      <c r="BS27" s="5">
        <v>7.1428571428571425E-2</v>
      </c>
      <c r="BT27" s="16">
        <v>9.6096096096096095E-2</v>
      </c>
      <c r="BU27" s="16">
        <v>4.9535603715170282E-2</v>
      </c>
      <c r="BV27" s="5">
        <v>0.12600536193029491</v>
      </c>
      <c r="BW27" s="5">
        <v>4.9844236760124609E-2</v>
      </c>
      <c r="BX27" s="5">
        <v>0.10652173913043478</v>
      </c>
      <c r="BY27" s="5">
        <v>7.1625344352617082E-2</v>
      </c>
      <c r="BZ27" s="16">
        <v>2.2556390977443608E-2</v>
      </c>
      <c r="CA27" s="16">
        <v>2.6785714285714284E-2</v>
      </c>
      <c r="CB27" s="5">
        <v>0.10526315789473684</v>
      </c>
      <c r="CC27" s="5">
        <v>6.25E-2</v>
      </c>
      <c r="CD27" s="5">
        <v>8.4337349397590355E-2</v>
      </c>
      <c r="CE27" s="5">
        <v>5.7971014492753624E-2</v>
      </c>
      <c r="CF27" s="5">
        <f>AVERAGE(AJ19,AP19,AV19,BB19,BH19,BN19,BT19,BZ19,AJ27,AP27,AV27,BB27,BH27,BN27,BT27,BZ27)</f>
        <v>8.7209888971728516E-2</v>
      </c>
      <c r="CG27" s="5">
        <f>AVERAGE(AK19,AQ19,AW19,BC19,BI19,BO19,BU19,CA19,AK27,AQ27,AW27,BC27,BI27,BO27,BU27,CA27)</f>
        <v>5.7318143843719804E-2</v>
      </c>
      <c r="CH27" s="5">
        <f>AVERAGE(AL19,AR19,AX19,BD19,BJ19,BP19,BV19,CB19,AL27,AR27,AX27,BD27,BJ27,BP27,BV27,CB27)</f>
        <v>0.11043090306583819</v>
      </c>
      <c r="CI27" s="5">
        <f>AVERAGE(AM19,AS19,AY19,BE19,BK19,BQ19,BW19,CC19,AM27,AS27,AY27,BE27,BK27,BQ27,BW27,CC27)</f>
        <v>6.9466649279978018E-2</v>
      </c>
      <c r="CJ27" s="5">
        <f>AVERAGE(AN19,AT19,AZ19,BF19,BL19,BR19,BX19,CD19,AN27,AT27,AZ27,BF27,BL27,BR27,BX27,CD27)</f>
        <v>0.11331416078806077</v>
      </c>
      <c r="CK27" s="5">
        <f>AVERAGE(AO19,AU19,BA19,BG19,BM19,BS19,BY19,CE19,AO27,AU27,BA27,BG27,BM27,BS27,BY27,CE27)</f>
        <v>7.5633301623121166E-2</v>
      </c>
    </row>
    <row r="28" spans="1:89" x14ac:dyDescent="0.3">
      <c r="A28" s="3" t="s">
        <v>0</v>
      </c>
      <c r="AI28" s="15" t="s">
        <v>62</v>
      </c>
      <c r="AJ28" s="16">
        <v>0.83679245283018866</v>
      </c>
      <c r="AK28" s="16">
        <v>0.81481481481481477</v>
      </c>
      <c r="AL28" s="5">
        <v>0.81605975723622781</v>
      </c>
      <c r="AM28" s="5">
        <v>0.78227360308285165</v>
      </c>
      <c r="AN28" s="5">
        <v>0.82026431718061676</v>
      </c>
      <c r="AO28" s="5">
        <v>0.7874396135265701</v>
      </c>
      <c r="AP28" s="16">
        <v>0.84234234234234229</v>
      </c>
      <c r="AQ28" s="16">
        <v>0.84079601990049746</v>
      </c>
      <c r="AR28" s="5">
        <v>0.80349344978165937</v>
      </c>
      <c r="AS28" s="5">
        <v>0.79144385026737973</v>
      </c>
      <c r="AT28" s="5">
        <v>0.76811594202898548</v>
      </c>
      <c r="AU28" s="5">
        <v>0.77533039647577096</v>
      </c>
      <c r="AV28" s="16">
        <v>0.87315634218289084</v>
      </c>
      <c r="AW28" s="16">
        <v>0.86969696969696975</v>
      </c>
      <c r="AX28" s="5">
        <v>0.84308510638297873</v>
      </c>
      <c r="AY28" s="5">
        <v>0.83850931677018636</v>
      </c>
      <c r="AZ28" s="5">
        <v>0.81304347826086953</v>
      </c>
      <c r="BA28" s="5">
        <v>0.81868131868131866</v>
      </c>
      <c r="BB28" s="16">
        <v>0.83431952662721898</v>
      </c>
      <c r="BC28" s="16">
        <v>0.78723404255319152</v>
      </c>
      <c r="BD28" s="5">
        <v>0.80266666666666664</v>
      </c>
      <c r="BE28" s="5">
        <v>0.81114551083591335</v>
      </c>
      <c r="BF28" s="5">
        <v>0.81778741865509763</v>
      </c>
      <c r="BG28" s="5">
        <v>0.80219780219780223</v>
      </c>
      <c r="BH28" s="16">
        <v>0.80825958702064893</v>
      </c>
      <c r="BI28" s="16">
        <v>0.79027355623100304</v>
      </c>
      <c r="BJ28" s="5">
        <v>0.80585106382978722</v>
      </c>
      <c r="BK28" s="5">
        <v>0.83900928792569662</v>
      </c>
      <c r="BL28" s="5">
        <v>0.81344902386117135</v>
      </c>
      <c r="BM28" s="5">
        <v>0.79670329670329665</v>
      </c>
      <c r="BN28" s="16">
        <v>0.84955752212389379</v>
      </c>
      <c r="BO28" s="16">
        <v>0.82370820668693012</v>
      </c>
      <c r="BP28" s="5">
        <v>0.7978723404255319</v>
      </c>
      <c r="BQ28" s="5">
        <v>0.84829721362229105</v>
      </c>
      <c r="BR28" s="5">
        <v>0.81739130434782614</v>
      </c>
      <c r="BS28" s="5">
        <v>0.79395604395604391</v>
      </c>
      <c r="BT28" s="16">
        <v>0.84084084084084088</v>
      </c>
      <c r="BU28" s="5">
        <v>0.81931464174454827</v>
      </c>
      <c r="BV28" s="5">
        <v>0.79356568364611257</v>
      </c>
      <c r="BW28" s="5">
        <v>0.81931464174454827</v>
      </c>
      <c r="BX28" s="5">
        <v>0.81304347826086953</v>
      </c>
      <c r="BY28" s="5">
        <v>0.81267217630853994</v>
      </c>
      <c r="BZ28" s="16">
        <v>0.8571428571428571</v>
      </c>
      <c r="CA28" s="16">
        <v>0.8035714285714286</v>
      </c>
      <c r="CB28" s="5">
        <v>0.82706766917293228</v>
      </c>
      <c r="CC28" s="5">
        <v>0.8392857142857143</v>
      </c>
      <c r="CD28" s="5">
        <v>0.83734939759036142</v>
      </c>
      <c r="CE28" s="5">
        <v>0.86956521739130432</v>
      </c>
      <c r="CF28" s="5">
        <f>AVERAGE(AJ20,AP20,AV20,BB20,BH20,BN20,BT20,BZ20,AJ28,AP28,AV28,BB28,BH28,BN28,BT28,BZ28)</f>
        <v>0.83939875406233511</v>
      </c>
      <c r="CG28" s="5">
        <f>AVERAGE(AK20,AQ20,AW20,BC20,BI20,BO20,BU20,CA20,AK28,AQ28,AW28,BC28,BI28,BO28,BU28,CA28)</f>
        <v>0.81951359555946246</v>
      </c>
      <c r="CH28" s="5">
        <f>AVERAGE(AL20,AR20,AX20,BD20,BJ20,BP20,BV20,CB20,AL28,AR28,AX28,BD28,BJ28,BP28,BV28,CB28)</f>
        <v>0.81513104906406597</v>
      </c>
      <c r="CI28" s="5">
        <f>AVERAGE(AM20,AS20,AY20,BE20,BK20,BQ20,BW20,CC20,AM28,AS28,AY28,BE28,BK28,BQ28,BW28,CC28)</f>
        <v>0.81389188391107992</v>
      </c>
      <c r="CJ28" s="5">
        <f>AVERAGE(AN20,AT20,AZ20,BF20,BL20,BR20,BX20,CD20,AN28,AT28,AZ28,BF28,BL28,BR28,BX28,CD28)</f>
        <v>0.81630886983884354</v>
      </c>
      <c r="CK28" s="5">
        <f>AVERAGE(AO20,AU20,BA20,BG20,BM20,BS20,BY20,CE20,AO28,AU28,BA28,BG28,BM28,BS28,BY28,CE28)</f>
        <v>0.80643765112898436</v>
      </c>
    </row>
    <row r="29" spans="1:89" x14ac:dyDescent="0.3">
      <c r="A29" s="3" t="s">
        <v>46</v>
      </c>
      <c r="AI29" s="15" t="s">
        <v>63</v>
      </c>
      <c r="AJ29" s="16">
        <v>6.981132075471698E-2</v>
      </c>
      <c r="AK29" s="16">
        <v>0.1276803118908382</v>
      </c>
      <c r="AL29" s="5">
        <v>6.909430438842204E-2</v>
      </c>
      <c r="AM29" s="5">
        <v>0.13487475915221581</v>
      </c>
      <c r="AN29" s="5">
        <v>6.255506607929516E-2</v>
      </c>
      <c r="AO29" s="5">
        <v>0.12946859903381641</v>
      </c>
      <c r="AP29" s="16">
        <v>7.2072072072072071E-2</v>
      </c>
      <c r="AQ29" s="16">
        <v>0.11442786069651742</v>
      </c>
      <c r="AR29" s="5">
        <v>2.1834061135371178E-2</v>
      </c>
      <c r="AS29" s="5">
        <v>8.5561497326203204E-2</v>
      </c>
      <c r="AT29" s="5">
        <v>6.8840579710144928E-2</v>
      </c>
      <c r="AU29" s="5">
        <v>0.1013215859030837</v>
      </c>
      <c r="AV29" s="16">
        <v>6.1946902654867256E-2</v>
      </c>
      <c r="AW29" s="16">
        <v>8.4848484848484854E-2</v>
      </c>
      <c r="AX29" s="5">
        <v>6.9148936170212769E-2</v>
      </c>
      <c r="AY29" s="5">
        <v>0.11490683229813664</v>
      </c>
      <c r="AZ29" s="5">
        <v>8.9130434782608695E-2</v>
      </c>
      <c r="BA29" s="5">
        <v>0.10989010989010989</v>
      </c>
      <c r="BB29" s="16">
        <v>8.2840236686390539E-2</v>
      </c>
      <c r="BC29" s="16">
        <v>0.1398176291793313</v>
      </c>
      <c r="BD29" s="5">
        <v>8.7999999999999995E-2</v>
      </c>
      <c r="BE29" s="5">
        <v>0.10835913312693499</v>
      </c>
      <c r="BF29" s="5">
        <v>6.9414316702819959E-2</v>
      </c>
      <c r="BG29" s="5">
        <v>0.11813186813186813</v>
      </c>
      <c r="BH29" s="16">
        <v>7.3746312684365781E-2</v>
      </c>
      <c r="BI29" s="16">
        <v>0.11550151975683891</v>
      </c>
      <c r="BJ29" s="5">
        <v>8.7765957446808512E-2</v>
      </c>
      <c r="BK29" s="5">
        <v>8.9783281733746126E-2</v>
      </c>
      <c r="BL29" s="5">
        <v>6.7245119305856832E-2</v>
      </c>
      <c r="BM29" s="5">
        <v>0.11263736263736264</v>
      </c>
      <c r="BN29" s="16">
        <v>7.0796460176991149E-2</v>
      </c>
      <c r="BO29" s="16">
        <v>0.1398176291793313</v>
      </c>
      <c r="BP29" s="5">
        <v>9.3085106382978719E-2</v>
      </c>
      <c r="BQ29" s="5">
        <v>8.9783281733746126E-2</v>
      </c>
      <c r="BR29" s="5">
        <v>7.6086956521739135E-2</v>
      </c>
      <c r="BS29" s="5">
        <v>0.13461538461538461</v>
      </c>
      <c r="BT29" s="16">
        <v>6.3063063063063057E-2</v>
      </c>
      <c r="BU29" s="16">
        <v>0.18575851393188855</v>
      </c>
      <c r="BV29" s="5">
        <v>8.0428954423592491E-2</v>
      </c>
      <c r="BW29" s="5">
        <v>0.13084112149532709</v>
      </c>
      <c r="BX29" s="5">
        <v>8.0434782608695646E-2</v>
      </c>
      <c r="BY29" s="5">
        <v>0.11570247933884298</v>
      </c>
      <c r="BZ29" s="16">
        <v>0.12030075187969924</v>
      </c>
      <c r="CA29" s="16">
        <v>0.16964285714285715</v>
      </c>
      <c r="CB29" s="5">
        <v>6.7669172932330823E-2</v>
      </c>
      <c r="CC29" s="5">
        <v>9.8214285714285712E-2</v>
      </c>
      <c r="CD29" s="5">
        <v>7.8313253012048195E-2</v>
      </c>
      <c r="CE29" s="5">
        <v>7.2463768115942032E-2</v>
      </c>
      <c r="CF29" s="5">
        <f>AVERAGE(AJ21,AP21,AV21,BB21,BH21,BN21,BT21,BZ21,AJ29,AP29,AV29,BB29,BH29,BN29,BT29,BZ29)</f>
        <v>7.3391356965936336E-2</v>
      </c>
      <c r="CG29" s="5">
        <f>AVERAGE(AK21,AQ21,AW21,BC21,BI21,BO21,BU21,CA21,AK29,AQ29,AW29,BC29,BI29,BO29,BU29,CA29)</f>
        <v>0.12658130805879322</v>
      </c>
      <c r="CH29" s="5">
        <f>AVERAGE(AL21,AR21,AX21,BD21,BJ21,BP21,BV21,CB21,AL29,AR29,AX29,BD29,BJ29,BP29,BV29,CB29)</f>
        <v>7.4438047870095808E-2</v>
      </c>
      <c r="CI29" s="5">
        <f>AVERAGE(AM21,AS21,AY21,BE21,BK21,BQ21,BW21,CC21,AM29,AS29,AY29,BE29,BK29,BQ29,BW29,CC29)</f>
        <v>0.11664146680894194</v>
      </c>
      <c r="CJ29" s="5">
        <f>AVERAGE(AN21,AT21,AZ21,BF21,BL21,BR21,BX21,CD21,AN29,AT29,AZ29,BF29,BL29,BR29,BX29,CD29)</f>
        <v>7.0376969373095705E-2</v>
      </c>
      <c r="CK29" s="5">
        <f>AVERAGE(AO21,AU21,BA21,BG21,BM21,BS21,BY21,CE21,AO29,AU29,BA29,BG29,BM29,BS29,BY29,CE29)</f>
        <v>0.11792904724789462</v>
      </c>
    </row>
    <row r="30" spans="1:89" x14ac:dyDescent="0.3">
      <c r="A30" s="3" t="s">
        <v>48</v>
      </c>
      <c r="AI30" s="16"/>
      <c r="AJ30" s="16"/>
      <c r="AK30" s="16"/>
      <c r="AL30" s="16"/>
    </row>
    <row r="31" spans="1:89" x14ac:dyDescent="0.3">
      <c r="A31" s="3" t="s">
        <v>3</v>
      </c>
      <c r="AI31" s="16"/>
      <c r="AJ31" s="16"/>
      <c r="AK31" s="16"/>
      <c r="AL31" s="16"/>
    </row>
    <row r="32" spans="1:89" x14ac:dyDescent="0.3">
      <c r="A32" s="3" t="s">
        <v>50</v>
      </c>
      <c r="AI32" s="16"/>
      <c r="AJ32" s="16"/>
      <c r="AK32" s="16"/>
      <c r="AL32" s="16"/>
    </row>
    <row r="33" spans="1:83" x14ac:dyDescent="0.3">
      <c r="A33" s="3" t="s">
        <v>5</v>
      </c>
      <c r="AI33" s="16"/>
      <c r="AJ33" s="16"/>
      <c r="AK33" s="16"/>
    </row>
    <row r="34" spans="1:83" x14ac:dyDescent="0.3">
      <c r="AI34" s="16"/>
      <c r="AJ34" s="16"/>
      <c r="AK34" s="16"/>
    </row>
    <row r="35" spans="1:83" x14ac:dyDescent="0.3">
      <c r="AJ35" s="19" t="s">
        <v>18</v>
      </c>
      <c r="AK35" s="19"/>
      <c r="AL35" s="19"/>
      <c r="AM35" s="19" t="s">
        <v>20</v>
      </c>
      <c r="AN35" s="19"/>
      <c r="AO35" s="19"/>
      <c r="AP35" s="19" t="s">
        <v>22</v>
      </c>
      <c r="AQ35" s="19"/>
      <c r="AR35" s="19"/>
      <c r="AS35" s="19" t="s">
        <v>24</v>
      </c>
      <c r="AT35" s="19"/>
      <c r="AU35" s="19"/>
      <c r="AV35" s="19" t="s">
        <v>26</v>
      </c>
      <c r="AW35" s="19"/>
      <c r="AX35" s="19"/>
      <c r="AY35" s="19" t="s">
        <v>28</v>
      </c>
      <c r="AZ35" s="19"/>
      <c r="BA35" s="19"/>
      <c r="BB35" s="19" t="s">
        <v>29</v>
      </c>
      <c r="BC35" s="19"/>
      <c r="BD35" s="19"/>
      <c r="BE35" s="19" t="s">
        <v>30</v>
      </c>
      <c r="BF35" s="19"/>
      <c r="BG35" s="19"/>
      <c r="BH35" s="19" t="s">
        <v>31</v>
      </c>
      <c r="BI35" s="19"/>
      <c r="BJ35" s="19"/>
      <c r="BK35" s="19" t="s">
        <v>32</v>
      </c>
      <c r="BL35" s="19"/>
      <c r="BM35" s="19"/>
      <c r="BN35" s="19" t="s">
        <v>33</v>
      </c>
      <c r="BO35" s="19"/>
      <c r="BP35" s="19"/>
      <c r="BQ35" s="19" t="s">
        <v>34</v>
      </c>
      <c r="BR35" s="19"/>
      <c r="BS35" s="19"/>
      <c r="BT35" s="19" t="s">
        <v>35</v>
      </c>
      <c r="BU35" s="19"/>
      <c r="BV35" s="19"/>
      <c r="BW35" s="19" t="s">
        <v>36</v>
      </c>
      <c r="BX35" s="19"/>
      <c r="BY35" s="19"/>
      <c r="BZ35" s="19" t="s">
        <v>37</v>
      </c>
      <c r="CA35" s="19"/>
      <c r="CB35" s="19"/>
      <c r="CC35" s="19" t="s">
        <v>38</v>
      </c>
      <c r="CD35" s="19"/>
      <c r="CE35" s="19"/>
    </row>
    <row r="36" spans="1:83" x14ac:dyDescent="0.3">
      <c r="A36" s="3" t="s">
        <v>6</v>
      </c>
      <c r="B36" s="3" t="s">
        <v>7</v>
      </c>
      <c r="C36" s="3" t="s">
        <v>8</v>
      </c>
      <c r="D36" s="3" t="s">
        <v>9</v>
      </c>
      <c r="E36" s="3" t="s">
        <v>10</v>
      </c>
      <c r="F36" s="3" t="s">
        <v>11</v>
      </c>
      <c r="G36" s="3" t="s">
        <v>12</v>
      </c>
      <c r="H36" s="3" t="s">
        <v>13</v>
      </c>
      <c r="I36" s="3" t="s">
        <v>14</v>
      </c>
      <c r="J36" s="3" t="s">
        <v>15</v>
      </c>
      <c r="K36" s="3" t="s">
        <v>16</v>
      </c>
      <c r="M36" s="3" t="s">
        <v>8</v>
      </c>
      <c r="N36" s="3" t="s">
        <v>9</v>
      </c>
      <c r="O36" s="3" t="s">
        <v>10</v>
      </c>
      <c r="P36" s="3" t="s">
        <v>11</v>
      </c>
      <c r="Q36" s="3" t="s">
        <v>12</v>
      </c>
      <c r="R36" s="3" t="s">
        <v>13</v>
      </c>
      <c r="S36" s="3" t="s">
        <v>14</v>
      </c>
      <c r="T36" s="3" t="s">
        <v>15</v>
      </c>
      <c r="U36" s="3" t="s">
        <v>16</v>
      </c>
      <c r="AI36" s="5"/>
      <c r="AJ36" s="13">
        <v>2018</v>
      </c>
      <c r="AK36" s="13">
        <v>2019</v>
      </c>
      <c r="AL36" s="13">
        <v>2020</v>
      </c>
      <c r="AM36" s="13">
        <v>2018</v>
      </c>
      <c r="AN36" s="13">
        <v>2019</v>
      </c>
      <c r="AO36" s="13">
        <v>2020</v>
      </c>
      <c r="AP36" s="13">
        <v>2018</v>
      </c>
      <c r="AQ36" s="13">
        <v>2019</v>
      </c>
      <c r="AR36" s="13">
        <v>2020</v>
      </c>
      <c r="AS36" s="13">
        <v>2018</v>
      </c>
      <c r="AT36" s="13">
        <v>2019</v>
      </c>
      <c r="AU36" s="13">
        <v>2020</v>
      </c>
      <c r="AV36" s="13">
        <v>2018</v>
      </c>
      <c r="AW36" s="13">
        <v>2019</v>
      </c>
      <c r="AX36" s="13">
        <v>2020</v>
      </c>
      <c r="AY36" s="13">
        <v>2018</v>
      </c>
      <c r="AZ36" s="13">
        <v>2019</v>
      </c>
      <c r="BA36" s="13">
        <v>2020</v>
      </c>
      <c r="BB36" s="13">
        <v>2018</v>
      </c>
      <c r="BC36" s="13">
        <v>2019</v>
      </c>
      <c r="BD36" s="13">
        <v>2020</v>
      </c>
      <c r="BE36" s="13">
        <v>2018</v>
      </c>
      <c r="BF36" s="13">
        <v>2019</v>
      </c>
      <c r="BG36" s="13">
        <v>2020</v>
      </c>
      <c r="BH36" s="13">
        <v>2018</v>
      </c>
      <c r="BI36" s="13">
        <v>2019</v>
      </c>
      <c r="BJ36" s="13">
        <v>2020</v>
      </c>
      <c r="BK36" s="13">
        <v>2018</v>
      </c>
      <c r="BL36" s="13">
        <v>2019</v>
      </c>
      <c r="BM36" s="13">
        <v>2020</v>
      </c>
      <c r="BN36" s="13">
        <v>2018</v>
      </c>
      <c r="BO36" s="13">
        <v>2019</v>
      </c>
      <c r="BP36" s="13">
        <v>2020</v>
      </c>
      <c r="BQ36" s="13">
        <v>2018</v>
      </c>
      <c r="BR36" s="13">
        <v>2019</v>
      </c>
      <c r="BS36" s="13">
        <v>2020</v>
      </c>
      <c r="BT36" s="13">
        <v>2018</v>
      </c>
      <c r="BU36" s="13">
        <v>2019</v>
      </c>
      <c r="BV36" s="13">
        <v>2020</v>
      </c>
      <c r="BW36" s="13">
        <v>2018</v>
      </c>
      <c r="BX36" s="13">
        <v>2019</v>
      </c>
      <c r="BY36" s="13">
        <v>2020</v>
      </c>
      <c r="BZ36" s="13">
        <v>2018</v>
      </c>
      <c r="CA36" s="13">
        <v>2019</v>
      </c>
      <c r="CB36" s="13">
        <v>2020</v>
      </c>
      <c r="CC36" s="13">
        <v>2018</v>
      </c>
      <c r="CD36" s="13">
        <v>2019</v>
      </c>
      <c r="CE36" s="13">
        <v>2020</v>
      </c>
    </row>
    <row r="37" spans="1:83" ht="28.8" x14ac:dyDescent="0.3">
      <c r="A37" s="3" t="s">
        <v>18</v>
      </c>
      <c r="B37" s="3">
        <v>1100</v>
      </c>
      <c r="C37" s="3">
        <v>6</v>
      </c>
      <c r="D37" s="3">
        <v>53</v>
      </c>
      <c r="E37" s="3">
        <v>101</v>
      </c>
      <c r="F37" s="3">
        <v>176</v>
      </c>
      <c r="G37" s="3">
        <v>331</v>
      </c>
      <c r="H37" s="3">
        <v>297</v>
      </c>
      <c r="I37" s="3">
        <v>116</v>
      </c>
      <c r="J37" s="3">
        <v>12</v>
      </c>
      <c r="K37" s="3">
        <v>8</v>
      </c>
      <c r="M37" s="4">
        <f t="shared" ref="M37:U37" si="14">C37/$B37</f>
        <v>5.454545454545455E-3</v>
      </c>
      <c r="N37" s="4">
        <f t="shared" si="14"/>
        <v>4.818181818181818E-2</v>
      </c>
      <c r="O37" s="4">
        <f t="shared" si="14"/>
        <v>9.1818181818181813E-2</v>
      </c>
      <c r="P37" s="4">
        <f t="shared" si="14"/>
        <v>0.16</v>
      </c>
      <c r="Q37" s="4">
        <f t="shared" si="14"/>
        <v>0.3009090909090909</v>
      </c>
      <c r="R37" s="4">
        <f t="shared" si="14"/>
        <v>0.27</v>
      </c>
      <c r="S37" s="4">
        <f t="shared" si="14"/>
        <v>0.10545454545454545</v>
      </c>
      <c r="T37" s="4">
        <f t="shared" si="14"/>
        <v>1.090909090909091E-2</v>
      </c>
      <c r="U37" s="4">
        <f t="shared" si="14"/>
        <v>7.2727272727272727E-3</v>
      </c>
      <c r="W37" s="16">
        <f>SUM(C37:D37)/B37</f>
        <v>5.3636363636363635E-2</v>
      </c>
      <c r="X37" s="16">
        <f>SUM(E37:H37)/B37</f>
        <v>0.82272727272727275</v>
      </c>
      <c r="Y37" s="16">
        <f>SUM(I37:K37)/B37</f>
        <v>0.12363636363636364</v>
      </c>
      <c r="AA37" s="5">
        <f>'2019_gend'!W37</f>
        <v>6.1524334251606978E-2</v>
      </c>
      <c r="AB37" s="5">
        <f>'2019_gend'!X37</f>
        <v>0.79797979797979801</v>
      </c>
      <c r="AC37" s="5">
        <f>'2019_gend'!Y37</f>
        <v>0.14049586776859505</v>
      </c>
      <c r="AE37" s="5">
        <f>'2020_gend'!W38</f>
        <v>6.7467652495378921E-2</v>
      </c>
      <c r="AF37" s="5">
        <f>'2020_gend'!X38</f>
        <v>0.80499075785582253</v>
      </c>
      <c r="AG37" s="5">
        <f>'2020_gend'!Y38</f>
        <v>0.12754158964879853</v>
      </c>
      <c r="AH37" s="5"/>
      <c r="AI37" s="15" t="s">
        <v>55</v>
      </c>
      <c r="AJ37" s="16">
        <v>5.3636363636363635E-2</v>
      </c>
      <c r="AK37" s="5">
        <v>6.1524334251606978E-2</v>
      </c>
      <c r="AL37" s="5">
        <v>6.7467652495378921E-2</v>
      </c>
      <c r="AM37" s="16">
        <v>4.573170731707317E-2</v>
      </c>
      <c r="AN37" s="5">
        <v>1.8633540372670808E-2</v>
      </c>
      <c r="AO37" s="5">
        <v>2.7548209366391185E-2</v>
      </c>
      <c r="AP37" s="16">
        <v>5.2968036529680365E-2</v>
      </c>
      <c r="AQ37" s="5">
        <v>6.2788550323176359E-2</v>
      </c>
      <c r="AR37" s="5">
        <v>6.6543438077634007E-2</v>
      </c>
      <c r="AS37" s="16">
        <v>4.5592705167173252E-2</v>
      </c>
      <c r="AT37" s="5">
        <v>5.5727554179566562E-2</v>
      </c>
      <c r="AU37" s="5">
        <v>4.6703296703296704E-2</v>
      </c>
      <c r="AV37" s="16">
        <v>7.0063694267515922E-2</v>
      </c>
      <c r="AW37" s="5">
        <v>8.639705882352941E-2</v>
      </c>
      <c r="AX37" s="5">
        <v>9.3259464450600182E-2</v>
      </c>
      <c r="AY37" s="16">
        <v>7.3059360730593603E-2</v>
      </c>
      <c r="AZ37" s="5">
        <v>8.1180811808118078E-2</v>
      </c>
      <c r="BA37" s="5">
        <v>9.3259464450600182E-2</v>
      </c>
      <c r="BB37" s="16">
        <v>8.3788706739526417E-2</v>
      </c>
      <c r="BC37" s="5">
        <v>8.210332103321033E-2</v>
      </c>
      <c r="BD37" s="5">
        <v>8.3102493074792241E-2</v>
      </c>
      <c r="BE37" s="16">
        <v>6.4545454545454545E-2</v>
      </c>
      <c r="BF37" s="5">
        <v>8.4714548802946599E-2</v>
      </c>
      <c r="BG37" s="5">
        <v>8.3025830258302583E-2</v>
      </c>
      <c r="BH37" s="16">
        <v>5.7504873294346975E-2</v>
      </c>
      <c r="BI37" s="5">
        <v>8.2851637764932567E-2</v>
      </c>
      <c r="BJ37" s="5">
        <v>8.3091787439613526E-2</v>
      </c>
      <c r="BK37" s="16">
        <v>4.4776119402985072E-2</v>
      </c>
      <c r="BL37" s="5">
        <v>0.12299465240641712</v>
      </c>
      <c r="BM37" s="5">
        <v>0.12334801762114538</v>
      </c>
      <c r="BN37" s="16">
        <v>4.5454545454545456E-2</v>
      </c>
      <c r="BO37" s="5">
        <v>4.6583850931677016E-2</v>
      </c>
      <c r="BP37" s="5">
        <v>7.1428571428571425E-2</v>
      </c>
      <c r="BQ37" s="16">
        <v>7.29483282674772E-2</v>
      </c>
      <c r="BR37" s="5">
        <v>8.0495356037151702E-2</v>
      </c>
      <c r="BS37" s="5">
        <v>7.9670329670329665E-2</v>
      </c>
      <c r="BT37" s="16">
        <v>9.4224924012158054E-2</v>
      </c>
      <c r="BU37" s="5">
        <v>7.1207430340557279E-2</v>
      </c>
      <c r="BV37" s="5">
        <v>9.0659340659340656E-2</v>
      </c>
      <c r="BW37" s="16">
        <v>3.64741641337386E-2</v>
      </c>
      <c r="BX37" s="5">
        <v>6.1919504643962849E-2</v>
      </c>
      <c r="BY37" s="5">
        <v>7.1428571428571425E-2</v>
      </c>
      <c r="BZ37" s="16">
        <v>4.9535603715170282E-2</v>
      </c>
      <c r="CA37" s="5">
        <v>4.9844236760124609E-2</v>
      </c>
      <c r="CB37" s="5">
        <v>7.1625344352617082E-2</v>
      </c>
      <c r="CC37" s="16">
        <v>2.6785714285714284E-2</v>
      </c>
      <c r="CD37" s="5">
        <v>6.25E-2</v>
      </c>
      <c r="CE37" s="5">
        <v>5.7971014492753624E-2</v>
      </c>
    </row>
    <row r="38" spans="1:83" ht="28.8" x14ac:dyDescent="0.3">
      <c r="A38" s="3" t="s">
        <v>20</v>
      </c>
      <c r="B38" s="3">
        <v>328</v>
      </c>
      <c r="C38" s="3">
        <v>5</v>
      </c>
      <c r="D38" s="3">
        <v>10</v>
      </c>
      <c r="E38" s="3">
        <v>25</v>
      </c>
      <c r="F38" s="3">
        <v>54</v>
      </c>
      <c r="G38" s="3">
        <v>104</v>
      </c>
      <c r="H38" s="3">
        <v>87</v>
      </c>
      <c r="I38" s="3">
        <v>31</v>
      </c>
      <c r="J38" s="3">
        <v>5</v>
      </c>
      <c r="K38" s="3">
        <v>7</v>
      </c>
      <c r="M38" s="4">
        <f t="shared" ref="M38:M52" si="15">C38/$B38</f>
        <v>1.524390243902439E-2</v>
      </c>
      <c r="N38" s="4">
        <f t="shared" ref="N38:N52" si="16">D38/$B38</f>
        <v>3.048780487804878E-2</v>
      </c>
      <c r="O38" s="4">
        <f t="shared" ref="O38:O52" si="17">E38/$B38</f>
        <v>7.621951219512195E-2</v>
      </c>
      <c r="P38" s="4">
        <f t="shared" ref="P38:P52" si="18">F38/$B38</f>
        <v>0.16463414634146342</v>
      </c>
      <c r="Q38" s="4">
        <f t="shared" ref="Q38:Q52" si="19">G38/$B38</f>
        <v>0.31707317073170732</v>
      </c>
      <c r="R38" s="4">
        <f t="shared" ref="R38:R52" si="20">H38/$B38</f>
        <v>0.2652439024390244</v>
      </c>
      <c r="S38" s="4">
        <f t="shared" ref="S38:S52" si="21">I38/$B38</f>
        <v>9.451219512195122E-2</v>
      </c>
      <c r="T38" s="4">
        <f t="shared" ref="T38:T52" si="22">J38/$B38</f>
        <v>1.524390243902439E-2</v>
      </c>
      <c r="U38" s="4">
        <f t="shared" ref="U38:U52" si="23">K38/$B38</f>
        <v>2.1341463414634148E-2</v>
      </c>
      <c r="W38" s="16">
        <f t="shared" ref="W38:W52" si="24">SUM(C38:D38)/B38</f>
        <v>4.573170731707317E-2</v>
      </c>
      <c r="X38" s="16">
        <f t="shared" ref="X38:X52" si="25">SUM(E38:H38)/B38</f>
        <v>0.82317073170731703</v>
      </c>
      <c r="Y38" s="16">
        <f t="shared" ref="Y38:Y52" si="26">SUM(I38:K38)/B38</f>
        <v>0.13109756097560976</v>
      </c>
      <c r="AA38" s="5">
        <f>'2019_gend'!W38</f>
        <v>1.8633540372670808E-2</v>
      </c>
      <c r="AB38" s="5">
        <f>'2019_gend'!X38</f>
        <v>0.84472049689440998</v>
      </c>
      <c r="AC38" s="5">
        <f>'2019_gend'!Y38</f>
        <v>0.13664596273291926</v>
      </c>
      <c r="AE38" s="5">
        <f>'2020_gend'!W39</f>
        <v>2.7548209366391185E-2</v>
      </c>
      <c r="AF38" s="5">
        <f>'2020_gend'!X39</f>
        <v>0.83746556473829203</v>
      </c>
      <c r="AG38" s="5">
        <f>'2020_gend'!Y39</f>
        <v>0.13498622589531681</v>
      </c>
      <c r="AH38" s="5"/>
      <c r="AI38" s="15" t="s">
        <v>56</v>
      </c>
      <c r="AJ38" s="16">
        <v>0.82272727272727275</v>
      </c>
      <c r="AK38" s="5">
        <v>0.79797979797979801</v>
      </c>
      <c r="AL38" s="5">
        <v>0.80499075785582253</v>
      </c>
      <c r="AM38" s="16">
        <v>0.82317073170731703</v>
      </c>
      <c r="AN38" s="5">
        <v>0.84472049689440998</v>
      </c>
      <c r="AO38" s="5">
        <v>0.83746556473829203</v>
      </c>
      <c r="AP38" s="16">
        <v>0.79452054794520544</v>
      </c>
      <c r="AQ38" s="5">
        <v>0.81163434903047094</v>
      </c>
      <c r="AR38" s="5">
        <v>0.80221811460258785</v>
      </c>
      <c r="AS38" s="16">
        <v>0.81458966565349544</v>
      </c>
      <c r="AT38" s="5">
        <v>0.81114551083591335</v>
      </c>
      <c r="AU38" s="5">
        <v>0.80769230769230771</v>
      </c>
      <c r="AV38" s="16">
        <v>0.85259326660600543</v>
      </c>
      <c r="AW38" s="5">
        <v>0.78400735294117652</v>
      </c>
      <c r="AX38" s="5">
        <v>0.80240073868882733</v>
      </c>
      <c r="AY38" s="16">
        <v>0.81643835616438354</v>
      </c>
      <c r="AZ38" s="5">
        <v>0.80719557195571956</v>
      </c>
      <c r="BA38" s="5">
        <v>0.79686057248384123</v>
      </c>
      <c r="BB38" s="16">
        <v>0.82240437158469948</v>
      </c>
      <c r="BC38" s="5">
        <v>0.79520295202952029</v>
      </c>
      <c r="BD38" s="5">
        <v>0.79409048938134807</v>
      </c>
      <c r="BE38" s="16">
        <v>0.8163636363636364</v>
      </c>
      <c r="BF38" s="5">
        <v>0.80110497237569056</v>
      </c>
      <c r="BG38" s="5">
        <v>0.80073800738007384</v>
      </c>
      <c r="BH38" s="16">
        <v>0.81481481481481477</v>
      </c>
      <c r="BI38" s="5">
        <v>0.78227360308285165</v>
      </c>
      <c r="BJ38" s="5">
        <v>0.7874396135265701</v>
      </c>
      <c r="BK38" s="16">
        <v>0.84079601990049746</v>
      </c>
      <c r="BL38" s="5">
        <v>0.79144385026737973</v>
      </c>
      <c r="BM38" s="5">
        <v>0.77533039647577096</v>
      </c>
      <c r="BN38" s="16">
        <v>0.86969696969696975</v>
      </c>
      <c r="BO38" s="5">
        <v>0.83850931677018636</v>
      </c>
      <c r="BP38" s="5">
        <v>0.81868131868131866</v>
      </c>
      <c r="BQ38" s="16">
        <v>0.78723404255319152</v>
      </c>
      <c r="BR38" s="5">
        <v>0.81114551083591335</v>
      </c>
      <c r="BS38" s="5">
        <v>0.80219780219780223</v>
      </c>
      <c r="BT38" s="16">
        <v>0.79027355623100304</v>
      </c>
      <c r="BU38" s="5">
        <v>0.83900928792569662</v>
      </c>
      <c r="BV38" s="5">
        <v>0.79670329670329665</v>
      </c>
      <c r="BW38" s="16">
        <v>0.82370820668693012</v>
      </c>
      <c r="BX38" s="5">
        <v>0.84829721362229105</v>
      </c>
      <c r="BY38" s="5">
        <v>0.79395604395604391</v>
      </c>
      <c r="BZ38" s="16">
        <v>0.76470588235294112</v>
      </c>
      <c r="CA38" s="5">
        <v>0.81931464174454827</v>
      </c>
      <c r="CB38" s="5">
        <v>0.81267217630853994</v>
      </c>
      <c r="CC38" s="16">
        <v>0.8035714285714286</v>
      </c>
      <c r="CD38" s="5">
        <v>0.8392857142857143</v>
      </c>
      <c r="CE38" s="5">
        <v>0.86956521739130432</v>
      </c>
    </row>
    <row r="39" spans="1:83" ht="28.8" x14ac:dyDescent="0.3">
      <c r="A39" s="3" t="s">
        <v>22</v>
      </c>
      <c r="B39" s="3">
        <v>1095</v>
      </c>
      <c r="C39" s="3">
        <v>14</v>
      </c>
      <c r="D39" s="3">
        <v>44</v>
      </c>
      <c r="E39" s="3">
        <v>82</v>
      </c>
      <c r="F39" s="3">
        <v>129</v>
      </c>
      <c r="G39" s="3">
        <v>324</v>
      </c>
      <c r="H39" s="3">
        <v>335</v>
      </c>
      <c r="I39" s="3">
        <v>103</v>
      </c>
      <c r="J39" s="3">
        <v>38</v>
      </c>
      <c r="K39" s="3">
        <v>26</v>
      </c>
      <c r="M39" s="4">
        <f t="shared" si="15"/>
        <v>1.2785388127853882E-2</v>
      </c>
      <c r="N39" s="4">
        <f t="shared" si="16"/>
        <v>4.0182648401826483E-2</v>
      </c>
      <c r="O39" s="4">
        <f t="shared" si="17"/>
        <v>7.4885844748858441E-2</v>
      </c>
      <c r="P39" s="4">
        <f t="shared" si="18"/>
        <v>0.11780821917808219</v>
      </c>
      <c r="Q39" s="4">
        <f t="shared" si="19"/>
        <v>0.29589041095890412</v>
      </c>
      <c r="R39" s="4">
        <f t="shared" si="20"/>
        <v>0.30593607305936071</v>
      </c>
      <c r="S39" s="4">
        <f t="shared" si="21"/>
        <v>9.4063926940639267E-2</v>
      </c>
      <c r="T39" s="4">
        <f t="shared" si="22"/>
        <v>3.4703196347031964E-2</v>
      </c>
      <c r="U39" s="4">
        <f t="shared" si="23"/>
        <v>2.3744292237442923E-2</v>
      </c>
      <c r="W39" s="16">
        <f t="shared" si="24"/>
        <v>5.2968036529680365E-2</v>
      </c>
      <c r="X39" s="16">
        <f t="shared" si="25"/>
        <v>0.79452054794520544</v>
      </c>
      <c r="Y39" s="16">
        <f t="shared" si="26"/>
        <v>0.15251141552511416</v>
      </c>
      <c r="AA39" s="5">
        <f>'2019_gend'!W39</f>
        <v>6.2788550323176359E-2</v>
      </c>
      <c r="AB39" s="5">
        <f>'2019_gend'!X39</f>
        <v>0.81163434903047094</v>
      </c>
      <c r="AC39" s="5">
        <f>'2019_gend'!Y39</f>
        <v>0.12557710064635272</v>
      </c>
      <c r="AE39" s="5">
        <f>'2020_gend'!W40</f>
        <v>6.6543438077634007E-2</v>
      </c>
      <c r="AF39" s="5">
        <f>'2020_gend'!X40</f>
        <v>0.80221811460258785</v>
      </c>
      <c r="AG39" s="5">
        <f>'2020_gend'!Y40</f>
        <v>0.13123844731977818</v>
      </c>
      <c r="AH39" s="5"/>
      <c r="AI39" s="15" t="s">
        <v>57</v>
      </c>
      <c r="AJ39" s="16">
        <v>0.12363636363636364</v>
      </c>
      <c r="AK39" s="5">
        <v>0.14049586776859505</v>
      </c>
      <c r="AL39" s="5">
        <v>0.12754158964879853</v>
      </c>
      <c r="AM39" s="16">
        <v>0.13109756097560976</v>
      </c>
      <c r="AN39" s="5">
        <v>0.13664596273291926</v>
      </c>
      <c r="AO39" s="5">
        <v>0.13498622589531681</v>
      </c>
      <c r="AP39" s="16">
        <v>0.15251141552511416</v>
      </c>
      <c r="AQ39" s="5">
        <v>0.12557710064635272</v>
      </c>
      <c r="AR39" s="5">
        <v>0.13123844731977818</v>
      </c>
      <c r="AS39" s="16">
        <v>0.1398176291793313</v>
      </c>
      <c r="AT39" s="5">
        <v>0.13312693498452013</v>
      </c>
      <c r="AU39" s="5">
        <v>0.14560439560439561</v>
      </c>
      <c r="AV39" s="16">
        <v>7.7343039126478622E-2</v>
      </c>
      <c r="AW39" s="5">
        <v>0.12959558823529413</v>
      </c>
      <c r="AX39" s="5">
        <v>0.10433979686057249</v>
      </c>
      <c r="AY39" s="16">
        <v>0.11050228310502283</v>
      </c>
      <c r="AZ39" s="5">
        <v>0.11162361623616236</v>
      </c>
      <c r="BA39" s="5">
        <v>0.10987996306555864</v>
      </c>
      <c r="BB39" s="16">
        <v>9.3806921675774133E-2</v>
      </c>
      <c r="BC39" s="5">
        <v>0.12269372693726938</v>
      </c>
      <c r="BD39" s="5">
        <v>0.12280701754385964</v>
      </c>
      <c r="BE39" s="16">
        <v>0.11909090909090909</v>
      </c>
      <c r="BF39" s="5">
        <v>0.1141804788213628</v>
      </c>
      <c r="BG39" s="5">
        <v>0.11623616236162361</v>
      </c>
      <c r="BH39" s="16">
        <v>0.1276803118908382</v>
      </c>
      <c r="BI39" s="5">
        <v>0.13487475915221581</v>
      </c>
      <c r="BJ39" s="5">
        <v>0.12946859903381641</v>
      </c>
      <c r="BK39" s="16">
        <v>0.11442786069651742</v>
      </c>
      <c r="BL39" s="5">
        <v>8.5561497326203204E-2</v>
      </c>
      <c r="BM39" s="5">
        <v>0.1013215859030837</v>
      </c>
      <c r="BN39" s="16">
        <v>8.4848484848484854E-2</v>
      </c>
      <c r="BO39" s="5">
        <v>0.11490683229813664</v>
      </c>
      <c r="BP39" s="5">
        <v>0.10989010989010989</v>
      </c>
      <c r="BQ39" s="16">
        <v>0.1398176291793313</v>
      </c>
      <c r="BR39" s="5">
        <v>0.10835913312693499</v>
      </c>
      <c r="BS39" s="5">
        <v>0.11813186813186813</v>
      </c>
      <c r="BT39" s="16">
        <v>0.11550151975683891</v>
      </c>
      <c r="BU39" s="5">
        <v>8.9783281733746126E-2</v>
      </c>
      <c r="BV39" s="5">
        <v>0.11263736263736264</v>
      </c>
      <c r="BW39" s="16">
        <v>0.1398176291793313</v>
      </c>
      <c r="BX39" s="5">
        <v>8.9783281733746126E-2</v>
      </c>
      <c r="BY39" s="5">
        <v>0.13461538461538461</v>
      </c>
      <c r="BZ39" s="16">
        <v>0.18575851393188855</v>
      </c>
      <c r="CA39" s="5">
        <v>0.13084112149532709</v>
      </c>
      <c r="CB39" s="5">
        <v>0.11570247933884298</v>
      </c>
      <c r="CC39" s="16">
        <v>0.16964285714285715</v>
      </c>
      <c r="CD39" s="5">
        <v>9.8214285714285712E-2</v>
      </c>
      <c r="CE39" s="5">
        <v>7.2463768115942032E-2</v>
      </c>
    </row>
    <row r="40" spans="1:83" x14ac:dyDescent="0.3">
      <c r="A40" s="3" t="s">
        <v>24</v>
      </c>
      <c r="B40" s="3">
        <v>329</v>
      </c>
      <c r="C40" s="3">
        <v>1</v>
      </c>
      <c r="D40" s="3">
        <v>14</v>
      </c>
      <c r="E40" s="3">
        <v>36</v>
      </c>
      <c r="F40" s="3">
        <v>59</v>
      </c>
      <c r="G40" s="3">
        <v>81</v>
      </c>
      <c r="H40" s="3">
        <v>92</v>
      </c>
      <c r="I40" s="3">
        <v>42</v>
      </c>
      <c r="J40" s="3">
        <v>2</v>
      </c>
      <c r="K40" s="3">
        <v>2</v>
      </c>
      <c r="M40" s="4">
        <f t="shared" si="15"/>
        <v>3.0395136778115501E-3</v>
      </c>
      <c r="N40" s="4">
        <f t="shared" si="16"/>
        <v>4.2553191489361701E-2</v>
      </c>
      <c r="O40" s="4">
        <f t="shared" si="17"/>
        <v>0.10942249240121581</v>
      </c>
      <c r="P40" s="4">
        <f t="shared" si="18"/>
        <v>0.17933130699088146</v>
      </c>
      <c r="Q40" s="4">
        <f t="shared" si="19"/>
        <v>0.24620060790273557</v>
      </c>
      <c r="R40" s="4">
        <f t="shared" si="20"/>
        <v>0.2796352583586626</v>
      </c>
      <c r="S40" s="4">
        <f t="shared" si="21"/>
        <v>0.1276595744680851</v>
      </c>
      <c r="T40" s="4">
        <f t="shared" si="22"/>
        <v>6.0790273556231003E-3</v>
      </c>
      <c r="U40" s="4">
        <f t="shared" si="23"/>
        <v>6.0790273556231003E-3</v>
      </c>
      <c r="W40" s="16">
        <f t="shared" si="24"/>
        <v>4.5592705167173252E-2</v>
      </c>
      <c r="X40" s="16">
        <f t="shared" si="25"/>
        <v>0.81458966565349544</v>
      </c>
      <c r="Y40" s="16">
        <f t="shared" si="26"/>
        <v>0.1398176291793313</v>
      </c>
      <c r="AA40" s="5">
        <f>'2019_gend'!W40</f>
        <v>5.5727554179566562E-2</v>
      </c>
      <c r="AB40" s="5">
        <f>'2019_gend'!X40</f>
        <v>0.81114551083591335</v>
      </c>
      <c r="AC40" s="5">
        <f>'2019_gend'!Y40</f>
        <v>0.13312693498452013</v>
      </c>
      <c r="AE40" s="5">
        <f>'2020_gend'!W41</f>
        <v>4.6703296703296704E-2</v>
      </c>
      <c r="AF40" s="5">
        <f>'2020_gend'!X41</f>
        <v>0.80769230769230771</v>
      </c>
      <c r="AG40" s="5">
        <f>'2020_gend'!Y41</f>
        <v>0.14560439560439561</v>
      </c>
      <c r="AH40" s="5"/>
      <c r="AI40" s="5"/>
      <c r="AJ40" s="16"/>
      <c r="AK40" s="5"/>
      <c r="AL40" s="5"/>
      <c r="AM40" s="5"/>
      <c r="AN40" s="5"/>
      <c r="AO40" s="5"/>
      <c r="AP40" s="5"/>
      <c r="AS40" s="5"/>
    </row>
    <row r="41" spans="1:83" x14ac:dyDescent="0.3">
      <c r="A41" s="3" t="s">
        <v>26</v>
      </c>
      <c r="B41" s="3">
        <v>1099</v>
      </c>
      <c r="C41" s="3">
        <v>20</v>
      </c>
      <c r="D41" s="3">
        <v>57</v>
      </c>
      <c r="E41" s="3">
        <v>137</v>
      </c>
      <c r="F41" s="3">
        <v>195</v>
      </c>
      <c r="G41" s="3">
        <v>351</v>
      </c>
      <c r="H41" s="3">
        <v>254</v>
      </c>
      <c r="I41" s="3">
        <v>69</v>
      </c>
      <c r="J41" s="3">
        <v>8</v>
      </c>
      <c r="K41" s="3">
        <v>8</v>
      </c>
      <c r="M41" s="4">
        <f t="shared" si="15"/>
        <v>1.8198362147406732E-2</v>
      </c>
      <c r="N41" s="4">
        <f t="shared" si="16"/>
        <v>5.1865332120109194E-2</v>
      </c>
      <c r="O41" s="4">
        <f t="shared" si="17"/>
        <v>0.12465878070973613</v>
      </c>
      <c r="P41" s="4">
        <f t="shared" si="18"/>
        <v>0.17743403093721566</v>
      </c>
      <c r="Q41" s="4">
        <f t="shared" si="19"/>
        <v>0.31938125568698816</v>
      </c>
      <c r="R41" s="4">
        <f t="shared" si="20"/>
        <v>0.23111919927206551</v>
      </c>
      <c r="S41" s="4">
        <f t="shared" si="21"/>
        <v>6.2784349408553236E-2</v>
      </c>
      <c r="T41" s="4">
        <f t="shared" si="22"/>
        <v>7.2793448589626936E-3</v>
      </c>
      <c r="U41" s="4">
        <f t="shared" si="23"/>
        <v>7.2793448589626936E-3</v>
      </c>
      <c r="W41" s="16">
        <f t="shared" si="24"/>
        <v>7.0063694267515922E-2</v>
      </c>
      <c r="X41" s="16">
        <f t="shared" si="25"/>
        <v>0.85259326660600543</v>
      </c>
      <c r="Y41" s="16">
        <f t="shared" si="26"/>
        <v>7.7343039126478622E-2</v>
      </c>
      <c r="AA41" s="5">
        <f>'2019_gend'!W41</f>
        <v>8.639705882352941E-2</v>
      </c>
      <c r="AB41" s="5">
        <f>'2019_gend'!X41</f>
        <v>0.78400735294117652</v>
      </c>
      <c r="AC41" s="5">
        <f>'2019_gend'!Y41</f>
        <v>0.12959558823529413</v>
      </c>
      <c r="AE41" s="5">
        <f>'2020_gend'!W42</f>
        <v>9.3259464450600182E-2</v>
      </c>
      <c r="AF41" s="5">
        <f>'2020_gend'!X42</f>
        <v>0.80240073868882733</v>
      </c>
      <c r="AG41" s="5">
        <f>'2020_gend'!Y42</f>
        <v>0.10433979686057249</v>
      </c>
      <c r="AH41" s="5"/>
    </row>
    <row r="42" spans="1:83" x14ac:dyDescent="0.3">
      <c r="A42" s="3" t="s">
        <v>28</v>
      </c>
      <c r="B42" s="3">
        <v>1095</v>
      </c>
      <c r="C42" s="3">
        <v>26</v>
      </c>
      <c r="D42" s="3">
        <v>54</v>
      </c>
      <c r="E42" s="3">
        <v>141</v>
      </c>
      <c r="F42" s="3">
        <v>197</v>
      </c>
      <c r="G42" s="3">
        <v>299</v>
      </c>
      <c r="H42" s="3">
        <v>257</v>
      </c>
      <c r="I42" s="3">
        <v>105</v>
      </c>
      <c r="J42" s="3">
        <v>10</v>
      </c>
      <c r="K42" s="3">
        <v>6</v>
      </c>
      <c r="M42" s="4">
        <f t="shared" si="15"/>
        <v>2.3744292237442923E-2</v>
      </c>
      <c r="N42" s="4">
        <f t="shared" si="16"/>
        <v>4.9315068493150684E-2</v>
      </c>
      <c r="O42" s="4">
        <f t="shared" si="17"/>
        <v>0.12876712328767123</v>
      </c>
      <c r="P42" s="4">
        <f t="shared" si="18"/>
        <v>0.17990867579908676</v>
      </c>
      <c r="Q42" s="4">
        <f t="shared" si="19"/>
        <v>0.27305936073059361</v>
      </c>
      <c r="R42" s="4">
        <f t="shared" si="20"/>
        <v>0.23470319634703196</v>
      </c>
      <c r="S42" s="4">
        <f t="shared" si="21"/>
        <v>9.5890410958904104E-2</v>
      </c>
      <c r="T42" s="4">
        <f t="shared" si="22"/>
        <v>9.1324200913242004E-3</v>
      </c>
      <c r="U42" s="4">
        <f t="shared" si="23"/>
        <v>5.4794520547945206E-3</v>
      </c>
      <c r="W42" s="16">
        <f t="shared" si="24"/>
        <v>7.3059360730593603E-2</v>
      </c>
      <c r="X42" s="16">
        <f t="shared" si="25"/>
        <v>0.81643835616438354</v>
      </c>
      <c r="Y42" s="16">
        <f t="shared" si="26"/>
        <v>0.11050228310502283</v>
      </c>
      <c r="AA42" s="5">
        <f>'2019_gend'!W42</f>
        <v>8.1180811808118078E-2</v>
      </c>
      <c r="AB42" s="5">
        <f>'2019_gend'!X42</f>
        <v>0.80719557195571956</v>
      </c>
      <c r="AC42" s="5">
        <f>'2019_gend'!Y42</f>
        <v>0.11162361623616236</v>
      </c>
      <c r="AE42" s="5">
        <f>'2020_gend'!W43</f>
        <v>9.3259464450600182E-2</v>
      </c>
      <c r="AF42" s="5">
        <f>'2020_gend'!X43</f>
        <v>0.79686057248384123</v>
      </c>
      <c r="AG42" s="5">
        <f>'2020_gend'!Y43</f>
        <v>0.10987996306555864</v>
      </c>
      <c r="AH42" s="5"/>
    </row>
    <row r="43" spans="1:83" x14ac:dyDescent="0.3">
      <c r="A43" s="3" t="s">
        <v>29</v>
      </c>
      <c r="B43" s="3">
        <v>1098</v>
      </c>
      <c r="C43" s="3">
        <v>25</v>
      </c>
      <c r="D43" s="3">
        <v>67</v>
      </c>
      <c r="E43" s="3">
        <v>133</v>
      </c>
      <c r="F43" s="3">
        <v>214</v>
      </c>
      <c r="G43" s="3">
        <v>275</v>
      </c>
      <c r="H43" s="3">
        <v>281</v>
      </c>
      <c r="I43" s="3">
        <v>61</v>
      </c>
      <c r="J43" s="3">
        <v>29</v>
      </c>
      <c r="K43" s="3">
        <v>13</v>
      </c>
      <c r="M43" s="4">
        <f t="shared" si="15"/>
        <v>2.2768670309653915E-2</v>
      </c>
      <c r="N43" s="4">
        <f t="shared" si="16"/>
        <v>6.1020036429872498E-2</v>
      </c>
      <c r="O43" s="4">
        <f t="shared" si="17"/>
        <v>0.12112932604735883</v>
      </c>
      <c r="P43" s="4">
        <f t="shared" si="18"/>
        <v>0.19489981785063754</v>
      </c>
      <c r="Q43" s="4">
        <f t="shared" si="19"/>
        <v>0.25045537340619306</v>
      </c>
      <c r="R43" s="4">
        <f t="shared" si="20"/>
        <v>0.25591985428051001</v>
      </c>
      <c r="S43" s="4">
        <f t="shared" si="21"/>
        <v>5.5555555555555552E-2</v>
      </c>
      <c r="T43" s="4">
        <f t="shared" si="22"/>
        <v>2.6411657559198543E-2</v>
      </c>
      <c r="U43" s="4">
        <f t="shared" si="23"/>
        <v>1.1839708561020037E-2</v>
      </c>
      <c r="W43" s="16">
        <f t="shared" si="24"/>
        <v>8.3788706739526417E-2</v>
      </c>
      <c r="X43" s="16">
        <f t="shared" si="25"/>
        <v>0.82240437158469948</v>
      </c>
      <c r="Y43" s="16">
        <f t="shared" si="26"/>
        <v>9.3806921675774133E-2</v>
      </c>
      <c r="AA43" s="5">
        <f>'2019_gend'!W43</f>
        <v>8.210332103321033E-2</v>
      </c>
      <c r="AB43" s="5">
        <f>'2019_gend'!X43</f>
        <v>0.79520295202952029</v>
      </c>
      <c r="AC43" s="5">
        <f>'2019_gend'!Y43</f>
        <v>0.12269372693726938</v>
      </c>
      <c r="AE43" s="5">
        <f>'2020_gend'!W44</f>
        <v>8.3102493074792241E-2</v>
      </c>
      <c r="AF43" s="5">
        <f>'2020_gend'!X44</f>
        <v>0.79409048938134807</v>
      </c>
      <c r="AG43" s="5">
        <f>'2020_gend'!Y44</f>
        <v>0.12280701754385964</v>
      </c>
      <c r="AH43" s="5"/>
    </row>
    <row r="44" spans="1:83" x14ac:dyDescent="0.3">
      <c r="A44" s="3" t="s">
        <v>30</v>
      </c>
      <c r="B44" s="3">
        <v>1100</v>
      </c>
      <c r="C44" s="3">
        <v>12</v>
      </c>
      <c r="D44" s="3">
        <v>59</v>
      </c>
      <c r="E44" s="3">
        <v>127</v>
      </c>
      <c r="F44" s="3">
        <v>202</v>
      </c>
      <c r="G44" s="3">
        <v>307</v>
      </c>
      <c r="H44" s="3">
        <v>262</v>
      </c>
      <c r="I44" s="3">
        <v>118</v>
      </c>
      <c r="J44" s="3">
        <v>10</v>
      </c>
      <c r="K44" s="3">
        <v>3</v>
      </c>
      <c r="M44" s="4">
        <f t="shared" si="15"/>
        <v>1.090909090909091E-2</v>
      </c>
      <c r="N44" s="4">
        <f t="shared" si="16"/>
        <v>5.3636363636363635E-2</v>
      </c>
      <c r="O44" s="4">
        <f t="shared" si="17"/>
        <v>0.11545454545454545</v>
      </c>
      <c r="P44" s="4">
        <f t="shared" si="18"/>
        <v>0.18363636363636363</v>
      </c>
      <c r="Q44" s="4">
        <f t="shared" si="19"/>
        <v>0.27909090909090911</v>
      </c>
      <c r="R44" s="4">
        <f t="shared" si="20"/>
        <v>0.23818181818181819</v>
      </c>
      <c r="S44" s="4">
        <f t="shared" si="21"/>
        <v>0.10727272727272727</v>
      </c>
      <c r="T44" s="4">
        <f t="shared" si="22"/>
        <v>9.0909090909090905E-3</v>
      </c>
      <c r="U44" s="4">
        <f t="shared" si="23"/>
        <v>2.7272727272727275E-3</v>
      </c>
      <c r="W44" s="16">
        <f t="shared" si="24"/>
        <v>6.4545454545454545E-2</v>
      </c>
      <c r="X44" s="16">
        <f t="shared" si="25"/>
        <v>0.8163636363636364</v>
      </c>
      <c r="Y44" s="16">
        <f t="shared" si="26"/>
        <v>0.11909090909090909</v>
      </c>
      <c r="AA44" s="5">
        <f>'2019_gend'!W44</f>
        <v>8.4714548802946599E-2</v>
      </c>
      <c r="AB44" s="5">
        <f>'2019_gend'!X44</f>
        <v>0.80110497237569056</v>
      </c>
      <c r="AC44" s="5">
        <f>'2019_gend'!Y44</f>
        <v>0.1141804788213628</v>
      </c>
      <c r="AE44" s="5">
        <f>'2020_gend'!W45</f>
        <v>8.3025830258302583E-2</v>
      </c>
      <c r="AF44" s="5">
        <f>'2020_gend'!X45</f>
        <v>0.80073800738007384</v>
      </c>
      <c r="AG44" s="5">
        <f>'2020_gend'!Y45</f>
        <v>0.11623616236162361</v>
      </c>
      <c r="AH44" s="5"/>
    </row>
    <row r="45" spans="1:83" x14ac:dyDescent="0.3">
      <c r="A45" s="3" t="s">
        <v>31</v>
      </c>
      <c r="B45" s="3">
        <v>1026</v>
      </c>
      <c r="C45" s="3">
        <v>8</v>
      </c>
      <c r="D45" s="3">
        <v>51</v>
      </c>
      <c r="E45" s="3">
        <v>117</v>
      </c>
      <c r="F45" s="3">
        <v>135</v>
      </c>
      <c r="G45" s="3">
        <v>312</v>
      </c>
      <c r="H45" s="3">
        <v>272</v>
      </c>
      <c r="I45" s="3">
        <v>118</v>
      </c>
      <c r="J45" s="3">
        <v>9</v>
      </c>
      <c r="K45" s="3">
        <v>4</v>
      </c>
      <c r="M45" s="4">
        <f t="shared" si="15"/>
        <v>7.7972709551656916E-3</v>
      </c>
      <c r="N45" s="4">
        <f t="shared" si="16"/>
        <v>4.9707602339181284E-2</v>
      </c>
      <c r="O45" s="4">
        <f t="shared" si="17"/>
        <v>0.11403508771929824</v>
      </c>
      <c r="P45" s="4">
        <f t="shared" si="18"/>
        <v>0.13157894736842105</v>
      </c>
      <c r="Q45" s="4">
        <f t="shared" si="19"/>
        <v>0.30409356725146197</v>
      </c>
      <c r="R45" s="4">
        <f t="shared" si="20"/>
        <v>0.26510721247563351</v>
      </c>
      <c r="S45" s="4">
        <f t="shared" si="21"/>
        <v>0.11500974658869395</v>
      </c>
      <c r="T45" s="4">
        <f t="shared" si="22"/>
        <v>8.771929824561403E-3</v>
      </c>
      <c r="U45" s="4">
        <f t="shared" si="23"/>
        <v>3.8986354775828458E-3</v>
      </c>
      <c r="W45" s="16">
        <f t="shared" si="24"/>
        <v>5.7504873294346975E-2</v>
      </c>
      <c r="X45" s="16">
        <f t="shared" si="25"/>
        <v>0.81481481481481477</v>
      </c>
      <c r="Y45" s="16">
        <f t="shared" si="26"/>
        <v>0.1276803118908382</v>
      </c>
      <c r="AA45" s="5">
        <f>'2019_gend'!W45</f>
        <v>8.2851637764932567E-2</v>
      </c>
      <c r="AB45" s="5">
        <f>'2019_gend'!X45</f>
        <v>0.78227360308285165</v>
      </c>
      <c r="AC45" s="5">
        <f>'2019_gend'!Y45</f>
        <v>0.13487475915221581</v>
      </c>
      <c r="AE45" s="5">
        <f>'2020_gend'!W46</f>
        <v>8.3091787439613526E-2</v>
      </c>
      <c r="AF45" s="5">
        <f>'2020_gend'!X46</f>
        <v>0.7874396135265701</v>
      </c>
      <c r="AG45" s="5">
        <f>'2020_gend'!Y46</f>
        <v>0.12946859903381641</v>
      </c>
      <c r="AH45" s="5"/>
    </row>
    <row r="46" spans="1:83" x14ac:dyDescent="0.3">
      <c r="A46" s="3" t="s">
        <v>32</v>
      </c>
      <c r="B46" s="3">
        <v>201</v>
      </c>
      <c r="C46" s="3">
        <v>0</v>
      </c>
      <c r="D46" s="3">
        <v>9</v>
      </c>
      <c r="E46" s="3">
        <v>25</v>
      </c>
      <c r="F46" s="3">
        <v>28</v>
      </c>
      <c r="G46" s="3">
        <v>62</v>
      </c>
      <c r="H46" s="3">
        <v>54</v>
      </c>
      <c r="I46" s="3">
        <v>19</v>
      </c>
      <c r="J46" s="3">
        <v>1</v>
      </c>
      <c r="K46" s="3">
        <v>3</v>
      </c>
      <c r="M46" s="4">
        <f t="shared" si="15"/>
        <v>0</v>
      </c>
      <c r="N46" s="4">
        <f t="shared" si="16"/>
        <v>4.4776119402985072E-2</v>
      </c>
      <c r="O46" s="4">
        <f t="shared" si="17"/>
        <v>0.12437810945273632</v>
      </c>
      <c r="P46" s="4">
        <f t="shared" si="18"/>
        <v>0.13930348258706468</v>
      </c>
      <c r="Q46" s="4">
        <f t="shared" si="19"/>
        <v>0.30845771144278605</v>
      </c>
      <c r="R46" s="4">
        <f t="shared" si="20"/>
        <v>0.26865671641791045</v>
      </c>
      <c r="S46" s="4">
        <f t="shared" si="21"/>
        <v>9.4527363184079602E-2</v>
      </c>
      <c r="T46" s="4">
        <f t="shared" si="22"/>
        <v>4.9751243781094526E-3</v>
      </c>
      <c r="U46" s="4">
        <f t="shared" si="23"/>
        <v>1.4925373134328358E-2</v>
      </c>
      <c r="W46" s="16">
        <f t="shared" si="24"/>
        <v>4.4776119402985072E-2</v>
      </c>
      <c r="X46" s="16">
        <f t="shared" si="25"/>
        <v>0.84079601990049746</v>
      </c>
      <c r="Y46" s="16">
        <f t="shared" si="26"/>
        <v>0.11442786069651742</v>
      </c>
      <c r="AA46" s="5">
        <f>'2019_gend'!W46</f>
        <v>0.12299465240641712</v>
      </c>
      <c r="AB46" s="5">
        <f>'2019_gend'!X46</f>
        <v>0.79144385026737973</v>
      </c>
      <c r="AC46" s="5">
        <f>'2019_gend'!Y46</f>
        <v>8.5561497326203204E-2</v>
      </c>
      <c r="AE46" s="5">
        <f>'2020_gend'!W47</f>
        <v>0.12334801762114538</v>
      </c>
      <c r="AF46" s="5">
        <f>'2020_gend'!X47</f>
        <v>0.77533039647577096</v>
      </c>
      <c r="AG46" s="5">
        <f>'2020_gend'!Y47</f>
        <v>0.1013215859030837</v>
      </c>
      <c r="AH46" s="5"/>
      <c r="AI46" s="5"/>
      <c r="AJ46" s="5"/>
      <c r="AK46" s="5"/>
      <c r="AL46" s="5"/>
    </row>
    <row r="47" spans="1:83" x14ac:dyDescent="0.3">
      <c r="A47" s="3" t="s">
        <v>33</v>
      </c>
      <c r="B47" s="3">
        <v>330</v>
      </c>
      <c r="C47" s="3">
        <v>2</v>
      </c>
      <c r="D47" s="3">
        <v>13</v>
      </c>
      <c r="E47" s="3">
        <v>54</v>
      </c>
      <c r="F47" s="3">
        <v>64</v>
      </c>
      <c r="G47" s="3">
        <v>85</v>
      </c>
      <c r="H47" s="3">
        <v>84</v>
      </c>
      <c r="I47" s="3">
        <v>21</v>
      </c>
      <c r="J47" s="3">
        <v>4</v>
      </c>
      <c r="K47" s="3">
        <v>3</v>
      </c>
      <c r="M47" s="4">
        <f t="shared" si="15"/>
        <v>6.0606060606060606E-3</v>
      </c>
      <c r="N47" s="4">
        <f t="shared" si="16"/>
        <v>3.9393939393939391E-2</v>
      </c>
      <c r="O47" s="4">
        <f t="shared" si="17"/>
        <v>0.16363636363636364</v>
      </c>
      <c r="P47" s="4">
        <f t="shared" si="18"/>
        <v>0.19393939393939394</v>
      </c>
      <c r="Q47" s="4">
        <f t="shared" si="19"/>
        <v>0.25757575757575757</v>
      </c>
      <c r="R47" s="4">
        <f t="shared" si="20"/>
        <v>0.25454545454545452</v>
      </c>
      <c r="S47" s="4">
        <f t="shared" si="21"/>
        <v>6.363636363636363E-2</v>
      </c>
      <c r="T47" s="4">
        <f t="shared" si="22"/>
        <v>1.2121212121212121E-2</v>
      </c>
      <c r="U47" s="4">
        <f t="shared" si="23"/>
        <v>9.0909090909090905E-3</v>
      </c>
      <c r="W47" s="16">
        <f t="shared" si="24"/>
        <v>4.5454545454545456E-2</v>
      </c>
      <c r="X47" s="16">
        <f t="shared" si="25"/>
        <v>0.86969696969696975</v>
      </c>
      <c r="Y47" s="16">
        <f t="shared" si="26"/>
        <v>8.4848484848484854E-2</v>
      </c>
      <c r="AA47" s="5">
        <f>'2019_gend'!W47</f>
        <v>4.6583850931677016E-2</v>
      </c>
      <c r="AB47" s="5">
        <f>'2019_gend'!X47</f>
        <v>0.83850931677018636</v>
      </c>
      <c r="AC47" s="5">
        <f>'2019_gend'!Y47</f>
        <v>0.11490683229813664</v>
      </c>
      <c r="AE47" s="5">
        <f>'2020_gend'!W48</f>
        <v>7.1428571428571425E-2</v>
      </c>
      <c r="AF47" s="5">
        <f>'2020_gend'!X48</f>
        <v>0.81868131868131866</v>
      </c>
      <c r="AG47" s="5">
        <f>'2020_gend'!Y48</f>
        <v>0.10989010989010989</v>
      </c>
      <c r="AH47" s="5"/>
      <c r="AI47" s="5"/>
      <c r="AJ47" s="5"/>
      <c r="AK47" s="5"/>
      <c r="AL47" s="5"/>
    </row>
    <row r="48" spans="1:83" x14ac:dyDescent="0.3">
      <c r="A48" s="3" t="s">
        <v>34</v>
      </c>
      <c r="B48" s="3">
        <v>329</v>
      </c>
      <c r="C48" s="3">
        <v>3</v>
      </c>
      <c r="D48" s="3">
        <v>21</v>
      </c>
      <c r="E48" s="3">
        <v>30</v>
      </c>
      <c r="F48" s="3">
        <v>67</v>
      </c>
      <c r="G48" s="3">
        <v>85</v>
      </c>
      <c r="H48" s="3">
        <v>77</v>
      </c>
      <c r="I48" s="3">
        <v>36</v>
      </c>
      <c r="J48" s="3">
        <v>8</v>
      </c>
      <c r="K48" s="3">
        <v>2</v>
      </c>
      <c r="M48" s="4">
        <f t="shared" si="15"/>
        <v>9.11854103343465E-3</v>
      </c>
      <c r="N48" s="4">
        <f t="shared" si="16"/>
        <v>6.3829787234042548E-2</v>
      </c>
      <c r="O48" s="4">
        <f t="shared" si="17"/>
        <v>9.1185410334346503E-2</v>
      </c>
      <c r="P48" s="4">
        <f t="shared" si="18"/>
        <v>0.20364741641337386</v>
      </c>
      <c r="Q48" s="4">
        <f t="shared" si="19"/>
        <v>0.25835866261398177</v>
      </c>
      <c r="R48" s="4">
        <f t="shared" si="20"/>
        <v>0.23404255319148937</v>
      </c>
      <c r="S48" s="4">
        <f t="shared" si="21"/>
        <v>0.10942249240121581</v>
      </c>
      <c r="T48" s="4">
        <f t="shared" si="22"/>
        <v>2.4316109422492401E-2</v>
      </c>
      <c r="U48" s="4">
        <f t="shared" si="23"/>
        <v>6.0790273556231003E-3</v>
      </c>
      <c r="W48" s="16">
        <f t="shared" si="24"/>
        <v>7.29483282674772E-2</v>
      </c>
      <c r="X48" s="16">
        <f t="shared" si="25"/>
        <v>0.78723404255319152</v>
      </c>
      <c r="Y48" s="16">
        <f t="shared" si="26"/>
        <v>0.1398176291793313</v>
      </c>
      <c r="AA48" s="5">
        <f>'2019_gend'!W48</f>
        <v>8.0495356037151702E-2</v>
      </c>
      <c r="AB48" s="5">
        <f>'2019_gend'!X48</f>
        <v>0.81114551083591335</v>
      </c>
      <c r="AC48" s="5">
        <f>'2019_gend'!Y48</f>
        <v>0.10835913312693499</v>
      </c>
      <c r="AE48" s="5">
        <f>'2020_gend'!W49</f>
        <v>7.9670329670329665E-2</v>
      </c>
      <c r="AF48" s="5">
        <f>'2020_gend'!X49</f>
        <v>0.80219780219780223</v>
      </c>
      <c r="AG48" s="5">
        <f>'2020_gend'!Y49</f>
        <v>0.11813186813186813</v>
      </c>
      <c r="AH48" s="5"/>
      <c r="AI48" s="5"/>
      <c r="AJ48" s="5"/>
      <c r="AK48" s="5"/>
      <c r="AL48" s="5"/>
    </row>
    <row r="49" spans="1:38" x14ac:dyDescent="0.3">
      <c r="A49" s="3" t="s">
        <v>35</v>
      </c>
      <c r="B49" s="3">
        <v>329</v>
      </c>
      <c r="C49" s="3">
        <v>3</v>
      </c>
      <c r="D49" s="3">
        <v>28</v>
      </c>
      <c r="E49" s="3">
        <v>39</v>
      </c>
      <c r="F49" s="3">
        <v>45</v>
      </c>
      <c r="G49" s="3">
        <v>90</v>
      </c>
      <c r="H49" s="3">
        <v>86</v>
      </c>
      <c r="I49" s="3">
        <v>29</v>
      </c>
      <c r="J49" s="3">
        <v>9</v>
      </c>
      <c r="K49" s="3">
        <v>0</v>
      </c>
      <c r="M49" s="4">
        <f t="shared" si="15"/>
        <v>9.11854103343465E-3</v>
      </c>
      <c r="N49" s="4">
        <f t="shared" si="16"/>
        <v>8.5106382978723402E-2</v>
      </c>
      <c r="O49" s="4">
        <f t="shared" si="17"/>
        <v>0.11854103343465046</v>
      </c>
      <c r="P49" s="4">
        <f t="shared" si="18"/>
        <v>0.13677811550151975</v>
      </c>
      <c r="Q49" s="4">
        <f t="shared" si="19"/>
        <v>0.2735562310030395</v>
      </c>
      <c r="R49" s="4">
        <f t="shared" si="20"/>
        <v>0.26139817629179329</v>
      </c>
      <c r="S49" s="4">
        <f t="shared" si="21"/>
        <v>8.8145896656534953E-2</v>
      </c>
      <c r="T49" s="4">
        <f t="shared" si="22"/>
        <v>2.7355623100303952E-2</v>
      </c>
      <c r="U49" s="4">
        <f t="shared" si="23"/>
        <v>0</v>
      </c>
      <c r="W49" s="16">
        <f t="shared" si="24"/>
        <v>9.4224924012158054E-2</v>
      </c>
      <c r="X49" s="16">
        <f t="shared" si="25"/>
        <v>0.79027355623100304</v>
      </c>
      <c r="Y49" s="16">
        <f t="shared" si="26"/>
        <v>0.11550151975683891</v>
      </c>
      <c r="AA49" s="5">
        <f>'2019_gend'!W49</f>
        <v>7.1207430340557279E-2</v>
      </c>
      <c r="AB49" s="5">
        <f>'2019_gend'!X49</f>
        <v>0.83900928792569662</v>
      </c>
      <c r="AC49" s="5">
        <f>'2019_gend'!Y49</f>
        <v>8.9783281733746126E-2</v>
      </c>
      <c r="AE49" s="5">
        <f>'2020_gend'!W50</f>
        <v>9.0659340659340656E-2</v>
      </c>
      <c r="AF49" s="5">
        <f>'2020_gend'!X50</f>
        <v>0.79670329670329665</v>
      </c>
      <c r="AG49" s="5">
        <f>'2020_gend'!Y50</f>
        <v>0.11263736263736264</v>
      </c>
      <c r="AH49" s="5"/>
      <c r="AI49" s="5"/>
      <c r="AJ49" s="5"/>
      <c r="AK49" s="5"/>
      <c r="AL49" s="5"/>
    </row>
    <row r="50" spans="1:38" x14ac:dyDescent="0.3">
      <c r="A50" s="3" t="s">
        <v>36</v>
      </c>
      <c r="B50" s="3">
        <v>329</v>
      </c>
      <c r="C50" s="3">
        <v>2</v>
      </c>
      <c r="D50" s="3">
        <v>10</v>
      </c>
      <c r="E50" s="3">
        <v>42</v>
      </c>
      <c r="F50" s="3">
        <v>62</v>
      </c>
      <c r="G50" s="3">
        <v>88</v>
      </c>
      <c r="H50" s="3">
        <v>79</v>
      </c>
      <c r="I50" s="3">
        <v>40</v>
      </c>
      <c r="J50" s="3">
        <v>4</v>
      </c>
      <c r="K50" s="3">
        <v>2</v>
      </c>
      <c r="M50" s="4">
        <f t="shared" si="15"/>
        <v>6.0790273556231003E-3</v>
      </c>
      <c r="N50" s="4">
        <f t="shared" si="16"/>
        <v>3.0395136778115502E-2</v>
      </c>
      <c r="O50" s="4">
        <f t="shared" si="17"/>
        <v>0.1276595744680851</v>
      </c>
      <c r="P50" s="4">
        <f t="shared" si="18"/>
        <v>0.18844984802431611</v>
      </c>
      <c r="Q50" s="4">
        <f t="shared" si="19"/>
        <v>0.26747720364741639</v>
      </c>
      <c r="R50" s="4">
        <f t="shared" si="20"/>
        <v>0.24012158054711247</v>
      </c>
      <c r="S50" s="4">
        <f t="shared" si="21"/>
        <v>0.12158054711246201</v>
      </c>
      <c r="T50" s="4">
        <f t="shared" si="22"/>
        <v>1.2158054711246201E-2</v>
      </c>
      <c r="U50" s="4">
        <f t="shared" si="23"/>
        <v>6.0790273556231003E-3</v>
      </c>
      <c r="W50" s="16">
        <f t="shared" si="24"/>
        <v>3.64741641337386E-2</v>
      </c>
      <c r="X50" s="16">
        <f t="shared" si="25"/>
        <v>0.82370820668693012</v>
      </c>
      <c r="Y50" s="16">
        <f t="shared" si="26"/>
        <v>0.1398176291793313</v>
      </c>
      <c r="AA50" s="5">
        <f>'2019_gend'!W50</f>
        <v>6.1919504643962849E-2</v>
      </c>
      <c r="AB50" s="5">
        <f>'2019_gend'!X50</f>
        <v>0.84829721362229105</v>
      </c>
      <c r="AC50" s="5">
        <f>'2019_gend'!Y50</f>
        <v>8.9783281733746126E-2</v>
      </c>
      <c r="AE50" s="5">
        <f>'2020_gend'!W51</f>
        <v>7.1428571428571425E-2</v>
      </c>
      <c r="AF50" s="5">
        <f>'2020_gend'!X51</f>
        <v>0.79395604395604391</v>
      </c>
      <c r="AG50" s="5">
        <f>'2020_gend'!Y51</f>
        <v>0.13461538461538461</v>
      </c>
      <c r="AH50" s="5"/>
      <c r="AI50" s="5"/>
      <c r="AJ50" s="5"/>
      <c r="AK50" s="5"/>
      <c r="AL50" s="5"/>
    </row>
    <row r="51" spans="1:38" x14ac:dyDescent="0.3">
      <c r="A51" s="3" t="s">
        <v>37</v>
      </c>
      <c r="B51" s="3">
        <v>323</v>
      </c>
      <c r="C51" s="3">
        <v>0</v>
      </c>
      <c r="D51" s="3">
        <v>16</v>
      </c>
      <c r="E51" s="3">
        <v>28</v>
      </c>
      <c r="F51" s="3">
        <v>45</v>
      </c>
      <c r="G51" s="3">
        <v>86</v>
      </c>
      <c r="H51" s="3">
        <v>88</v>
      </c>
      <c r="I51" s="3">
        <v>53</v>
      </c>
      <c r="J51" s="3">
        <v>5</v>
      </c>
      <c r="K51" s="3">
        <v>2</v>
      </c>
      <c r="M51" s="4">
        <f t="shared" si="15"/>
        <v>0</v>
      </c>
      <c r="N51" s="4">
        <f t="shared" si="16"/>
        <v>4.9535603715170282E-2</v>
      </c>
      <c r="O51" s="4">
        <f t="shared" si="17"/>
        <v>8.6687306501547989E-2</v>
      </c>
      <c r="P51" s="4">
        <f t="shared" si="18"/>
        <v>0.13931888544891641</v>
      </c>
      <c r="Q51" s="4">
        <f t="shared" si="19"/>
        <v>0.26625386996904027</v>
      </c>
      <c r="R51" s="4">
        <f t="shared" si="20"/>
        <v>0.27244582043343651</v>
      </c>
      <c r="S51" s="4">
        <f t="shared" si="21"/>
        <v>0.16408668730650156</v>
      </c>
      <c r="T51" s="4">
        <f t="shared" si="22"/>
        <v>1.5479876160990712E-2</v>
      </c>
      <c r="U51" s="4">
        <f t="shared" si="23"/>
        <v>6.1919504643962852E-3</v>
      </c>
      <c r="W51" s="16">
        <f t="shared" si="24"/>
        <v>4.9535603715170282E-2</v>
      </c>
      <c r="X51" s="16">
        <f t="shared" si="25"/>
        <v>0.76470588235294112</v>
      </c>
      <c r="Y51" s="16">
        <f t="shared" si="26"/>
        <v>0.18575851393188855</v>
      </c>
      <c r="AA51" s="5">
        <f>'2019_gend'!W51</f>
        <v>4.9844236760124609E-2</v>
      </c>
      <c r="AB51" s="5">
        <f>'2019_gend'!X51</f>
        <v>0.81931464174454827</v>
      </c>
      <c r="AC51" s="5">
        <f>'2019_gend'!Y51</f>
        <v>0.13084112149532709</v>
      </c>
      <c r="AE51" s="5">
        <f>'2020_gend'!W52</f>
        <v>7.1625344352617082E-2</v>
      </c>
      <c r="AF51" s="5">
        <f>'2020_gend'!X52</f>
        <v>0.81267217630853994</v>
      </c>
      <c r="AG51" s="5">
        <f>'2020_gend'!Y52</f>
        <v>0.11570247933884298</v>
      </c>
      <c r="AH51" s="5"/>
      <c r="AI51" s="5"/>
      <c r="AJ51" s="5"/>
      <c r="AK51" s="5"/>
      <c r="AL51" s="5"/>
    </row>
    <row r="52" spans="1:38" x14ac:dyDescent="0.3">
      <c r="A52" s="3" t="s">
        <v>38</v>
      </c>
      <c r="B52" s="3">
        <v>112</v>
      </c>
      <c r="C52" s="3">
        <v>0</v>
      </c>
      <c r="D52" s="3">
        <v>3</v>
      </c>
      <c r="E52" s="3">
        <v>12</v>
      </c>
      <c r="F52" s="3">
        <v>11</v>
      </c>
      <c r="G52" s="3">
        <v>39</v>
      </c>
      <c r="H52" s="3">
        <v>28</v>
      </c>
      <c r="I52" s="3">
        <v>15</v>
      </c>
      <c r="J52" s="3">
        <v>2</v>
      </c>
      <c r="K52" s="3">
        <v>2</v>
      </c>
      <c r="M52" s="4">
        <f t="shared" si="15"/>
        <v>0</v>
      </c>
      <c r="N52" s="4">
        <f t="shared" si="16"/>
        <v>2.6785714285714284E-2</v>
      </c>
      <c r="O52" s="4">
        <f t="shared" si="17"/>
        <v>0.10714285714285714</v>
      </c>
      <c r="P52" s="4">
        <f t="shared" si="18"/>
        <v>9.8214285714285712E-2</v>
      </c>
      <c r="Q52" s="4">
        <f t="shared" si="19"/>
        <v>0.3482142857142857</v>
      </c>
      <c r="R52" s="4">
        <f t="shared" si="20"/>
        <v>0.25</v>
      </c>
      <c r="S52" s="4">
        <f t="shared" si="21"/>
        <v>0.13392857142857142</v>
      </c>
      <c r="T52" s="4">
        <f t="shared" si="22"/>
        <v>1.7857142857142856E-2</v>
      </c>
      <c r="U52" s="4">
        <f t="shared" si="23"/>
        <v>1.7857142857142856E-2</v>
      </c>
      <c r="W52" s="16">
        <f t="shared" si="24"/>
        <v>2.6785714285714284E-2</v>
      </c>
      <c r="X52" s="16">
        <f t="shared" si="25"/>
        <v>0.8035714285714286</v>
      </c>
      <c r="Y52" s="16">
        <f t="shared" si="26"/>
        <v>0.16964285714285715</v>
      </c>
      <c r="AA52" s="5">
        <f>'2019_gend'!W52</f>
        <v>6.25E-2</v>
      </c>
      <c r="AB52" s="5">
        <f>'2019_gend'!X52</f>
        <v>0.8392857142857143</v>
      </c>
      <c r="AC52" s="5">
        <f>'2019_gend'!Y52</f>
        <v>9.8214285714285712E-2</v>
      </c>
      <c r="AE52" s="5">
        <f>'2020_gend'!W53</f>
        <v>5.7971014492753624E-2</v>
      </c>
      <c r="AF52" s="5">
        <f>'2020_gend'!X53</f>
        <v>0.86956521739130432</v>
      </c>
      <c r="AG52" s="5">
        <f>'2020_gend'!Y53</f>
        <v>7.2463768115942032E-2</v>
      </c>
      <c r="AH52" s="5"/>
      <c r="AI52" s="5"/>
      <c r="AJ52" s="5"/>
      <c r="AK52" s="5"/>
      <c r="AL52" s="5"/>
    </row>
    <row r="53" spans="1:38" x14ac:dyDescent="0.3">
      <c r="M53" s="5">
        <f>AVERAGE(M37:M52)</f>
        <v>9.394859483818371E-3</v>
      </c>
      <c r="N53" s="5">
        <f t="shared" ref="N53:U53" si="27">AVERAGE(N37:N52)</f>
        <v>4.7923284359901439E-2</v>
      </c>
      <c r="O53" s="5">
        <f t="shared" si="27"/>
        <v>0.11097634683453594</v>
      </c>
      <c r="P53" s="5">
        <f t="shared" si="27"/>
        <v>0.16180518348318884</v>
      </c>
      <c r="Q53" s="5">
        <f t="shared" si="27"/>
        <v>0.28537796678968075</v>
      </c>
      <c r="R53" s="5">
        <f t="shared" si="27"/>
        <v>0.25794105099008147</v>
      </c>
      <c r="S53" s="5">
        <f t="shared" si="27"/>
        <v>0.10209568459346151</v>
      </c>
      <c r="T53" s="5">
        <f t="shared" si="27"/>
        <v>1.5117788826701501E-2</v>
      </c>
      <c r="U53" s="5">
        <f t="shared" si="27"/>
        <v>9.3678346386301906E-3</v>
      </c>
      <c r="AI53" s="5"/>
      <c r="AJ53" s="5"/>
      <c r="AK53" s="5"/>
      <c r="AL53" s="5"/>
    </row>
    <row r="54" spans="1:38" x14ac:dyDescent="0.3">
      <c r="AI54" s="5"/>
      <c r="AJ54" s="5"/>
      <c r="AK54" s="5"/>
      <c r="AL54" s="5"/>
    </row>
    <row r="55" spans="1:38" x14ac:dyDescent="0.3">
      <c r="AI55" s="5"/>
      <c r="AJ55" s="5"/>
      <c r="AK55" s="5"/>
      <c r="AL55" s="5"/>
    </row>
    <row r="56" spans="1:38" x14ac:dyDescent="0.3">
      <c r="C56" s="3" t="s">
        <v>8</v>
      </c>
      <c r="D56" s="3" t="s">
        <v>9</v>
      </c>
      <c r="E56" s="3" t="s">
        <v>10</v>
      </c>
      <c r="F56" s="3" t="s">
        <v>11</v>
      </c>
      <c r="G56" s="3" t="s">
        <v>12</v>
      </c>
      <c r="H56" s="3" t="s">
        <v>13</v>
      </c>
      <c r="I56" s="3" t="s">
        <v>14</v>
      </c>
      <c r="J56" s="3" t="s">
        <v>15</v>
      </c>
      <c r="K56" s="3" t="s">
        <v>16</v>
      </c>
      <c r="AI56" s="5"/>
      <c r="AJ56" s="5"/>
      <c r="AK56" s="5"/>
      <c r="AL56" s="5"/>
    </row>
    <row r="57" spans="1:38" x14ac:dyDescent="0.3">
      <c r="A57" s="20" t="s">
        <v>18</v>
      </c>
      <c r="B57" s="6" t="s">
        <v>51</v>
      </c>
      <c r="C57" s="5">
        <f>M10</f>
        <v>2.743362831858407E-2</v>
      </c>
      <c r="D57" s="5">
        <f t="shared" ref="D57:K57" si="28">N10</f>
        <v>7.4336283185840707E-2</v>
      </c>
      <c r="E57" s="5">
        <f t="shared" si="28"/>
        <v>0.16283185840707964</v>
      </c>
      <c r="F57" s="5">
        <f t="shared" si="28"/>
        <v>0.20707964601769913</v>
      </c>
      <c r="G57" s="5">
        <f t="shared" si="28"/>
        <v>0.29469026548672567</v>
      </c>
      <c r="H57" s="5">
        <f t="shared" si="28"/>
        <v>0.17168141592920355</v>
      </c>
      <c r="I57" s="5">
        <f t="shared" si="28"/>
        <v>5.2212389380530973E-2</v>
      </c>
      <c r="J57" s="5">
        <f t="shared" si="28"/>
        <v>3.5398230088495575E-3</v>
      </c>
      <c r="K57" s="5">
        <f t="shared" si="28"/>
        <v>6.1946902654867256E-3</v>
      </c>
      <c r="L57" s="5"/>
      <c r="AI57" s="5"/>
      <c r="AJ57" s="5"/>
      <c r="AK57" s="5"/>
      <c r="AL57" s="5"/>
    </row>
    <row r="58" spans="1:38" x14ac:dyDescent="0.3">
      <c r="A58" s="20"/>
      <c r="B58" s="6" t="s">
        <v>52</v>
      </c>
      <c r="C58" s="5">
        <f>M37</f>
        <v>5.454545454545455E-3</v>
      </c>
      <c r="D58" s="5">
        <f t="shared" ref="D58:K58" si="29">N37</f>
        <v>4.818181818181818E-2</v>
      </c>
      <c r="E58" s="5">
        <f t="shared" si="29"/>
        <v>9.1818181818181813E-2</v>
      </c>
      <c r="F58" s="5">
        <f t="shared" si="29"/>
        <v>0.16</v>
      </c>
      <c r="G58" s="5">
        <f t="shared" si="29"/>
        <v>0.3009090909090909</v>
      </c>
      <c r="H58" s="5">
        <f t="shared" si="29"/>
        <v>0.27</v>
      </c>
      <c r="I58" s="5">
        <f t="shared" si="29"/>
        <v>0.10545454545454545</v>
      </c>
      <c r="J58" s="5">
        <f t="shared" si="29"/>
        <v>1.090909090909091E-2</v>
      </c>
      <c r="K58" s="5">
        <f t="shared" si="29"/>
        <v>7.2727272727272727E-3</v>
      </c>
      <c r="L58" s="5"/>
      <c r="AI58" s="5"/>
      <c r="AJ58" s="5"/>
      <c r="AK58" s="5"/>
      <c r="AL58" s="5"/>
    </row>
    <row r="59" spans="1:38" x14ac:dyDescent="0.3">
      <c r="A59" s="20" t="s">
        <v>20</v>
      </c>
      <c r="B59" s="6" t="s">
        <v>51</v>
      </c>
      <c r="C59" s="5">
        <f>M11</f>
        <v>1.4749262536873156E-2</v>
      </c>
      <c r="D59" s="5">
        <f t="shared" ref="D59:K59" si="30">N11</f>
        <v>0.11209439528023599</v>
      </c>
      <c r="E59" s="5">
        <f t="shared" si="30"/>
        <v>0.15634218289085547</v>
      </c>
      <c r="F59" s="5">
        <f t="shared" si="30"/>
        <v>0.22418879056047197</v>
      </c>
      <c r="G59" s="5">
        <f t="shared" si="30"/>
        <v>0.28613569321533922</v>
      </c>
      <c r="H59" s="5">
        <f t="shared" si="30"/>
        <v>0.15044247787610621</v>
      </c>
      <c r="I59" s="5">
        <f t="shared" si="30"/>
        <v>5.0147492625368731E-2</v>
      </c>
      <c r="J59" s="5">
        <f t="shared" si="30"/>
        <v>2.9498525073746312E-3</v>
      </c>
      <c r="K59" s="5">
        <f t="shared" si="30"/>
        <v>2.9498525073746312E-3</v>
      </c>
      <c r="L59" s="5"/>
      <c r="AI59" s="5"/>
      <c r="AJ59" s="5"/>
      <c r="AK59" s="5"/>
      <c r="AL59" s="5"/>
    </row>
    <row r="60" spans="1:38" x14ac:dyDescent="0.3">
      <c r="A60" s="20"/>
      <c r="B60" s="6" t="s">
        <v>52</v>
      </c>
      <c r="C60" s="5">
        <f>M38</f>
        <v>1.524390243902439E-2</v>
      </c>
      <c r="D60" s="5">
        <f t="shared" ref="D60:K60" si="31">N38</f>
        <v>3.048780487804878E-2</v>
      </c>
      <c r="E60" s="5">
        <f t="shared" si="31"/>
        <v>7.621951219512195E-2</v>
      </c>
      <c r="F60" s="5">
        <f t="shared" si="31"/>
        <v>0.16463414634146342</v>
      </c>
      <c r="G60" s="5">
        <f t="shared" si="31"/>
        <v>0.31707317073170732</v>
      </c>
      <c r="H60" s="5">
        <f t="shared" si="31"/>
        <v>0.2652439024390244</v>
      </c>
      <c r="I60" s="5">
        <f t="shared" si="31"/>
        <v>9.451219512195122E-2</v>
      </c>
      <c r="J60" s="5">
        <f t="shared" si="31"/>
        <v>1.524390243902439E-2</v>
      </c>
      <c r="K60" s="5">
        <f t="shared" si="31"/>
        <v>2.1341463414634148E-2</v>
      </c>
      <c r="L60" s="5"/>
      <c r="AI60" s="5"/>
      <c r="AJ60" s="5"/>
      <c r="AK60" s="5"/>
      <c r="AL60" s="5"/>
    </row>
    <row r="61" spans="1:38" x14ac:dyDescent="0.3">
      <c r="A61" s="20" t="s">
        <v>22</v>
      </c>
      <c r="B61" s="6" t="s">
        <v>51</v>
      </c>
      <c r="C61" s="5">
        <f>M12</f>
        <v>3.9893617021276598E-2</v>
      </c>
      <c r="D61" s="5">
        <f t="shared" ref="D61:K61" si="32">N12</f>
        <v>6.6489361702127658E-2</v>
      </c>
      <c r="E61" s="5">
        <f t="shared" si="32"/>
        <v>0.16755319148936171</v>
      </c>
      <c r="F61" s="5">
        <f t="shared" si="32"/>
        <v>0.20301418439716312</v>
      </c>
      <c r="G61" s="5">
        <f t="shared" si="32"/>
        <v>0.27304964539007093</v>
      </c>
      <c r="H61" s="5">
        <f t="shared" si="32"/>
        <v>0.15780141843971632</v>
      </c>
      <c r="I61" s="5">
        <f t="shared" si="32"/>
        <v>6.1170212765957445E-2</v>
      </c>
      <c r="J61" s="5">
        <f t="shared" si="32"/>
        <v>2.5709219858156027E-2</v>
      </c>
      <c r="K61" s="5">
        <f t="shared" si="32"/>
        <v>5.3191489361702126E-3</v>
      </c>
      <c r="L61" s="5"/>
      <c r="AI61" s="5"/>
      <c r="AJ61" s="5"/>
      <c r="AK61" s="5"/>
      <c r="AL61" s="5"/>
    </row>
    <row r="62" spans="1:38" x14ac:dyDescent="0.3">
      <c r="A62" s="20"/>
      <c r="B62" s="6" t="s">
        <v>52</v>
      </c>
      <c r="C62" s="5">
        <f>M39</f>
        <v>1.2785388127853882E-2</v>
      </c>
      <c r="D62" s="5">
        <f t="shared" ref="D62:K62" si="33">N39</f>
        <v>4.0182648401826483E-2</v>
      </c>
      <c r="E62" s="5">
        <f t="shared" si="33"/>
        <v>7.4885844748858441E-2</v>
      </c>
      <c r="F62" s="5">
        <f t="shared" si="33"/>
        <v>0.11780821917808219</v>
      </c>
      <c r="G62" s="5">
        <f t="shared" si="33"/>
        <v>0.29589041095890412</v>
      </c>
      <c r="H62" s="5">
        <f t="shared" si="33"/>
        <v>0.30593607305936071</v>
      </c>
      <c r="I62" s="5">
        <f t="shared" si="33"/>
        <v>9.4063926940639267E-2</v>
      </c>
      <c r="J62" s="5">
        <f t="shared" si="33"/>
        <v>3.4703196347031964E-2</v>
      </c>
      <c r="K62" s="5">
        <f t="shared" si="33"/>
        <v>2.3744292237442923E-2</v>
      </c>
      <c r="L62" s="5"/>
      <c r="AJ62" s="5"/>
      <c r="AK62" s="5"/>
      <c r="AL62" s="5"/>
    </row>
    <row r="63" spans="1:38" x14ac:dyDescent="0.3">
      <c r="A63" s="20" t="s">
        <v>24</v>
      </c>
      <c r="B63" s="6" t="s">
        <v>51</v>
      </c>
      <c r="C63" s="5">
        <f>M13</f>
        <v>2.6548672566371681E-2</v>
      </c>
      <c r="D63" s="5">
        <f t="shared" ref="D63:K63" si="34">N13</f>
        <v>7.6696165191740412E-2</v>
      </c>
      <c r="E63" s="5">
        <f t="shared" si="34"/>
        <v>0.18584070796460178</v>
      </c>
      <c r="F63" s="5">
        <f t="shared" si="34"/>
        <v>0.17404129793510326</v>
      </c>
      <c r="G63" s="5">
        <f t="shared" si="34"/>
        <v>0.33923303834808261</v>
      </c>
      <c r="H63" s="5">
        <f t="shared" si="34"/>
        <v>0.14454277286135694</v>
      </c>
      <c r="I63" s="5">
        <f t="shared" si="34"/>
        <v>5.3097345132743362E-2</v>
      </c>
      <c r="J63" s="5">
        <f t="shared" si="34"/>
        <v>0</v>
      </c>
      <c r="K63" s="5">
        <f t="shared" si="34"/>
        <v>0</v>
      </c>
      <c r="L63" s="5"/>
      <c r="AJ63" s="5"/>
      <c r="AK63" s="5"/>
      <c r="AL63" s="5"/>
    </row>
    <row r="64" spans="1:38" x14ac:dyDescent="0.3">
      <c r="A64" s="20"/>
      <c r="B64" s="6" t="s">
        <v>52</v>
      </c>
      <c r="C64" s="5">
        <f>M40</f>
        <v>3.0395136778115501E-3</v>
      </c>
      <c r="D64" s="5">
        <f t="shared" ref="D64:K64" si="35">N40</f>
        <v>4.2553191489361701E-2</v>
      </c>
      <c r="E64" s="5">
        <f t="shared" si="35"/>
        <v>0.10942249240121581</v>
      </c>
      <c r="F64" s="5">
        <f t="shared" si="35"/>
        <v>0.17933130699088146</v>
      </c>
      <c r="G64" s="5">
        <f t="shared" si="35"/>
        <v>0.24620060790273557</v>
      </c>
      <c r="H64" s="5">
        <f t="shared" si="35"/>
        <v>0.2796352583586626</v>
      </c>
      <c r="I64" s="5">
        <f t="shared" si="35"/>
        <v>0.1276595744680851</v>
      </c>
      <c r="J64" s="5">
        <f t="shared" si="35"/>
        <v>6.0790273556231003E-3</v>
      </c>
      <c r="K64" s="5">
        <f t="shared" si="35"/>
        <v>6.0790273556231003E-3</v>
      </c>
      <c r="L64" s="5"/>
      <c r="AJ64" s="5"/>
      <c r="AK64" s="5"/>
      <c r="AL64" s="5"/>
    </row>
    <row r="65" spans="1:12" x14ac:dyDescent="0.3">
      <c r="A65" s="20" t="s">
        <v>26</v>
      </c>
      <c r="B65" s="6" t="s">
        <v>51</v>
      </c>
      <c r="C65" s="5">
        <f>M14</f>
        <v>1.6799292661361626E-2</v>
      </c>
      <c r="D65" s="5">
        <f t="shared" ref="D65:K65" si="36">N14</f>
        <v>3.8019451812555262E-2</v>
      </c>
      <c r="E65" s="5">
        <f t="shared" si="36"/>
        <v>0.13881520778072501</v>
      </c>
      <c r="F65" s="5">
        <f t="shared" si="36"/>
        <v>0.19805481874447392</v>
      </c>
      <c r="G65" s="5">
        <f t="shared" si="36"/>
        <v>0.32625994694960214</v>
      </c>
      <c r="H65" s="5">
        <f t="shared" si="36"/>
        <v>0.20954907161803712</v>
      </c>
      <c r="I65" s="5">
        <f t="shared" si="36"/>
        <v>6.7197170645446502E-2</v>
      </c>
      <c r="J65" s="5">
        <f t="shared" si="36"/>
        <v>3.5366931918656055E-3</v>
      </c>
      <c r="K65" s="5">
        <f t="shared" si="36"/>
        <v>1.7683465959328027E-3</v>
      </c>
      <c r="L65" s="5"/>
    </row>
    <row r="66" spans="1:12" x14ac:dyDescent="0.3">
      <c r="A66" s="20"/>
      <c r="B66" s="6" t="s">
        <v>52</v>
      </c>
      <c r="C66" s="5">
        <f>M41</f>
        <v>1.8198362147406732E-2</v>
      </c>
      <c r="D66" s="5">
        <f t="shared" ref="D66:K66" si="37">N41</f>
        <v>5.1865332120109194E-2</v>
      </c>
      <c r="E66" s="5">
        <f t="shared" si="37"/>
        <v>0.12465878070973613</v>
      </c>
      <c r="F66" s="5">
        <f t="shared" si="37"/>
        <v>0.17743403093721566</v>
      </c>
      <c r="G66" s="5">
        <f t="shared" si="37"/>
        <v>0.31938125568698816</v>
      </c>
      <c r="H66" s="5">
        <f t="shared" si="37"/>
        <v>0.23111919927206551</v>
      </c>
      <c r="I66" s="5">
        <f t="shared" si="37"/>
        <v>6.2784349408553236E-2</v>
      </c>
      <c r="J66" s="5">
        <f t="shared" si="37"/>
        <v>7.2793448589626936E-3</v>
      </c>
      <c r="K66" s="5">
        <f t="shared" si="37"/>
        <v>7.2793448589626936E-3</v>
      </c>
      <c r="L66" s="5"/>
    </row>
    <row r="67" spans="1:12" x14ac:dyDescent="0.3">
      <c r="A67" s="20" t="s">
        <v>28</v>
      </c>
      <c r="B67" s="6" t="s">
        <v>51</v>
      </c>
      <c r="C67" s="5">
        <f>M15</f>
        <v>2.3029229406554472E-2</v>
      </c>
      <c r="D67" s="5">
        <f t="shared" ref="D67:K67" si="38">N15</f>
        <v>5.7573073516386179E-2</v>
      </c>
      <c r="E67" s="5">
        <f t="shared" si="38"/>
        <v>0.11426040744021258</v>
      </c>
      <c r="F67" s="5">
        <f t="shared" si="38"/>
        <v>0.22497785651018601</v>
      </c>
      <c r="G67" s="5">
        <f t="shared" si="38"/>
        <v>0.28520814880425155</v>
      </c>
      <c r="H67" s="5">
        <f t="shared" si="38"/>
        <v>0.22232063773250665</v>
      </c>
      <c r="I67" s="5">
        <f t="shared" si="38"/>
        <v>6.2887511071744909E-2</v>
      </c>
      <c r="J67" s="5">
        <f t="shared" si="38"/>
        <v>5.3144375553587243E-3</v>
      </c>
      <c r="K67" s="5">
        <f t="shared" si="38"/>
        <v>4.4286979627989375E-3</v>
      </c>
      <c r="L67" s="5"/>
    </row>
    <row r="68" spans="1:12" x14ac:dyDescent="0.3">
      <c r="A68" s="20"/>
      <c r="B68" s="6" t="s">
        <v>52</v>
      </c>
      <c r="C68" s="5">
        <f>M42</f>
        <v>2.3744292237442923E-2</v>
      </c>
      <c r="D68" s="5">
        <f t="shared" ref="D68:K68" si="39">N42</f>
        <v>4.9315068493150684E-2</v>
      </c>
      <c r="E68" s="5">
        <f t="shared" si="39"/>
        <v>0.12876712328767123</v>
      </c>
      <c r="F68" s="5">
        <f t="shared" si="39"/>
        <v>0.17990867579908676</v>
      </c>
      <c r="G68" s="5">
        <f t="shared" si="39"/>
        <v>0.27305936073059361</v>
      </c>
      <c r="H68" s="5">
        <f t="shared" si="39"/>
        <v>0.23470319634703196</v>
      </c>
      <c r="I68" s="5">
        <f t="shared" si="39"/>
        <v>9.5890410958904104E-2</v>
      </c>
      <c r="J68" s="5">
        <f t="shared" si="39"/>
        <v>9.1324200913242004E-3</v>
      </c>
      <c r="K68" s="5">
        <f t="shared" si="39"/>
        <v>5.4794520547945206E-3</v>
      </c>
      <c r="L68" s="5"/>
    </row>
    <row r="69" spans="1:12" x14ac:dyDescent="0.3">
      <c r="A69" s="20" t="s">
        <v>29</v>
      </c>
      <c r="B69" s="6" t="s">
        <v>51</v>
      </c>
      <c r="C69" s="5">
        <f>M16</f>
        <v>1.6814159292035398E-2</v>
      </c>
      <c r="D69" s="5">
        <f t="shared" ref="D69:K69" si="40">N16</f>
        <v>7.5221238938053103E-2</v>
      </c>
      <c r="E69" s="5">
        <f t="shared" si="40"/>
        <v>0.1407079646017699</v>
      </c>
      <c r="F69" s="5">
        <f t="shared" si="40"/>
        <v>0.20884955752212389</v>
      </c>
      <c r="G69" s="5">
        <f t="shared" si="40"/>
        <v>0.25309734513274335</v>
      </c>
      <c r="H69" s="5">
        <f t="shared" si="40"/>
        <v>0.22831858407079647</v>
      </c>
      <c r="I69" s="5">
        <f t="shared" si="40"/>
        <v>5.7522123893805309E-2</v>
      </c>
      <c r="J69" s="5">
        <f t="shared" si="40"/>
        <v>1.3274336283185841E-2</v>
      </c>
      <c r="K69" s="5">
        <f t="shared" si="40"/>
        <v>6.1946902654867256E-3</v>
      </c>
      <c r="L69" s="5"/>
    </row>
    <row r="70" spans="1:12" x14ac:dyDescent="0.3">
      <c r="A70" s="20"/>
      <c r="B70" s="6" t="s">
        <v>52</v>
      </c>
      <c r="C70" s="5">
        <f>M43</f>
        <v>2.2768670309653915E-2</v>
      </c>
      <c r="D70" s="5">
        <f t="shared" ref="D70:K70" si="41">N43</f>
        <v>6.1020036429872498E-2</v>
      </c>
      <c r="E70" s="5">
        <f t="shared" si="41"/>
        <v>0.12112932604735883</v>
      </c>
      <c r="F70" s="5">
        <f t="shared" si="41"/>
        <v>0.19489981785063754</v>
      </c>
      <c r="G70" s="5">
        <f t="shared" si="41"/>
        <v>0.25045537340619306</v>
      </c>
      <c r="H70" s="5">
        <f t="shared" si="41"/>
        <v>0.25591985428051001</v>
      </c>
      <c r="I70" s="5">
        <f t="shared" si="41"/>
        <v>5.5555555555555552E-2</v>
      </c>
      <c r="J70" s="5">
        <f t="shared" si="41"/>
        <v>2.6411657559198543E-2</v>
      </c>
      <c r="K70" s="5">
        <f t="shared" si="41"/>
        <v>1.1839708561020037E-2</v>
      </c>
      <c r="L70" s="5"/>
    </row>
    <row r="71" spans="1:12" x14ac:dyDescent="0.3">
      <c r="A71" s="20" t="s">
        <v>30</v>
      </c>
      <c r="B71" s="6" t="s">
        <v>51</v>
      </c>
      <c r="C71" s="5">
        <f>M17</f>
        <v>8.8417329796640146E-3</v>
      </c>
      <c r="D71" s="5">
        <f t="shared" ref="D71:K71" si="42">N17</f>
        <v>7.7807250221043331E-2</v>
      </c>
      <c r="E71" s="5">
        <f t="shared" si="42"/>
        <v>0.14854111405835543</v>
      </c>
      <c r="F71" s="5">
        <f t="shared" si="42"/>
        <v>0.20070733863837312</v>
      </c>
      <c r="G71" s="5">
        <f t="shared" si="42"/>
        <v>0.28293545534924847</v>
      </c>
      <c r="H71" s="5">
        <f t="shared" si="42"/>
        <v>0.20689655172413793</v>
      </c>
      <c r="I71" s="5">
        <f t="shared" si="42"/>
        <v>6.2776304155614499E-2</v>
      </c>
      <c r="J71" s="5">
        <f t="shared" si="42"/>
        <v>7.9575596816976128E-3</v>
      </c>
      <c r="K71" s="5">
        <f t="shared" si="42"/>
        <v>3.5366931918656055E-3</v>
      </c>
      <c r="L71" s="5"/>
    </row>
    <row r="72" spans="1:12" x14ac:dyDescent="0.3">
      <c r="A72" s="20"/>
      <c r="B72" s="6" t="s">
        <v>52</v>
      </c>
      <c r="C72" s="5">
        <f>M44</f>
        <v>1.090909090909091E-2</v>
      </c>
      <c r="D72" s="5">
        <f t="shared" ref="D72:K72" si="43">N44</f>
        <v>5.3636363636363635E-2</v>
      </c>
      <c r="E72" s="5">
        <f t="shared" si="43"/>
        <v>0.11545454545454545</v>
      </c>
      <c r="F72" s="5">
        <f t="shared" si="43"/>
        <v>0.18363636363636363</v>
      </c>
      <c r="G72" s="5">
        <f t="shared" si="43"/>
        <v>0.27909090909090911</v>
      </c>
      <c r="H72" s="5">
        <f t="shared" si="43"/>
        <v>0.23818181818181819</v>
      </c>
      <c r="I72" s="5">
        <f t="shared" si="43"/>
        <v>0.10727272727272727</v>
      </c>
      <c r="J72" s="5">
        <f t="shared" si="43"/>
        <v>9.0909090909090905E-3</v>
      </c>
      <c r="K72" s="5">
        <f t="shared" si="43"/>
        <v>2.7272727272727275E-3</v>
      </c>
      <c r="L72" s="5"/>
    </row>
    <row r="73" spans="1:12" x14ac:dyDescent="0.3">
      <c r="A73" s="20" t="s">
        <v>31</v>
      </c>
      <c r="B73" s="6" t="s">
        <v>51</v>
      </c>
      <c r="C73" s="5">
        <f>M18</f>
        <v>1.3207547169811321E-2</v>
      </c>
      <c r="D73" s="5">
        <f t="shared" ref="D73:K73" si="44">N18</f>
        <v>8.0188679245283015E-2</v>
      </c>
      <c r="E73" s="5">
        <f t="shared" si="44"/>
        <v>0.15754716981132075</v>
      </c>
      <c r="F73" s="5">
        <f t="shared" si="44"/>
        <v>0.19056603773584907</v>
      </c>
      <c r="G73" s="5">
        <f t="shared" si="44"/>
        <v>0.30188679245283018</v>
      </c>
      <c r="H73" s="5">
        <f t="shared" si="44"/>
        <v>0.18679245283018867</v>
      </c>
      <c r="I73" s="5">
        <f t="shared" si="44"/>
        <v>6.3207547169811321E-2</v>
      </c>
      <c r="J73" s="5">
        <f t="shared" si="44"/>
        <v>3.7735849056603774E-3</v>
      </c>
      <c r="K73" s="5">
        <f t="shared" si="44"/>
        <v>2.8301886792452828E-3</v>
      </c>
      <c r="L73" s="5"/>
    </row>
    <row r="74" spans="1:12" x14ac:dyDescent="0.3">
      <c r="A74" s="20"/>
      <c r="B74" s="6" t="s">
        <v>52</v>
      </c>
      <c r="C74" s="5">
        <f>M45</f>
        <v>7.7972709551656916E-3</v>
      </c>
      <c r="D74" s="5">
        <f t="shared" ref="D74:K74" si="45">N45</f>
        <v>4.9707602339181284E-2</v>
      </c>
      <c r="E74" s="5">
        <f t="shared" si="45"/>
        <v>0.11403508771929824</v>
      </c>
      <c r="F74" s="5">
        <f t="shared" si="45"/>
        <v>0.13157894736842105</v>
      </c>
      <c r="G74" s="5">
        <f t="shared" si="45"/>
        <v>0.30409356725146197</v>
      </c>
      <c r="H74" s="5">
        <f t="shared" si="45"/>
        <v>0.26510721247563351</v>
      </c>
      <c r="I74" s="5">
        <f t="shared" si="45"/>
        <v>0.11500974658869395</v>
      </c>
      <c r="J74" s="5">
        <f t="shared" si="45"/>
        <v>8.771929824561403E-3</v>
      </c>
      <c r="K74" s="5">
        <f t="shared" si="45"/>
        <v>3.8986354775828458E-3</v>
      </c>
      <c r="L74" s="5"/>
    </row>
    <row r="75" spans="1:12" x14ac:dyDescent="0.3">
      <c r="A75" s="20" t="s">
        <v>32</v>
      </c>
      <c r="B75" s="6" t="s">
        <v>51</v>
      </c>
      <c r="C75" s="5">
        <f>M19</f>
        <v>1.3513513513513514E-2</v>
      </c>
      <c r="D75" s="5">
        <f t="shared" ref="D75:K75" si="46">N19</f>
        <v>7.2072072072072071E-2</v>
      </c>
      <c r="E75" s="5">
        <f t="shared" si="46"/>
        <v>0.16666666666666666</v>
      </c>
      <c r="F75" s="5">
        <f t="shared" si="46"/>
        <v>0.17567567567567569</v>
      </c>
      <c r="G75" s="5">
        <f t="shared" si="46"/>
        <v>0.35585585585585583</v>
      </c>
      <c r="H75" s="5">
        <f t="shared" si="46"/>
        <v>0.14414414414414414</v>
      </c>
      <c r="I75" s="5">
        <f t="shared" si="46"/>
        <v>5.4054054054054057E-2</v>
      </c>
      <c r="J75" s="5">
        <f t="shared" si="46"/>
        <v>9.0090090090090089E-3</v>
      </c>
      <c r="K75" s="5">
        <f t="shared" si="46"/>
        <v>9.0090090090090089E-3</v>
      </c>
      <c r="L75" s="5"/>
    </row>
    <row r="76" spans="1:12" x14ac:dyDescent="0.3">
      <c r="A76" s="20"/>
      <c r="B76" s="6" t="s">
        <v>52</v>
      </c>
      <c r="C76" s="5">
        <f>M46</f>
        <v>0</v>
      </c>
      <c r="D76" s="5">
        <f t="shared" ref="D76:K76" si="47">N46</f>
        <v>4.4776119402985072E-2</v>
      </c>
      <c r="E76" s="5">
        <f t="shared" si="47"/>
        <v>0.12437810945273632</v>
      </c>
      <c r="F76" s="5">
        <f t="shared" si="47"/>
        <v>0.13930348258706468</v>
      </c>
      <c r="G76" s="5">
        <f t="shared" si="47"/>
        <v>0.30845771144278605</v>
      </c>
      <c r="H76" s="5">
        <f t="shared" si="47"/>
        <v>0.26865671641791045</v>
      </c>
      <c r="I76" s="5">
        <f t="shared" si="47"/>
        <v>9.4527363184079602E-2</v>
      </c>
      <c r="J76" s="5">
        <f t="shared" si="47"/>
        <v>4.9751243781094526E-3</v>
      </c>
      <c r="K76" s="5">
        <f t="shared" si="47"/>
        <v>1.4925373134328358E-2</v>
      </c>
      <c r="L76" s="5"/>
    </row>
    <row r="77" spans="1:12" x14ac:dyDescent="0.3">
      <c r="A77" s="20" t="s">
        <v>33</v>
      </c>
      <c r="B77" s="6" t="s">
        <v>51</v>
      </c>
      <c r="C77" s="5">
        <f>M20</f>
        <v>1.1799410029498525E-2</v>
      </c>
      <c r="D77" s="5">
        <f t="shared" ref="D77:K77" si="48">N20</f>
        <v>5.3097345132743362E-2</v>
      </c>
      <c r="E77" s="5">
        <f t="shared" si="48"/>
        <v>0.13569321533923304</v>
      </c>
      <c r="F77" s="5">
        <f t="shared" si="48"/>
        <v>0.2359882005899705</v>
      </c>
      <c r="G77" s="5">
        <f t="shared" si="48"/>
        <v>0.2831858407079646</v>
      </c>
      <c r="H77" s="5">
        <f t="shared" si="48"/>
        <v>0.21828908554572271</v>
      </c>
      <c r="I77" s="5">
        <f t="shared" si="48"/>
        <v>4.71976401179941E-2</v>
      </c>
      <c r="J77" s="5">
        <f t="shared" si="48"/>
        <v>8.8495575221238937E-3</v>
      </c>
      <c r="K77" s="5">
        <f t="shared" si="48"/>
        <v>5.8997050147492625E-3</v>
      </c>
      <c r="L77" s="5"/>
    </row>
    <row r="78" spans="1:12" x14ac:dyDescent="0.3">
      <c r="A78" s="20"/>
      <c r="B78" s="6" t="s">
        <v>52</v>
      </c>
      <c r="C78" s="5">
        <f>M47</f>
        <v>6.0606060606060606E-3</v>
      </c>
      <c r="D78" s="5">
        <f t="shared" ref="D78:K78" si="49">N47</f>
        <v>3.9393939393939391E-2</v>
      </c>
      <c r="E78" s="5">
        <f t="shared" si="49"/>
        <v>0.16363636363636364</v>
      </c>
      <c r="F78" s="5">
        <f t="shared" si="49"/>
        <v>0.19393939393939394</v>
      </c>
      <c r="G78" s="5">
        <f t="shared" si="49"/>
        <v>0.25757575757575757</v>
      </c>
      <c r="H78" s="5">
        <f t="shared" si="49"/>
        <v>0.25454545454545452</v>
      </c>
      <c r="I78" s="5">
        <f t="shared" si="49"/>
        <v>6.363636363636363E-2</v>
      </c>
      <c r="J78" s="5">
        <f t="shared" si="49"/>
        <v>1.2121212121212121E-2</v>
      </c>
      <c r="K78" s="5">
        <f t="shared" si="49"/>
        <v>9.0909090909090905E-3</v>
      </c>
      <c r="L78" s="5"/>
    </row>
    <row r="79" spans="1:12" x14ac:dyDescent="0.3">
      <c r="A79" s="20" t="s">
        <v>34</v>
      </c>
      <c r="B79" s="6" t="s">
        <v>51</v>
      </c>
      <c r="C79" s="5">
        <f>M21</f>
        <v>1.7751479289940829E-2</v>
      </c>
      <c r="D79" s="5">
        <f t="shared" ref="D79:K79" si="50">N21</f>
        <v>6.5088757396449703E-2</v>
      </c>
      <c r="E79" s="5">
        <f t="shared" si="50"/>
        <v>0.15976331360946747</v>
      </c>
      <c r="F79" s="5">
        <f t="shared" si="50"/>
        <v>0.15680473372781065</v>
      </c>
      <c r="G79" s="5">
        <f t="shared" si="50"/>
        <v>0.30177514792899407</v>
      </c>
      <c r="H79" s="5">
        <f t="shared" si="50"/>
        <v>0.21597633136094674</v>
      </c>
      <c r="I79" s="5">
        <f t="shared" si="50"/>
        <v>7.9881656804733733E-2</v>
      </c>
      <c r="J79" s="5">
        <f t="shared" si="50"/>
        <v>2.9585798816568047E-3</v>
      </c>
      <c r="K79" s="5">
        <f t="shared" si="50"/>
        <v>0</v>
      </c>
      <c r="L79" s="5"/>
    </row>
    <row r="80" spans="1:12" x14ac:dyDescent="0.3">
      <c r="A80" s="20"/>
      <c r="B80" s="6" t="s">
        <v>52</v>
      </c>
      <c r="C80" s="5">
        <f>M48</f>
        <v>9.11854103343465E-3</v>
      </c>
      <c r="D80" s="5">
        <f t="shared" ref="D80:K80" si="51">N48</f>
        <v>6.3829787234042548E-2</v>
      </c>
      <c r="E80" s="5">
        <f t="shared" si="51"/>
        <v>9.1185410334346503E-2</v>
      </c>
      <c r="F80" s="5">
        <f t="shared" si="51"/>
        <v>0.20364741641337386</v>
      </c>
      <c r="G80" s="5">
        <f t="shared" si="51"/>
        <v>0.25835866261398177</v>
      </c>
      <c r="H80" s="5">
        <f t="shared" si="51"/>
        <v>0.23404255319148937</v>
      </c>
      <c r="I80" s="5">
        <f t="shared" si="51"/>
        <v>0.10942249240121581</v>
      </c>
      <c r="J80" s="5">
        <f t="shared" si="51"/>
        <v>2.4316109422492401E-2</v>
      </c>
      <c r="K80" s="5">
        <f t="shared" si="51"/>
        <v>6.0790273556231003E-3</v>
      </c>
      <c r="L80" s="5"/>
    </row>
    <row r="81" spans="1:12" x14ac:dyDescent="0.3">
      <c r="A81" s="20" t="s">
        <v>35</v>
      </c>
      <c r="B81" s="6" t="s">
        <v>51</v>
      </c>
      <c r="C81" s="5">
        <f>M22</f>
        <v>1.7699115044247787E-2</v>
      </c>
      <c r="D81" s="5">
        <f t="shared" ref="D81:K81" si="52">N22</f>
        <v>0.10029498525073746</v>
      </c>
      <c r="E81" s="5">
        <f t="shared" si="52"/>
        <v>0.12389380530973451</v>
      </c>
      <c r="F81" s="5">
        <f t="shared" si="52"/>
        <v>0.22123893805309736</v>
      </c>
      <c r="G81" s="5">
        <f t="shared" si="52"/>
        <v>0.26843657817109146</v>
      </c>
      <c r="H81" s="5">
        <f t="shared" si="52"/>
        <v>0.19469026548672566</v>
      </c>
      <c r="I81" s="5">
        <f t="shared" si="52"/>
        <v>6.7846607669616518E-2</v>
      </c>
      <c r="J81" s="5">
        <f t="shared" si="52"/>
        <v>2.9498525073746312E-3</v>
      </c>
      <c r="K81" s="5">
        <f t="shared" si="52"/>
        <v>2.9498525073746312E-3</v>
      </c>
      <c r="L81" s="5"/>
    </row>
    <row r="82" spans="1:12" x14ac:dyDescent="0.3">
      <c r="A82" s="20"/>
      <c r="B82" s="6" t="s">
        <v>52</v>
      </c>
      <c r="C82" s="5">
        <f>M49</f>
        <v>9.11854103343465E-3</v>
      </c>
      <c r="D82" s="5">
        <f t="shared" ref="D82:K82" si="53">N49</f>
        <v>8.5106382978723402E-2</v>
      </c>
      <c r="E82" s="5">
        <f t="shared" si="53"/>
        <v>0.11854103343465046</v>
      </c>
      <c r="F82" s="5">
        <f t="shared" si="53"/>
        <v>0.13677811550151975</v>
      </c>
      <c r="G82" s="5">
        <f t="shared" si="53"/>
        <v>0.2735562310030395</v>
      </c>
      <c r="H82" s="5">
        <f t="shared" si="53"/>
        <v>0.26139817629179329</v>
      </c>
      <c r="I82" s="5">
        <f t="shared" si="53"/>
        <v>8.8145896656534953E-2</v>
      </c>
      <c r="J82" s="5">
        <f t="shared" si="53"/>
        <v>2.7355623100303952E-2</v>
      </c>
      <c r="K82" s="5">
        <f t="shared" si="53"/>
        <v>0</v>
      </c>
      <c r="L82" s="5"/>
    </row>
    <row r="83" spans="1:12" x14ac:dyDescent="0.3">
      <c r="A83" s="20" t="s">
        <v>36</v>
      </c>
      <c r="B83" s="6" t="s">
        <v>51</v>
      </c>
      <c r="C83" s="5">
        <f>M23</f>
        <v>2.0648967551622419E-2</v>
      </c>
      <c r="D83" s="5">
        <f t="shared" ref="D83:K83" si="54">N23</f>
        <v>5.8997050147492625E-2</v>
      </c>
      <c r="E83" s="5">
        <f t="shared" si="54"/>
        <v>0.15339233038348082</v>
      </c>
      <c r="F83" s="5">
        <f t="shared" si="54"/>
        <v>0.21238938053097345</v>
      </c>
      <c r="G83" s="5">
        <f t="shared" si="54"/>
        <v>0.29793510324483774</v>
      </c>
      <c r="H83" s="5">
        <f t="shared" si="54"/>
        <v>0.18584070796460178</v>
      </c>
      <c r="I83" s="5">
        <f t="shared" si="54"/>
        <v>6.4896755162241887E-2</v>
      </c>
      <c r="J83" s="5">
        <f t="shared" si="54"/>
        <v>0</v>
      </c>
      <c r="K83" s="5">
        <f t="shared" si="54"/>
        <v>5.8997050147492625E-3</v>
      </c>
      <c r="L83" s="5"/>
    </row>
    <row r="84" spans="1:12" x14ac:dyDescent="0.3">
      <c r="A84" s="20"/>
      <c r="B84" s="6" t="s">
        <v>52</v>
      </c>
      <c r="C84" s="5">
        <f>M50</f>
        <v>6.0790273556231003E-3</v>
      </c>
      <c r="D84" s="5">
        <f t="shared" ref="D84:K84" si="55">N50</f>
        <v>3.0395136778115502E-2</v>
      </c>
      <c r="E84" s="5">
        <f t="shared" si="55"/>
        <v>0.1276595744680851</v>
      </c>
      <c r="F84" s="5">
        <f t="shared" si="55"/>
        <v>0.18844984802431611</v>
      </c>
      <c r="G84" s="5">
        <f t="shared" si="55"/>
        <v>0.26747720364741639</v>
      </c>
      <c r="H84" s="5">
        <f t="shared" si="55"/>
        <v>0.24012158054711247</v>
      </c>
      <c r="I84" s="5">
        <f t="shared" si="55"/>
        <v>0.12158054711246201</v>
      </c>
      <c r="J84" s="5">
        <f t="shared" si="55"/>
        <v>1.2158054711246201E-2</v>
      </c>
      <c r="K84" s="5">
        <f t="shared" si="55"/>
        <v>6.0790273556231003E-3</v>
      </c>
      <c r="L84" s="5"/>
    </row>
    <row r="85" spans="1:12" x14ac:dyDescent="0.3">
      <c r="A85" s="20" t="s">
        <v>37</v>
      </c>
      <c r="B85" s="6" t="s">
        <v>51</v>
      </c>
      <c r="C85" s="5">
        <f>M24</f>
        <v>1.5015015015015015E-2</v>
      </c>
      <c r="D85" s="5">
        <f t="shared" ref="D85:K85" si="56">N24</f>
        <v>8.1081081081081086E-2</v>
      </c>
      <c r="E85" s="5">
        <f t="shared" si="56"/>
        <v>0.15315315315315314</v>
      </c>
      <c r="F85" s="5">
        <f t="shared" si="56"/>
        <v>0.24024024024024024</v>
      </c>
      <c r="G85" s="5">
        <f t="shared" si="56"/>
        <v>0.2822822822822823</v>
      </c>
      <c r="H85" s="5">
        <f t="shared" si="56"/>
        <v>0.16516516516516516</v>
      </c>
      <c r="I85" s="5">
        <f t="shared" si="56"/>
        <v>5.1051051051051052E-2</v>
      </c>
      <c r="J85" s="5">
        <f t="shared" si="56"/>
        <v>9.0090090090090089E-3</v>
      </c>
      <c r="K85" s="5">
        <f t="shared" si="56"/>
        <v>3.003003003003003E-3</v>
      </c>
      <c r="L85" s="5"/>
    </row>
    <row r="86" spans="1:12" x14ac:dyDescent="0.3">
      <c r="A86" s="20"/>
      <c r="B86" s="6" t="s">
        <v>52</v>
      </c>
      <c r="C86" s="5">
        <f>M51</f>
        <v>0</v>
      </c>
      <c r="D86" s="5">
        <f t="shared" ref="D86:K86" si="57">N51</f>
        <v>4.9535603715170282E-2</v>
      </c>
      <c r="E86" s="5">
        <f t="shared" si="57"/>
        <v>8.6687306501547989E-2</v>
      </c>
      <c r="F86" s="5">
        <f t="shared" si="57"/>
        <v>0.13931888544891641</v>
      </c>
      <c r="G86" s="5">
        <f t="shared" si="57"/>
        <v>0.26625386996904027</v>
      </c>
      <c r="H86" s="5">
        <f t="shared" si="57"/>
        <v>0.27244582043343651</v>
      </c>
      <c r="I86" s="5">
        <f t="shared" si="57"/>
        <v>0.16408668730650156</v>
      </c>
      <c r="J86" s="5">
        <f t="shared" si="57"/>
        <v>1.5479876160990712E-2</v>
      </c>
      <c r="K86" s="5">
        <f t="shared" si="57"/>
        <v>6.1919504643962852E-3</v>
      </c>
      <c r="L86" s="5"/>
    </row>
    <row r="87" spans="1:12" x14ac:dyDescent="0.3">
      <c r="A87" s="20" t="s">
        <v>38</v>
      </c>
      <c r="B87" s="6" t="s">
        <v>51</v>
      </c>
      <c r="C87" s="5">
        <f>M25</f>
        <v>0</v>
      </c>
      <c r="D87" s="5">
        <f t="shared" ref="D87:K87" si="58">N25</f>
        <v>2.2556390977443608E-2</v>
      </c>
      <c r="E87" s="5">
        <f t="shared" si="58"/>
        <v>0.12781954887218044</v>
      </c>
      <c r="F87" s="5">
        <f t="shared" si="58"/>
        <v>0.21804511278195488</v>
      </c>
      <c r="G87" s="5">
        <f t="shared" si="58"/>
        <v>0.33834586466165412</v>
      </c>
      <c r="H87" s="5">
        <f t="shared" si="58"/>
        <v>0.17293233082706766</v>
      </c>
      <c r="I87" s="5">
        <f t="shared" si="58"/>
        <v>9.7744360902255634E-2</v>
      </c>
      <c r="J87" s="5">
        <f t="shared" si="58"/>
        <v>1.5037593984962405E-2</v>
      </c>
      <c r="K87" s="5">
        <f t="shared" si="58"/>
        <v>7.5187969924812026E-3</v>
      </c>
      <c r="L87" s="5"/>
    </row>
    <row r="88" spans="1:12" x14ac:dyDescent="0.3">
      <c r="A88" s="20"/>
      <c r="B88" s="6" t="s">
        <v>52</v>
      </c>
      <c r="C88" s="5">
        <f>M52</f>
        <v>0</v>
      </c>
      <c r="D88" s="5">
        <f t="shared" ref="D88:K88" si="59">N52</f>
        <v>2.6785714285714284E-2</v>
      </c>
      <c r="E88" s="5">
        <f t="shared" si="59"/>
        <v>0.10714285714285714</v>
      </c>
      <c r="F88" s="5">
        <f t="shared" si="59"/>
        <v>9.8214285714285712E-2</v>
      </c>
      <c r="G88" s="5">
        <f t="shared" si="59"/>
        <v>0.3482142857142857</v>
      </c>
      <c r="H88" s="5">
        <f t="shared" si="59"/>
        <v>0.25</v>
      </c>
      <c r="I88" s="5">
        <f t="shared" si="59"/>
        <v>0.13392857142857142</v>
      </c>
      <c r="J88" s="5">
        <f t="shared" si="59"/>
        <v>1.7857142857142856E-2</v>
      </c>
      <c r="K88" s="5">
        <f t="shared" si="59"/>
        <v>1.7857142857142856E-2</v>
      </c>
      <c r="L88" s="5"/>
    </row>
  </sheetData>
  <mergeCells count="120">
    <mergeCell ref="CF17:CG17"/>
    <mergeCell ref="CH17:CI17"/>
    <mergeCell ref="CJ17:CK17"/>
    <mergeCell ref="CF16:CK16"/>
    <mergeCell ref="CF24:CK24"/>
    <mergeCell ref="CF25:CG25"/>
    <mergeCell ref="CH25:CI25"/>
    <mergeCell ref="CJ25:CK25"/>
    <mergeCell ref="A85:A86"/>
    <mergeCell ref="A87:A88"/>
    <mergeCell ref="A69:A70"/>
    <mergeCell ref="A71:A72"/>
    <mergeCell ref="A73:A74"/>
    <mergeCell ref="A75:A76"/>
    <mergeCell ref="A77:A78"/>
    <mergeCell ref="A79:A80"/>
    <mergeCell ref="A67:A68"/>
    <mergeCell ref="BH7:BJ7"/>
    <mergeCell ref="BK7:BM7"/>
    <mergeCell ref="AJ7:AL7"/>
    <mergeCell ref="AM7:AO7"/>
    <mergeCell ref="AP7:AR7"/>
    <mergeCell ref="AS7:AU7"/>
    <mergeCell ref="AV7:AX7"/>
    <mergeCell ref="A81:A82"/>
    <mergeCell ref="A83:A84"/>
    <mergeCell ref="A57:A58"/>
    <mergeCell ref="A59:A60"/>
    <mergeCell ref="A61:A62"/>
    <mergeCell ref="A63:A64"/>
    <mergeCell ref="A65:A66"/>
    <mergeCell ref="AT17:AU17"/>
    <mergeCell ref="AV16:BA16"/>
    <mergeCell ref="BB16:BG16"/>
    <mergeCell ref="BB17:BC17"/>
    <mergeCell ref="BD17:BE17"/>
    <mergeCell ref="BF17:BG17"/>
    <mergeCell ref="AJ16:AO16"/>
    <mergeCell ref="AP16:AU16"/>
    <mergeCell ref="AP17:AQ17"/>
    <mergeCell ref="AR17:AS17"/>
    <mergeCell ref="CC7:CE7"/>
    <mergeCell ref="AJ35:AL35"/>
    <mergeCell ref="AM35:AO35"/>
    <mergeCell ref="AP35:AR35"/>
    <mergeCell ref="AS35:AU35"/>
    <mergeCell ref="AV35:AX35"/>
    <mergeCell ref="AY35:BA35"/>
    <mergeCell ref="BB35:BD35"/>
    <mergeCell ref="BE35:BG35"/>
    <mergeCell ref="BH35:BJ35"/>
    <mergeCell ref="BK35:BM35"/>
    <mergeCell ref="BN35:BP35"/>
    <mergeCell ref="BQ35:BS35"/>
    <mergeCell ref="BT35:BV35"/>
    <mergeCell ref="BW35:BY35"/>
    <mergeCell ref="BZ35:CB35"/>
    <mergeCell ref="BN7:BP7"/>
    <mergeCell ref="BQ7:BS7"/>
    <mergeCell ref="BT7:BV7"/>
    <mergeCell ref="BW7:BY7"/>
    <mergeCell ref="BZ7:CB7"/>
    <mergeCell ref="AY7:BA7"/>
    <mergeCell ref="BB7:BD7"/>
    <mergeCell ref="BE7:BG7"/>
    <mergeCell ref="CC35:CE35"/>
    <mergeCell ref="AJ17:AK17"/>
    <mergeCell ref="AL17:AM17"/>
    <mergeCell ref="AN17:AO17"/>
    <mergeCell ref="AV24:BA24"/>
    <mergeCell ref="AV25:AW25"/>
    <mergeCell ref="AX25:AY25"/>
    <mergeCell ref="AZ25:BA25"/>
    <mergeCell ref="BB24:BG24"/>
    <mergeCell ref="BB25:BC25"/>
    <mergeCell ref="BD25:BE25"/>
    <mergeCell ref="BF25:BG25"/>
    <mergeCell ref="BH24:BM24"/>
    <mergeCell ref="AJ24:AO24"/>
    <mergeCell ref="AJ25:AK25"/>
    <mergeCell ref="AL25:AM25"/>
    <mergeCell ref="AN25:AO25"/>
    <mergeCell ref="AP24:AU24"/>
    <mergeCell ref="AP25:AQ25"/>
    <mergeCell ref="AR25:AS25"/>
    <mergeCell ref="AT25:AU25"/>
    <mergeCell ref="AV17:AW17"/>
    <mergeCell ref="AX17:AY17"/>
    <mergeCell ref="AZ17:BA17"/>
    <mergeCell ref="BZ16:CE16"/>
    <mergeCell ref="BZ17:CA17"/>
    <mergeCell ref="CB17:CC17"/>
    <mergeCell ref="CD17:CE17"/>
    <mergeCell ref="BH16:BM16"/>
    <mergeCell ref="BH17:BI17"/>
    <mergeCell ref="BJ17:BK17"/>
    <mergeCell ref="BL17:BM17"/>
    <mergeCell ref="BN16:BS16"/>
    <mergeCell ref="BN17:BO17"/>
    <mergeCell ref="BP17:BQ17"/>
    <mergeCell ref="BR17:BS17"/>
    <mergeCell ref="BT16:BY16"/>
    <mergeCell ref="BT17:BU17"/>
    <mergeCell ref="BV17:BW17"/>
    <mergeCell ref="BX17:BY17"/>
    <mergeCell ref="BT24:BY24"/>
    <mergeCell ref="BT25:BU25"/>
    <mergeCell ref="BV25:BW25"/>
    <mergeCell ref="BX25:BY25"/>
    <mergeCell ref="BZ24:CE24"/>
    <mergeCell ref="BZ25:CA25"/>
    <mergeCell ref="CB25:CC25"/>
    <mergeCell ref="CD25:CE25"/>
    <mergeCell ref="BH25:BI25"/>
    <mergeCell ref="BJ25:BK25"/>
    <mergeCell ref="BL25:BM25"/>
    <mergeCell ref="BN24:BS24"/>
    <mergeCell ref="BN25:BO25"/>
    <mergeCell ref="BP25:BQ25"/>
    <mergeCell ref="BR25:BS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0461E-0964-42D1-8BD1-B99ABE761EC1}">
  <dimension ref="A1"/>
  <sheetViews>
    <sheetView tabSelected="1" topLeftCell="M31" zoomScaleNormal="100" workbookViewId="0">
      <selection activeCell="K14" sqref="K14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58421-8146-4693-B21E-A6619EDB3EA1}">
  <dimension ref="A1:Y89"/>
  <sheetViews>
    <sheetView topLeftCell="G16" zoomScale="85" zoomScaleNormal="85" workbookViewId="0">
      <selection activeCell="W8" sqref="W8:Y10"/>
    </sheetView>
  </sheetViews>
  <sheetFormatPr defaultColWidth="12.44140625" defaultRowHeight="15.6" x14ac:dyDescent="0.3"/>
  <cols>
    <col min="1" max="1" width="73.44140625" style="3" bestFit="1" customWidth="1"/>
    <col min="2" max="16384" width="12.44140625" style="3"/>
  </cols>
  <sheetData>
    <row r="1" spans="1:25" x14ac:dyDescent="0.3">
      <c r="A1" s="3" t="s">
        <v>0</v>
      </c>
    </row>
    <row r="2" spans="1:25" x14ac:dyDescent="0.3">
      <c r="A2" s="3" t="s">
        <v>45</v>
      </c>
    </row>
    <row r="3" spans="1:25" x14ac:dyDescent="0.3">
      <c r="A3" s="3" t="s">
        <v>2</v>
      </c>
    </row>
    <row r="4" spans="1:25" x14ac:dyDescent="0.3">
      <c r="A4" s="3" t="s">
        <v>3</v>
      </c>
    </row>
    <row r="5" spans="1:25" x14ac:dyDescent="0.3">
      <c r="A5" s="3" t="s">
        <v>49</v>
      </c>
    </row>
    <row r="6" spans="1:25" x14ac:dyDescent="0.3">
      <c r="A6" s="3" t="s">
        <v>5</v>
      </c>
    </row>
    <row r="8" spans="1:25" x14ac:dyDescent="0.3">
      <c r="W8" s="13">
        <v>2018</v>
      </c>
      <c r="X8" s="13"/>
      <c r="Y8" s="13"/>
    </row>
    <row r="9" spans="1:25" ht="28.8" x14ac:dyDescent="0.3">
      <c r="A9" s="3" t="s">
        <v>6</v>
      </c>
      <c r="B9" s="3" t="s">
        <v>7</v>
      </c>
      <c r="C9" s="3" t="s">
        <v>8</v>
      </c>
      <c r="D9" s="3" t="s">
        <v>9</v>
      </c>
      <c r="E9" s="3" t="s">
        <v>10</v>
      </c>
      <c r="F9" s="3" t="s">
        <v>11</v>
      </c>
      <c r="G9" s="3" t="s">
        <v>12</v>
      </c>
      <c r="H9" s="3" t="s">
        <v>13</v>
      </c>
      <c r="I9" s="3" t="s">
        <v>14</v>
      </c>
      <c r="J9" s="3" t="s">
        <v>15</v>
      </c>
      <c r="K9" s="3" t="s">
        <v>16</v>
      </c>
      <c r="M9" s="3" t="s">
        <v>8</v>
      </c>
      <c r="N9" s="3" t="s">
        <v>9</v>
      </c>
      <c r="O9" s="3" t="s">
        <v>10</v>
      </c>
      <c r="P9" s="3" t="s">
        <v>11</v>
      </c>
      <c r="Q9" s="3" t="s">
        <v>12</v>
      </c>
      <c r="R9" s="3" t="s">
        <v>13</v>
      </c>
      <c r="S9" s="3" t="s">
        <v>14</v>
      </c>
      <c r="T9" s="3" t="s">
        <v>15</v>
      </c>
      <c r="U9" s="3" t="s">
        <v>16</v>
      </c>
      <c r="W9" s="15" t="s">
        <v>55</v>
      </c>
      <c r="X9" s="15" t="s">
        <v>56</v>
      </c>
      <c r="Y9" s="15" t="s">
        <v>57</v>
      </c>
    </row>
    <row r="10" spans="1:25" x14ac:dyDescent="0.3">
      <c r="A10" s="3" t="s">
        <v>18</v>
      </c>
      <c r="B10" s="3">
        <v>1124</v>
      </c>
      <c r="C10" s="3">
        <v>41</v>
      </c>
      <c r="D10" s="3">
        <v>89</v>
      </c>
      <c r="E10" s="3">
        <v>166</v>
      </c>
      <c r="F10" s="3">
        <v>241</v>
      </c>
      <c r="G10" s="3">
        <v>312</v>
      </c>
      <c r="H10" s="3">
        <v>202</v>
      </c>
      <c r="I10" s="3">
        <v>60</v>
      </c>
      <c r="J10" s="3">
        <v>5</v>
      </c>
      <c r="K10" s="3">
        <v>8</v>
      </c>
      <c r="M10" s="4">
        <f t="shared" ref="M10:U10" si="0">C10/$B10</f>
        <v>3.6476868327402136E-2</v>
      </c>
      <c r="N10" s="4">
        <f t="shared" si="0"/>
        <v>7.9181494661921703E-2</v>
      </c>
      <c r="O10" s="4">
        <f t="shared" si="0"/>
        <v>0.14768683274021352</v>
      </c>
      <c r="P10" s="4">
        <f t="shared" si="0"/>
        <v>0.21441281138790036</v>
      </c>
      <c r="Q10" s="4">
        <f t="shared" si="0"/>
        <v>0.27758007117437722</v>
      </c>
      <c r="R10" s="4">
        <f t="shared" si="0"/>
        <v>0.17971530249110321</v>
      </c>
      <c r="S10" s="4">
        <f t="shared" si="0"/>
        <v>5.3380782918149468E-2</v>
      </c>
      <c r="T10" s="4">
        <f t="shared" si="0"/>
        <v>4.4483985765124559E-3</v>
      </c>
      <c r="U10" s="4">
        <f t="shared" si="0"/>
        <v>7.1174377224199285E-3</v>
      </c>
      <c r="W10" s="16">
        <f>SUM(C10:D10)/B10</f>
        <v>0.11565836298932385</v>
      </c>
      <c r="X10" s="16">
        <f>SUM(E10:H10)/B10</f>
        <v>0.81939501779359436</v>
      </c>
      <c r="Y10" s="16">
        <f>SUM(I10:K10)/B10</f>
        <v>6.494661921708185E-2</v>
      </c>
    </row>
    <row r="11" spans="1:25" x14ac:dyDescent="0.3">
      <c r="A11" s="3" t="s">
        <v>20</v>
      </c>
      <c r="B11" s="3">
        <v>376</v>
      </c>
      <c r="C11" s="3">
        <v>10</v>
      </c>
      <c r="D11" s="3">
        <v>35</v>
      </c>
      <c r="E11" s="3">
        <v>59</v>
      </c>
      <c r="F11" s="3">
        <v>82</v>
      </c>
      <c r="G11" s="3">
        <v>97</v>
      </c>
      <c r="H11" s="3">
        <v>65</v>
      </c>
      <c r="I11" s="3">
        <v>14</v>
      </c>
      <c r="J11" s="3">
        <v>9</v>
      </c>
      <c r="K11" s="3">
        <v>5</v>
      </c>
      <c r="M11" s="4">
        <f t="shared" ref="M11:M25" si="1">C11/$B11</f>
        <v>2.6595744680851064E-2</v>
      </c>
      <c r="N11" s="4">
        <f t="shared" ref="N11:N25" si="2">D11/$B11</f>
        <v>9.3085106382978719E-2</v>
      </c>
      <c r="O11" s="4">
        <f t="shared" ref="O11:O25" si="3">E11/$B11</f>
        <v>0.15691489361702127</v>
      </c>
      <c r="P11" s="4">
        <f t="shared" ref="P11:P25" si="4">F11/$B11</f>
        <v>0.21808510638297873</v>
      </c>
      <c r="Q11" s="4">
        <f t="shared" ref="Q11:Q25" si="5">G11/$B11</f>
        <v>0.25797872340425532</v>
      </c>
      <c r="R11" s="4">
        <f t="shared" ref="R11:R25" si="6">H11/$B11</f>
        <v>0.17287234042553193</v>
      </c>
      <c r="S11" s="4">
        <f t="shared" ref="S11:S25" si="7">I11/$B11</f>
        <v>3.7234042553191488E-2</v>
      </c>
      <c r="T11" s="4">
        <f t="shared" ref="T11:T25" si="8">J11/$B11</f>
        <v>2.3936170212765957E-2</v>
      </c>
      <c r="U11" s="4">
        <f t="shared" ref="U11:U25" si="9">K11/$B11</f>
        <v>1.3297872340425532E-2</v>
      </c>
      <c r="W11" s="16">
        <f t="shared" ref="W11:W25" si="10">SUM(C11:D11)/B11</f>
        <v>0.11968085106382979</v>
      </c>
      <c r="X11" s="16">
        <f t="shared" ref="X11:X25" si="11">SUM(E11:H11)/B11</f>
        <v>0.80585106382978722</v>
      </c>
      <c r="Y11" s="16">
        <f t="shared" ref="Y11:Y25" si="12">SUM(I11:K11)/B11</f>
        <v>7.4468085106382975E-2</v>
      </c>
    </row>
    <row r="12" spans="1:25" x14ac:dyDescent="0.3">
      <c r="A12" s="3" t="s">
        <v>22</v>
      </c>
      <c r="B12" s="3">
        <v>1123</v>
      </c>
      <c r="C12" s="3">
        <v>44</v>
      </c>
      <c r="D12" s="3">
        <v>87</v>
      </c>
      <c r="E12" s="3">
        <v>189</v>
      </c>
      <c r="F12" s="3">
        <v>234</v>
      </c>
      <c r="G12" s="3">
        <v>320</v>
      </c>
      <c r="H12" s="3">
        <v>199</v>
      </c>
      <c r="I12" s="3">
        <v>41</v>
      </c>
      <c r="J12" s="3">
        <v>4</v>
      </c>
      <c r="K12" s="3">
        <v>5</v>
      </c>
      <c r="M12" s="4">
        <f t="shared" si="1"/>
        <v>3.9180765805877114E-2</v>
      </c>
      <c r="N12" s="4">
        <f t="shared" si="2"/>
        <v>7.7471059661620656E-2</v>
      </c>
      <c r="O12" s="4">
        <f t="shared" si="3"/>
        <v>0.16829919857524489</v>
      </c>
      <c r="P12" s="4">
        <f t="shared" si="4"/>
        <v>0.20837043633125557</v>
      </c>
      <c r="Q12" s="4">
        <f t="shared" si="5"/>
        <v>0.28495102404274264</v>
      </c>
      <c r="R12" s="4">
        <f t="shared" si="6"/>
        <v>0.17720391807658059</v>
      </c>
      <c r="S12" s="4">
        <f t="shared" si="7"/>
        <v>3.6509349955476403E-2</v>
      </c>
      <c r="T12" s="4">
        <f t="shared" si="8"/>
        <v>3.5618878005342831E-3</v>
      </c>
      <c r="U12" s="4">
        <f t="shared" si="9"/>
        <v>4.4523597506678537E-3</v>
      </c>
      <c r="W12" s="16">
        <f t="shared" si="10"/>
        <v>0.11665182546749778</v>
      </c>
      <c r="X12" s="16">
        <f t="shared" si="11"/>
        <v>0.83882457702582369</v>
      </c>
      <c r="Y12" s="16">
        <f t="shared" si="12"/>
        <v>4.4523597506678537E-2</v>
      </c>
    </row>
    <row r="13" spans="1:25" x14ac:dyDescent="0.3">
      <c r="A13" s="3" t="s">
        <v>24</v>
      </c>
      <c r="B13" s="3">
        <v>375</v>
      </c>
      <c r="C13" s="3">
        <v>11</v>
      </c>
      <c r="D13" s="3">
        <v>32</v>
      </c>
      <c r="E13" s="3">
        <v>62</v>
      </c>
      <c r="F13" s="3">
        <v>75</v>
      </c>
      <c r="G13" s="3">
        <v>97</v>
      </c>
      <c r="H13" s="3">
        <v>69</v>
      </c>
      <c r="I13" s="3">
        <v>29</v>
      </c>
      <c r="J13" s="3">
        <v>0</v>
      </c>
      <c r="K13" s="3">
        <v>0</v>
      </c>
      <c r="M13" s="4">
        <f t="shared" si="1"/>
        <v>2.9333333333333333E-2</v>
      </c>
      <c r="N13" s="4">
        <f t="shared" si="2"/>
        <v>8.533333333333333E-2</v>
      </c>
      <c r="O13" s="4">
        <f t="shared" si="3"/>
        <v>0.16533333333333333</v>
      </c>
      <c r="P13" s="4">
        <f t="shared" si="4"/>
        <v>0.2</v>
      </c>
      <c r="Q13" s="4">
        <f t="shared" si="5"/>
        <v>0.25866666666666666</v>
      </c>
      <c r="R13" s="4">
        <f t="shared" si="6"/>
        <v>0.184</v>
      </c>
      <c r="S13" s="4">
        <f t="shared" si="7"/>
        <v>7.7333333333333337E-2</v>
      </c>
      <c r="T13" s="4">
        <f t="shared" si="8"/>
        <v>0</v>
      </c>
      <c r="U13" s="4">
        <f t="shared" si="9"/>
        <v>0</v>
      </c>
      <c r="W13" s="16">
        <f t="shared" si="10"/>
        <v>0.11466666666666667</v>
      </c>
      <c r="X13" s="16">
        <f t="shared" si="11"/>
        <v>0.80800000000000005</v>
      </c>
      <c r="Y13" s="16">
        <f t="shared" si="12"/>
        <v>7.7333333333333337E-2</v>
      </c>
    </row>
    <row r="14" spans="1:25" x14ac:dyDescent="0.3">
      <c r="A14" s="3" t="s">
        <v>26</v>
      </c>
      <c r="B14" s="3">
        <v>1125</v>
      </c>
      <c r="C14" s="3">
        <v>10</v>
      </c>
      <c r="D14" s="3">
        <v>85</v>
      </c>
      <c r="E14" s="3">
        <v>171</v>
      </c>
      <c r="F14" s="3">
        <v>230</v>
      </c>
      <c r="G14" s="3">
        <v>317</v>
      </c>
      <c r="H14" s="3">
        <v>209</v>
      </c>
      <c r="I14" s="3">
        <v>82</v>
      </c>
      <c r="J14" s="3">
        <v>15</v>
      </c>
      <c r="K14" s="3">
        <v>6</v>
      </c>
      <c r="M14" s="4">
        <f t="shared" si="1"/>
        <v>8.8888888888888889E-3</v>
      </c>
      <c r="N14" s="4">
        <f t="shared" si="2"/>
        <v>7.5555555555555556E-2</v>
      </c>
      <c r="O14" s="4">
        <f t="shared" si="3"/>
        <v>0.152</v>
      </c>
      <c r="P14" s="4">
        <f t="shared" si="4"/>
        <v>0.20444444444444446</v>
      </c>
      <c r="Q14" s="4">
        <f t="shared" si="5"/>
        <v>0.28177777777777779</v>
      </c>
      <c r="R14" s="4">
        <f t="shared" si="6"/>
        <v>0.18577777777777776</v>
      </c>
      <c r="S14" s="4">
        <f t="shared" si="7"/>
        <v>7.2888888888888892E-2</v>
      </c>
      <c r="T14" s="4">
        <f t="shared" si="8"/>
        <v>1.3333333333333334E-2</v>
      </c>
      <c r="U14" s="4">
        <f t="shared" si="9"/>
        <v>5.3333333333333332E-3</v>
      </c>
      <c r="W14" s="16">
        <f t="shared" si="10"/>
        <v>8.4444444444444447E-2</v>
      </c>
      <c r="X14" s="16">
        <f t="shared" si="11"/>
        <v>0.82399999999999995</v>
      </c>
      <c r="Y14" s="16">
        <f t="shared" si="12"/>
        <v>9.1555555555555557E-2</v>
      </c>
    </row>
    <row r="15" spans="1:25" x14ac:dyDescent="0.3">
      <c r="A15" s="3" t="s">
        <v>28</v>
      </c>
      <c r="B15" s="3">
        <v>1125</v>
      </c>
      <c r="C15" s="3">
        <v>34</v>
      </c>
      <c r="D15" s="3">
        <v>73</v>
      </c>
      <c r="E15" s="3">
        <v>133</v>
      </c>
      <c r="F15" s="3">
        <v>214</v>
      </c>
      <c r="G15" s="3">
        <v>329</v>
      </c>
      <c r="H15" s="3">
        <v>246</v>
      </c>
      <c r="I15" s="3">
        <v>81</v>
      </c>
      <c r="J15" s="3">
        <v>11</v>
      </c>
      <c r="K15" s="3">
        <v>4</v>
      </c>
      <c r="M15" s="4">
        <f t="shared" si="1"/>
        <v>3.0222222222222223E-2</v>
      </c>
      <c r="N15" s="4">
        <f t="shared" si="2"/>
        <v>6.4888888888888885E-2</v>
      </c>
      <c r="O15" s="4">
        <f t="shared" si="3"/>
        <v>0.11822222222222223</v>
      </c>
      <c r="P15" s="4">
        <f t="shared" si="4"/>
        <v>0.19022222222222221</v>
      </c>
      <c r="Q15" s="4">
        <f t="shared" si="5"/>
        <v>0.29244444444444445</v>
      </c>
      <c r="R15" s="4">
        <f t="shared" si="6"/>
        <v>0.21866666666666668</v>
      </c>
      <c r="S15" s="4">
        <f t="shared" si="7"/>
        <v>7.1999999999999995E-2</v>
      </c>
      <c r="T15" s="4">
        <f t="shared" si="8"/>
        <v>9.7777777777777776E-3</v>
      </c>
      <c r="U15" s="4">
        <f t="shared" si="9"/>
        <v>3.5555555555555557E-3</v>
      </c>
      <c r="W15" s="16">
        <f t="shared" si="10"/>
        <v>9.5111111111111105E-2</v>
      </c>
      <c r="X15" s="16">
        <f t="shared" si="11"/>
        <v>0.81955555555555559</v>
      </c>
      <c r="Y15" s="16">
        <f t="shared" si="12"/>
        <v>8.533333333333333E-2</v>
      </c>
    </row>
    <row r="16" spans="1:25" x14ac:dyDescent="0.3">
      <c r="A16" s="3" t="s">
        <v>29</v>
      </c>
      <c r="B16" s="3">
        <v>1125</v>
      </c>
      <c r="C16" s="3">
        <v>28</v>
      </c>
      <c r="D16" s="3">
        <v>65</v>
      </c>
      <c r="E16" s="3">
        <v>166</v>
      </c>
      <c r="F16" s="3">
        <v>211</v>
      </c>
      <c r="G16" s="3">
        <v>310</v>
      </c>
      <c r="H16" s="3">
        <v>260</v>
      </c>
      <c r="I16" s="3">
        <v>70</v>
      </c>
      <c r="J16" s="3">
        <v>6</v>
      </c>
      <c r="K16" s="3">
        <v>9</v>
      </c>
      <c r="M16" s="4">
        <f t="shared" si="1"/>
        <v>2.4888888888888887E-2</v>
      </c>
      <c r="N16" s="4">
        <f t="shared" si="2"/>
        <v>5.7777777777777775E-2</v>
      </c>
      <c r="O16" s="4">
        <f t="shared" si="3"/>
        <v>0.14755555555555555</v>
      </c>
      <c r="P16" s="4">
        <f t="shared" si="4"/>
        <v>0.18755555555555556</v>
      </c>
      <c r="Q16" s="4">
        <f t="shared" si="5"/>
        <v>0.27555555555555555</v>
      </c>
      <c r="R16" s="4">
        <f t="shared" si="6"/>
        <v>0.2311111111111111</v>
      </c>
      <c r="S16" s="4">
        <f t="shared" si="7"/>
        <v>6.222222222222222E-2</v>
      </c>
      <c r="T16" s="4">
        <f t="shared" si="8"/>
        <v>5.3333333333333332E-3</v>
      </c>
      <c r="U16" s="4">
        <f t="shared" si="9"/>
        <v>8.0000000000000002E-3</v>
      </c>
      <c r="W16" s="16">
        <f t="shared" si="10"/>
        <v>8.2666666666666666E-2</v>
      </c>
      <c r="X16" s="16">
        <f t="shared" si="11"/>
        <v>0.84177777777777774</v>
      </c>
      <c r="Y16" s="16">
        <f t="shared" si="12"/>
        <v>7.5555555555555556E-2</v>
      </c>
    </row>
    <row r="17" spans="1:25" x14ac:dyDescent="0.3">
      <c r="A17" s="3" t="s">
        <v>30</v>
      </c>
      <c r="B17" s="3">
        <v>1127</v>
      </c>
      <c r="C17" s="3">
        <v>26</v>
      </c>
      <c r="D17" s="3">
        <v>92</v>
      </c>
      <c r="E17" s="3">
        <v>157</v>
      </c>
      <c r="F17" s="3">
        <v>229</v>
      </c>
      <c r="G17" s="3">
        <v>311</v>
      </c>
      <c r="H17" s="3">
        <v>199</v>
      </c>
      <c r="I17" s="3">
        <v>86</v>
      </c>
      <c r="J17" s="3">
        <v>21</v>
      </c>
      <c r="K17" s="3">
        <v>6</v>
      </c>
      <c r="M17" s="4">
        <f t="shared" si="1"/>
        <v>2.3070097604259095E-2</v>
      </c>
      <c r="N17" s="4">
        <f t="shared" si="2"/>
        <v>8.1632653061224483E-2</v>
      </c>
      <c r="O17" s="4">
        <f t="shared" si="3"/>
        <v>0.13930789707187222</v>
      </c>
      <c r="P17" s="4">
        <f t="shared" si="4"/>
        <v>0.20319432120674358</v>
      </c>
      <c r="Q17" s="4">
        <f t="shared" si="5"/>
        <v>0.27595385980479148</v>
      </c>
      <c r="R17" s="4">
        <f t="shared" si="6"/>
        <v>0.17657497781721385</v>
      </c>
      <c r="S17" s="4">
        <f t="shared" si="7"/>
        <v>7.6308784383318548E-2</v>
      </c>
      <c r="T17" s="4">
        <f t="shared" si="8"/>
        <v>1.8633540372670808E-2</v>
      </c>
      <c r="U17" s="4">
        <f t="shared" si="9"/>
        <v>5.3238686779059448E-3</v>
      </c>
      <c r="W17" s="16">
        <f t="shared" si="10"/>
        <v>0.10470275066548358</v>
      </c>
      <c r="X17" s="16">
        <f t="shared" si="11"/>
        <v>0.79503105590062106</v>
      </c>
      <c r="Y17" s="16">
        <f t="shared" si="12"/>
        <v>0.1002661934338953</v>
      </c>
    </row>
    <row r="18" spans="1:25" x14ac:dyDescent="0.3">
      <c r="A18" s="3" t="s">
        <v>31</v>
      </c>
      <c r="B18" s="3">
        <v>1071</v>
      </c>
      <c r="C18" s="3">
        <v>22</v>
      </c>
      <c r="D18" s="3">
        <v>101</v>
      </c>
      <c r="E18" s="3">
        <v>167</v>
      </c>
      <c r="F18" s="3">
        <v>230</v>
      </c>
      <c r="G18" s="3">
        <v>276</v>
      </c>
      <c r="H18" s="3">
        <v>201</v>
      </c>
      <c r="I18" s="3">
        <v>66</v>
      </c>
      <c r="J18" s="3">
        <v>7</v>
      </c>
      <c r="K18" s="3">
        <v>1</v>
      </c>
      <c r="M18" s="4">
        <f t="shared" si="1"/>
        <v>2.0541549953314659E-2</v>
      </c>
      <c r="N18" s="4">
        <f t="shared" si="2"/>
        <v>9.4304388422035479E-2</v>
      </c>
      <c r="O18" s="4">
        <f t="shared" si="3"/>
        <v>0.15592903828197946</v>
      </c>
      <c r="P18" s="4">
        <f t="shared" si="4"/>
        <v>0.21475256769374415</v>
      </c>
      <c r="Q18" s="4">
        <f t="shared" si="5"/>
        <v>0.25770308123249297</v>
      </c>
      <c r="R18" s="4">
        <f t="shared" si="6"/>
        <v>0.1876750700280112</v>
      </c>
      <c r="S18" s="4">
        <f t="shared" si="7"/>
        <v>6.1624649859943981E-2</v>
      </c>
      <c r="T18" s="4">
        <f t="shared" si="8"/>
        <v>6.5359477124183009E-3</v>
      </c>
      <c r="U18" s="4">
        <f t="shared" si="9"/>
        <v>9.3370681605975728E-4</v>
      </c>
      <c r="W18" s="16">
        <f t="shared" si="10"/>
        <v>0.11484593837535013</v>
      </c>
      <c r="X18" s="16">
        <f t="shared" si="11"/>
        <v>0.81605975723622781</v>
      </c>
      <c r="Y18" s="16">
        <f t="shared" si="12"/>
        <v>6.909430438842204E-2</v>
      </c>
    </row>
    <row r="19" spans="1:25" x14ac:dyDescent="0.3">
      <c r="A19" s="3" t="s">
        <v>32</v>
      </c>
      <c r="B19" s="3">
        <v>229</v>
      </c>
      <c r="C19" s="3">
        <v>11</v>
      </c>
      <c r="D19" s="3">
        <v>29</v>
      </c>
      <c r="E19" s="3">
        <v>47</v>
      </c>
      <c r="F19" s="3">
        <v>68</v>
      </c>
      <c r="G19" s="3">
        <v>54</v>
      </c>
      <c r="H19" s="3">
        <v>15</v>
      </c>
      <c r="I19" s="3">
        <v>4</v>
      </c>
      <c r="J19" s="3">
        <v>1</v>
      </c>
      <c r="K19" s="3">
        <v>0</v>
      </c>
      <c r="M19" s="4">
        <f t="shared" si="1"/>
        <v>4.8034934497816595E-2</v>
      </c>
      <c r="N19" s="4">
        <f t="shared" si="2"/>
        <v>0.12663755458515283</v>
      </c>
      <c r="O19" s="4">
        <f t="shared" si="3"/>
        <v>0.20524017467248909</v>
      </c>
      <c r="P19" s="4">
        <f t="shared" si="4"/>
        <v>0.29694323144104806</v>
      </c>
      <c r="Q19" s="4">
        <f t="shared" si="5"/>
        <v>0.23580786026200873</v>
      </c>
      <c r="R19" s="4">
        <f t="shared" si="6"/>
        <v>6.5502183406113537E-2</v>
      </c>
      <c r="S19" s="4">
        <f t="shared" si="7"/>
        <v>1.7467248908296942E-2</v>
      </c>
      <c r="T19" s="4">
        <f t="shared" si="8"/>
        <v>4.3668122270742356E-3</v>
      </c>
      <c r="U19" s="4">
        <f t="shared" si="9"/>
        <v>0</v>
      </c>
      <c r="W19" s="16">
        <f t="shared" si="10"/>
        <v>0.17467248908296942</v>
      </c>
      <c r="X19" s="16">
        <f t="shared" si="11"/>
        <v>0.80349344978165937</v>
      </c>
      <c r="Y19" s="16">
        <f t="shared" si="12"/>
        <v>2.1834061135371178E-2</v>
      </c>
    </row>
    <row r="20" spans="1:25" x14ac:dyDescent="0.3">
      <c r="A20" s="3" t="s">
        <v>33</v>
      </c>
      <c r="B20" s="3">
        <v>376</v>
      </c>
      <c r="C20" s="3">
        <v>13</v>
      </c>
      <c r="D20" s="3">
        <v>20</v>
      </c>
      <c r="E20" s="3">
        <v>58</v>
      </c>
      <c r="F20" s="3">
        <v>62</v>
      </c>
      <c r="G20" s="3">
        <v>109</v>
      </c>
      <c r="H20" s="3">
        <v>88</v>
      </c>
      <c r="I20" s="3">
        <v>23</v>
      </c>
      <c r="J20" s="3">
        <v>2</v>
      </c>
      <c r="K20" s="3">
        <v>1</v>
      </c>
      <c r="M20" s="4">
        <f t="shared" si="1"/>
        <v>3.4574468085106384E-2</v>
      </c>
      <c r="N20" s="4">
        <f t="shared" si="2"/>
        <v>5.3191489361702128E-2</v>
      </c>
      <c r="O20" s="4">
        <f t="shared" si="3"/>
        <v>0.15425531914893617</v>
      </c>
      <c r="P20" s="4">
        <f t="shared" si="4"/>
        <v>0.16489361702127658</v>
      </c>
      <c r="Q20" s="4">
        <f t="shared" si="5"/>
        <v>0.28989361702127658</v>
      </c>
      <c r="R20" s="4">
        <f t="shared" si="6"/>
        <v>0.23404255319148937</v>
      </c>
      <c r="S20" s="4">
        <f t="shared" si="7"/>
        <v>6.1170212765957445E-2</v>
      </c>
      <c r="T20" s="4">
        <f t="shared" si="8"/>
        <v>5.3191489361702126E-3</v>
      </c>
      <c r="U20" s="4">
        <f t="shared" si="9"/>
        <v>2.6595744680851063E-3</v>
      </c>
      <c r="W20" s="16">
        <f t="shared" si="10"/>
        <v>8.7765957446808512E-2</v>
      </c>
      <c r="X20" s="16">
        <f t="shared" si="11"/>
        <v>0.84308510638297873</v>
      </c>
      <c r="Y20" s="16">
        <f t="shared" si="12"/>
        <v>6.9148936170212769E-2</v>
      </c>
    </row>
    <row r="21" spans="1:25" x14ac:dyDescent="0.3">
      <c r="A21" s="3" t="s">
        <v>34</v>
      </c>
      <c r="B21" s="3">
        <v>375</v>
      </c>
      <c r="C21" s="3">
        <v>8</v>
      </c>
      <c r="D21" s="3">
        <v>33</v>
      </c>
      <c r="E21" s="3">
        <v>46</v>
      </c>
      <c r="F21" s="3">
        <v>67</v>
      </c>
      <c r="G21" s="3">
        <v>111</v>
      </c>
      <c r="H21" s="3">
        <v>77</v>
      </c>
      <c r="I21" s="3">
        <v>31</v>
      </c>
      <c r="J21" s="3">
        <v>2</v>
      </c>
      <c r="K21" s="3">
        <v>0</v>
      </c>
      <c r="M21" s="4">
        <f t="shared" si="1"/>
        <v>2.1333333333333333E-2</v>
      </c>
      <c r="N21" s="4">
        <f t="shared" si="2"/>
        <v>8.7999999999999995E-2</v>
      </c>
      <c r="O21" s="4">
        <f t="shared" si="3"/>
        <v>0.12266666666666666</v>
      </c>
      <c r="P21" s="4">
        <f t="shared" si="4"/>
        <v>0.17866666666666667</v>
      </c>
      <c r="Q21" s="4">
        <f t="shared" si="5"/>
        <v>0.29599999999999999</v>
      </c>
      <c r="R21" s="4">
        <f t="shared" si="6"/>
        <v>0.20533333333333334</v>
      </c>
      <c r="S21" s="4">
        <f t="shared" si="7"/>
        <v>8.2666666666666666E-2</v>
      </c>
      <c r="T21" s="4">
        <f t="shared" si="8"/>
        <v>5.3333333333333332E-3</v>
      </c>
      <c r="U21" s="4">
        <f t="shared" si="9"/>
        <v>0</v>
      </c>
      <c r="W21" s="16">
        <f t="shared" si="10"/>
        <v>0.10933333333333334</v>
      </c>
      <c r="X21" s="16">
        <f t="shared" si="11"/>
        <v>0.80266666666666664</v>
      </c>
      <c r="Y21" s="16">
        <f t="shared" si="12"/>
        <v>8.7999999999999995E-2</v>
      </c>
    </row>
    <row r="22" spans="1:25" x14ac:dyDescent="0.3">
      <c r="A22" s="3" t="s">
        <v>35</v>
      </c>
      <c r="B22" s="3">
        <v>376</v>
      </c>
      <c r="C22" s="3">
        <v>10</v>
      </c>
      <c r="D22" s="3">
        <v>30</v>
      </c>
      <c r="E22" s="3">
        <v>54</v>
      </c>
      <c r="F22" s="3">
        <v>67</v>
      </c>
      <c r="G22" s="3">
        <v>89</v>
      </c>
      <c r="H22" s="3">
        <v>93</v>
      </c>
      <c r="I22" s="3">
        <v>30</v>
      </c>
      <c r="J22" s="3">
        <v>1</v>
      </c>
      <c r="K22" s="3">
        <v>2</v>
      </c>
      <c r="M22" s="4">
        <f t="shared" si="1"/>
        <v>2.6595744680851064E-2</v>
      </c>
      <c r="N22" s="4">
        <f t="shared" si="2"/>
        <v>7.9787234042553196E-2</v>
      </c>
      <c r="O22" s="4">
        <f t="shared" si="3"/>
        <v>0.14361702127659576</v>
      </c>
      <c r="P22" s="4">
        <f t="shared" si="4"/>
        <v>0.17819148936170212</v>
      </c>
      <c r="Q22" s="4">
        <f t="shared" si="5"/>
        <v>0.23670212765957446</v>
      </c>
      <c r="R22" s="4">
        <f t="shared" si="6"/>
        <v>0.2473404255319149</v>
      </c>
      <c r="S22" s="4">
        <f t="shared" si="7"/>
        <v>7.9787234042553196E-2</v>
      </c>
      <c r="T22" s="4">
        <f t="shared" si="8"/>
        <v>2.6595744680851063E-3</v>
      </c>
      <c r="U22" s="4">
        <f t="shared" si="9"/>
        <v>5.3191489361702126E-3</v>
      </c>
      <c r="W22" s="16">
        <f t="shared" si="10"/>
        <v>0.10638297872340426</v>
      </c>
      <c r="X22" s="16">
        <f t="shared" si="11"/>
        <v>0.80585106382978722</v>
      </c>
      <c r="Y22" s="16">
        <f t="shared" si="12"/>
        <v>8.7765957446808512E-2</v>
      </c>
    </row>
    <row r="23" spans="1:25" x14ac:dyDescent="0.3">
      <c r="A23" s="3" t="s">
        <v>36</v>
      </c>
      <c r="B23" s="3">
        <v>376</v>
      </c>
      <c r="C23" s="3">
        <v>9</v>
      </c>
      <c r="D23" s="3">
        <v>32</v>
      </c>
      <c r="E23" s="3">
        <v>60</v>
      </c>
      <c r="F23" s="3">
        <v>62</v>
      </c>
      <c r="G23" s="3">
        <v>98</v>
      </c>
      <c r="H23" s="3">
        <v>80</v>
      </c>
      <c r="I23" s="3">
        <v>34</v>
      </c>
      <c r="J23" s="3">
        <v>0</v>
      </c>
      <c r="K23" s="3">
        <v>1</v>
      </c>
      <c r="M23" s="4">
        <f t="shared" si="1"/>
        <v>2.3936170212765957E-2</v>
      </c>
      <c r="N23" s="4">
        <f t="shared" si="2"/>
        <v>8.5106382978723402E-2</v>
      </c>
      <c r="O23" s="4">
        <f t="shared" si="3"/>
        <v>0.15957446808510639</v>
      </c>
      <c r="P23" s="4">
        <f t="shared" si="4"/>
        <v>0.16489361702127658</v>
      </c>
      <c r="Q23" s="4">
        <f t="shared" si="5"/>
        <v>0.26063829787234044</v>
      </c>
      <c r="R23" s="4">
        <f t="shared" si="6"/>
        <v>0.21276595744680851</v>
      </c>
      <c r="S23" s="4">
        <f t="shared" si="7"/>
        <v>9.0425531914893623E-2</v>
      </c>
      <c r="T23" s="4">
        <f t="shared" si="8"/>
        <v>0</v>
      </c>
      <c r="U23" s="4">
        <f t="shared" si="9"/>
        <v>2.6595744680851063E-3</v>
      </c>
      <c r="W23" s="16">
        <f t="shared" si="10"/>
        <v>0.10904255319148937</v>
      </c>
      <c r="X23" s="16">
        <f t="shared" si="11"/>
        <v>0.7978723404255319</v>
      </c>
      <c r="Y23" s="16">
        <f t="shared" si="12"/>
        <v>9.3085106382978719E-2</v>
      </c>
    </row>
    <row r="24" spans="1:25" x14ac:dyDescent="0.3">
      <c r="A24" s="3" t="s">
        <v>37</v>
      </c>
      <c r="B24" s="3">
        <v>373</v>
      </c>
      <c r="C24" s="3">
        <v>10</v>
      </c>
      <c r="D24" s="3">
        <v>37</v>
      </c>
      <c r="E24" s="3">
        <v>51</v>
      </c>
      <c r="F24" s="3">
        <v>75</v>
      </c>
      <c r="G24" s="3">
        <v>91</v>
      </c>
      <c r="H24" s="3">
        <v>79</v>
      </c>
      <c r="I24" s="3">
        <v>29</v>
      </c>
      <c r="J24" s="3">
        <v>1</v>
      </c>
      <c r="K24" s="3">
        <v>0</v>
      </c>
      <c r="M24" s="4">
        <f t="shared" si="1"/>
        <v>2.6809651474530832E-2</v>
      </c>
      <c r="N24" s="4">
        <f t="shared" si="2"/>
        <v>9.9195710455764072E-2</v>
      </c>
      <c r="O24" s="4">
        <f t="shared" si="3"/>
        <v>0.13672922252010725</v>
      </c>
      <c r="P24" s="4">
        <f t="shared" si="4"/>
        <v>0.20107238605898123</v>
      </c>
      <c r="Q24" s="4">
        <f t="shared" si="5"/>
        <v>0.24396782841823056</v>
      </c>
      <c r="R24" s="4">
        <f t="shared" si="6"/>
        <v>0.21179624664879357</v>
      </c>
      <c r="S24" s="4">
        <f t="shared" si="7"/>
        <v>7.7747989276139406E-2</v>
      </c>
      <c r="T24" s="4">
        <f t="shared" si="8"/>
        <v>2.6809651474530832E-3</v>
      </c>
      <c r="U24" s="4">
        <f t="shared" si="9"/>
        <v>0</v>
      </c>
      <c r="W24" s="16">
        <f t="shared" si="10"/>
        <v>0.12600536193029491</v>
      </c>
      <c r="X24" s="16">
        <f t="shared" si="11"/>
        <v>0.79356568364611257</v>
      </c>
      <c r="Y24" s="16">
        <f t="shared" si="12"/>
        <v>8.0428954423592491E-2</v>
      </c>
    </row>
    <row r="25" spans="1:25" x14ac:dyDescent="0.3">
      <c r="A25" s="3" t="s">
        <v>38</v>
      </c>
      <c r="B25" s="3">
        <v>133</v>
      </c>
      <c r="C25" s="3">
        <v>3</v>
      </c>
      <c r="D25" s="3">
        <v>11</v>
      </c>
      <c r="E25" s="3">
        <v>18</v>
      </c>
      <c r="F25" s="3">
        <v>36</v>
      </c>
      <c r="G25" s="3">
        <v>42</v>
      </c>
      <c r="H25" s="3">
        <v>14</v>
      </c>
      <c r="I25" s="3">
        <v>5</v>
      </c>
      <c r="J25" s="3">
        <v>2</v>
      </c>
      <c r="K25" s="3">
        <v>2</v>
      </c>
      <c r="M25" s="4">
        <f t="shared" si="1"/>
        <v>2.2556390977443608E-2</v>
      </c>
      <c r="N25" s="4">
        <f t="shared" si="2"/>
        <v>8.2706766917293228E-2</v>
      </c>
      <c r="O25" s="4">
        <f t="shared" si="3"/>
        <v>0.13533834586466165</v>
      </c>
      <c r="P25" s="4">
        <f t="shared" si="4"/>
        <v>0.27067669172932329</v>
      </c>
      <c r="Q25" s="4">
        <f t="shared" si="5"/>
        <v>0.31578947368421051</v>
      </c>
      <c r="R25" s="4">
        <f t="shared" si="6"/>
        <v>0.10526315789473684</v>
      </c>
      <c r="S25" s="4">
        <f t="shared" si="7"/>
        <v>3.7593984962406013E-2</v>
      </c>
      <c r="T25" s="4">
        <f t="shared" si="8"/>
        <v>1.5037593984962405E-2</v>
      </c>
      <c r="U25" s="4">
        <f t="shared" si="9"/>
        <v>1.5037593984962405E-2</v>
      </c>
      <c r="W25" s="16">
        <f t="shared" si="10"/>
        <v>0.10526315789473684</v>
      </c>
      <c r="X25" s="16">
        <f t="shared" si="11"/>
        <v>0.82706766917293228</v>
      </c>
      <c r="Y25" s="16">
        <f t="shared" si="12"/>
        <v>6.7669172932330823E-2</v>
      </c>
    </row>
    <row r="26" spans="1:25" x14ac:dyDescent="0.3">
      <c r="M26" s="5">
        <f>AVERAGE(M10:M25)</f>
        <v>2.7689940810430327E-2</v>
      </c>
      <c r="N26" s="5">
        <f t="shared" ref="N26:U26" si="13">AVERAGE(N10:N25)</f>
        <v>8.2740962255407835E-2</v>
      </c>
      <c r="O26" s="5">
        <f t="shared" si="13"/>
        <v>0.15054188685200035</v>
      </c>
      <c r="P26" s="5">
        <f t="shared" si="13"/>
        <v>0.20602344778281995</v>
      </c>
      <c r="Q26" s="5">
        <f t="shared" si="13"/>
        <v>0.27133815056379657</v>
      </c>
      <c r="R26" s="5">
        <f t="shared" si="13"/>
        <v>0.18722756386544914</v>
      </c>
      <c r="S26" s="5">
        <f t="shared" si="13"/>
        <v>6.2272557665714864E-2</v>
      </c>
      <c r="T26" s="5">
        <f t="shared" si="13"/>
        <v>7.559863576026539E-3</v>
      </c>
      <c r="U26" s="5">
        <f t="shared" si="13"/>
        <v>4.6056266283544204E-3</v>
      </c>
    </row>
    <row r="28" spans="1:25" x14ac:dyDescent="0.3">
      <c r="A28" s="3" t="s">
        <v>0</v>
      </c>
    </row>
    <row r="29" spans="1:25" x14ac:dyDescent="0.3">
      <c r="A29" s="3" t="s">
        <v>45</v>
      </c>
    </row>
    <row r="30" spans="1:25" x14ac:dyDescent="0.3">
      <c r="A30" s="3" t="s">
        <v>48</v>
      </c>
    </row>
    <row r="31" spans="1:25" x14ac:dyDescent="0.3">
      <c r="A31" s="3" t="s">
        <v>3</v>
      </c>
    </row>
    <row r="32" spans="1:25" x14ac:dyDescent="0.3">
      <c r="A32" s="3" t="s">
        <v>50</v>
      </c>
    </row>
    <row r="33" spans="1:25" x14ac:dyDescent="0.3">
      <c r="A33" s="3" t="s">
        <v>5</v>
      </c>
    </row>
    <row r="36" spans="1:25" x14ac:dyDescent="0.3">
      <c r="A36" s="3" t="s">
        <v>6</v>
      </c>
      <c r="B36" s="3" t="s">
        <v>7</v>
      </c>
      <c r="C36" s="3" t="s">
        <v>8</v>
      </c>
      <c r="D36" s="3" t="s">
        <v>9</v>
      </c>
      <c r="E36" s="3" t="s">
        <v>10</v>
      </c>
      <c r="F36" s="3" t="s">
        <v>11</v>
      </c>
      <c r="G36" s="3" t="s">
        <v>12</v>
      </c>
      <c r="H36" s="3" t="s">
        <v>13</v>
      </c>
      <c r="I36" s="3" t="s">
        <v>14</v>
      </c>
      <c r="J36" s="3" t="s">
        <v>15</v>
      </c>
      <c r="K36" s="3" t="s">
        <v>16</v>
      </c>
      <c r="M36" s="3" t="s">
        <v>8</v>
      </c>
      <c r="N36" s="3" t="s">
        <v>9</v>
      </c>
      <c r="O36" s="3" t="s">
        <v>10</v>
      </c>
      <c r="P36" s="3" t="s">
        <v>11</v>
      </c>
      <c r="Q36" s="3" t="s">
        <v>12</v>
      </c>
      <c r="R36" s="3" t="s">
        <v>13</v>
      </c>
      <c r="S36" s="3" t="s">
        <v>14</v>
      </c>
      <c r="T36" s="3" t="s">
        <v>15</v>
      </c>
      <c r="U36" s="3" t="s">
        <v>16</v>
      </c>
    </row>
    <row r="37" spans="1:25" x14ac:dyDescent="0.3">
      <c r="A37" s="3" t="s">
        <v>18</v>
      </c>
      <c r="B37" s="3">
        <v>1089</v>
      </c>
      <c r="C37" s="3">
        <v>24</v>
      </c>
      <c r="D37" s="3">
        <v>43</v>
      </c>
      <c r="E37" s="3">
        <v>103</v>
      </c>
      <c r="F37" s="3">
        <v>189</v>
      </c>
      <c r="G37" s="3">
        <v>331</v>
      </c>
      <c r="H37" s="3">
        <v>246</v>
      </c>
      <c r="I37" s="3">
        <v>122</v>
      </c>
      <c r="J37" s="3">
        <v>15</v>
      </c>
      <c r="K37" s="3">
        <v>16</v>
      </c>
      <c r="M37" s="4">
        <f t="shared" ref="M37:U37" si="14">C37/$B37</f>
        <v>2.2038567493112948E-2</v>
      </c>
      <c r="N37" s="4">
        <f t="shared" si="14"/>
        <v>3.948576675849403E-2</v>
      </c>
      <c r="O37" s="4">
        <f t="shared" si="14"/>
        <v>9.4582185491276394E-2</v>
      </c>
      <c r="P37" s="4">
        <f t="shared" si="14"/>
        <v>0.17355371900826447</v>
      </c>
      <c r="Q37" s="4">
        <f t="shared" si="14"/>
        <v>0.3039485766758494</v>
      </c>
      <c r="R37" s="4">
        <f t="shared" si="14"/>
        <v>0.22589531680440772</v>
      </c>
      <c r="S37" s="4">
        <f t="shared" si="14"/>
        <v>0.11202938475665748</v>
      </c>
      <c r="T37" s="4">
        <f t="shared" si="14"/>
        <v>1.3774104683195593E-2</v>
      </c>
      <c r="U37" s="4">
        <f t="shared" si="14"/>
        <v>1.4692378328741965E-2</v>
      </c>
      <c r="W37" s="16">
        <f>SUM(C37:D37)/B37</f>
        <v>6.1524334251606978E-2</v>
      </c>
      <c r="X37" s="16">
        <f>SUM(E37:H37)/B37</f>
        <v>0.79797979797979801</v>
      </c>
      <c r="Y37" s="16">
        <f>SUM(I37:K37)/B37</f>
        <v>0.14049586776859505</v>
      </c>
    </row>
    <row r="38" spans="1:25" x14ac:dyDescent="0.3">
      <c r="A38" s="3" t="s">
        <v>20</v>
      </c>
      <c r="B38" s="3">
        <v>322</v>
      </c>
      <c r="C38" s="3">
        <v>0</v>
      </c>
      <c r="D38" s="3">
        <v>6</v>
      </c>
      <c r="E38" s="3">
        <v>40</v>
      </c>
      <c r="F38" s="3">
        <v>57</v>
      </c>
      <c r="G38" s="3">
        <v>115</v>
      </c>
      <c r="H38" s="3">
        <v>60</v>
      </c>
      <c r="I38" s="3">
        <v>31</v>
      </c>
      <c r="J38" s="3">
        <v>10</v>
      </c>
      <c r="K38" s="3">
        <v>3</v>
      </c>
      <c r="M38" s="4">
        <f t="shared" ref="M38:M52" si="15">C38/$B38</f>
        <v>0</v>
      </c>
      <c r="N38" s="4">
        <f t="shared" ref="N38:N52" si="16">D38/$B38</f>
        <v>1.8633540372670808E-2</v>
      </c>
      <c r="O38" s="4">
        <f t="shared" ref="O38:O52" si="17">E38/$B38</f>
        <v>0.12422360248447205</v>
      </c>
      <c r="P38" s="4">
        <f t="shared" ref="P38:P52" si="18">F38/$B38</f>
        <v>0.17701863354037267</v>
      </c>
      <c r="Q38" s="4">
        <f t="shared" ref="Q38:Q52" si="19">G38/$B38</f>
        <v>0.35714285714285715</v>
      </c>
      <c r="R38" s="4">
        <f t="shared" ref="R38:R52" si="20">H38/$B38</f>
        <v>0.18633540372670807</v>
      </c>
      <c r="S38" s="4">
        <f t="shared" ref="S38:S52" si="21">I38/$B38</f>
        <v>9.627329192546584E-2</v>
      </c>
      <c r="T38" s="4">
        <f t="shared" ref="T38:T52" si="22">J38/$B38</f>
        <v>3.1055900621118012E-2</v>
      </c>
      <c r="U38" s="4">
        <f t="shared" ref="U38:U52" si="23">K38/$B38</f>
        <v>9.316770186335404E-3</v>
      </c>
      <c r="W38" s="16">
        <f t="shared" ref="W38:W52" si="24">SUM(C38:D38)/B38</f>
        <v>1.8633540372670808E-2</v>
      </c>
      <c r="X38" s="16">
        <f t="shared" ref="X38:X52" si="25">SUM(E38:H38)/B38</f>
        <v>0.84472049689440998</v>
      </c>
      <c r="Y38" s="16">
        <f t="shared" ref="Y38:Y52" si="26">SUM(I38:K38)/B38</f>
        <v>0.13664596273291926</v>
      </c>
    </row>
    <row r="39" spans="1:25" x14ac:dyDescent="0.3">
      <c r="A39" s="3" t="s">
        <v>22</v>
      </c>
      <c r="B39" s="3">
        <v>1083</v>
      </c>
      <c r="C39" s="3">
        <v>20</v>
      </c>
      <c r="D39" s="3">
        <v>48</v>
      </c>
      <c r="E39" s="3">
        <v>94</v>
      </c>
      <c r="F39" s="3">
        <v>148</v>
      </c>
      <c r="G39" s="3">
        <v>301</v>
      </c>
      <c r="H39" s="3">
        <v>336</v>
      </c>
      <c r="I39" s="3">
        <v>98</v>
      </c>
      <c r="J39" s="3">
        <v>16</v>
      </c>
      <c r="K39" s="3">
        <v>22</v>
      </c>
      <c r="M39" s="4">
        <f t="shared" si="15"/>
        <v>1.8467220683287166E-2</v>
      </c>
      <c r="N39" s="4">
        <f t="shared" si="16"/>
        <v>4.4321329639889197E-2</v>
      </c>
      <c r="O39" s="4">
        <f t="shared" si="17"/>
        <v>8.6795937211449681E-2</v>
      </c>
      <c r="P39" s="4">
        <f t="shared" si="18"/>
        <v>0.13665743305632502</v>
      </c>
      <c r="Q39" s="4">
        <f t="shared" si="19"/>
        <v>0.27793167128347185</v>
      </c>
      <c r="R39" s="4">
        <f t="shared" si="20"/>
        <v>0.31024930747922436</v>
      </c>
      <c r="S39" s="4">
        <f t="shared" si="21"/>
        <v>9.0489381348107106E-2</v>
      </c>
      <c r="T39" s="4">
        <f t="shared" si="22"/>
        <v>1.4773776546629732E-2</v>
      </c>
      <c r="U39" s="4">
        <f t="shared" si="23"/>
        <v>2.0313942751615882E-2</v>
      </c>
      <c r="W39" s="16">
        <f t="shared" si="24"/>
        <v>6.2788550323176359E-2</v>
      </c>
      <c r="X39" s="16">
        <f t="shared" si="25"/>
        <v>0.81163434903047094</v>
      </c>
      <c r="Y39" s="16">
        <f t="shared" si="26"/>
        <v>0.12557710064635272</v>
      </c>
    </row>
    <row r="40" spans="1:25" x14ac:dyDescent="0.3">
      <c r="A40" s="3" t="s">
        <v>24</v>
      </c>
      <c r="B40" s="3">
        <v>323</v>
      </c>
      <c r="C40" s="3">
        <v>7</v>
      </c>
      <c r="D40" s="3">
        <v>11</v>
      </c>
      <c r="E40" s="3">
        <v>27</v>
      </c>
      <c r="F40" s="3">
        <v>56</v>
      </c>
      <c r="G40" s="3">
        <v>98</v>
      </c>
      <c r="H40" s="3">
        <v>81</v>
      </c>
      <c r="I40" s="3">
        <v>40</v>
      </c>
      <c r="J40" s="3">
        <v>3</v>
      </c>
      <c r="K40" s="3">
        <v>0</v>
      </c>
      <c r="M40" s="4">
        <f t="shared" si="15"/>
        <v>2.1671826625386997E-2</v>
      </c>
      <c r="N40" s="4">
        <f t="shared" si="16"/>
        <v>3.4055727554179564E-2</v>
      </c>
      <c r="O40" s="4">
        <f t="shared" si="17"/>
        <v>8.3591331269349839E-2</v>
      </c>
      <c r="P40" s="4">
        <f t="shared" si="18"/>
        <v>0.17337461300309598</v>
      </c>
      <c r="Q40" s="4">
        <f t="shared" si="19"/>
        <v>0.30340557275541796</v>
      </c>
      <c r="R40" s="4">
        <f t="shared" si="20"/>
        <v>0.25077399380804954</v>
      </c>
      <c r="S40" s="4">
        <f t="shared" si="21"/>
        <v>0.1238390092879257</v>
      </c>
      <c r="T40" s="4">
        <f t="shared" si="22"/>
        <v>9.2879256965944269E-3</v>
      </c>
      <c r="U40" s="4">
        <f t="shared" si="23"/>
        <v>0</v>
      </c>
      <c r="W40" s="16">
        <f t="shared" si="24"/>
        <v>5.5727554179566562E-2</v>
      </c>
      <c r="X40" s="16">
        <f t="shared" si="25"/>
        <v>0.81114551083591335</v>
      </c>
      <c r="Y40" s="16">
        <f t="shared" si="26"/>
        <v>0.13312693498452013</v>
      </c>
    </row>
    <row r="41" spans="1:25" x14ac:dyDescent="0.3">
      <c r="A41" s="3" t="s">
        <v>26</v>
      </c>
      <c r="B41" s="3">
        <v>1088</v>
      </c>
      <c r="C41" s="3">
        <v>22</v>
      </c>
      <c r="D41" s="3">
        <v>72</v>
      </c>
      <c r="E41" s="3">
        <v>135</v>
      </c>
      <c r="F41" s="3">
        <v>205</v>
      </c>
      <c r="G41" s="3">
        <v>298</v>
      </c>
      <c r="H41" s="3">
        <v>215</v>
      </c>
      <c r="I41" s="3">
        <v>109</v>
      </c>
      <c r="J41" s="3">
        <v>14</v>
      </c>
      <c r="K41" s="3">
        <v>18</v>
      </c>
      <c r="M41" s="4">
        <f t="shared" si="15"/>
        <v>2.0220588235294119E-2</v>
      </c>
      <c r="N41" s="4">
        <f t="shared" si="16"/>
        <v>6.6176470588235295E-2</v>
      </c>
      <c r="O41" s="4">
        <f t="shared" si="17"/>
        <v>0.12408088235294118</v>
      </c>
      <c r="P41" s="4">
        <f t="shared" si="18"/>
        <v>0.18841911764705882</v>
      </c>
      <c r="Q41" s="4">
        <f t="shared" si="19"/>
        <v>0.27389705882352944</v>
      </c>
      <c r="R41" s="4">
        <f t="shared" si="20"/>
        <v>0.19761029411764705</v>
      </c>
      <c r="S41" s="4">
        <f t="shared" si="21"/>
        <v>0.10018382352941177</v>
      </c>
      <c r="T41" s="4">
        <f t="shared" si="22"/>
        <v>1.2867647058823529E-2</v>
      </c>
      <c r="U41" s="4">
        <f t="shared" si="23"/>
        <v>1.6544117647058824E-2</v>
      </c>
      <c r="W41" s="16">
        <f t="shared" si="24"/>
        <v>8.639705882352941E-2</v>
      </c>
      <c r="X41" s="16">
        <f t="shared" si="25"/>
        <v>0.78400735294117652</v>
      </c>
      <c r="Y41" s="16">
        <f t="shared" si="26"/>
        <v>0.12959558823529413</v>
      </c>
    </row>
    <row r="42" spans="1:25" x14ac:dyDescent="0.3">
      <c r="A42" s="3" t="s">
        <v>28</v>
      </c>
      <c r="B42" s="3">
        <v>1084</v>
      </c>
      <c r="C42" s="3">
        <v>31</v>
      </c>
      <c r="D42" s="3">
        <v>57</v>
      </c>
      <c r="E42" s="3">
        <v>143</v>
      </c>
      <c r="F42" s="3">
        <v>182</v>
      </c>
      <c r="G42" s="3">
        <v>308</v>
      </c>
      <c r="H42" s="3">
        <v>242</v>
      </c>
      <c r="I42" s="3">
        <v>93</v>
      </c>
      <c r="J42" s="3">
        <v>18</v>
      </c>
      <c r="K42" s="3">
        <v>10</v>
      </c>
      <c r="M42" s="4">
        <f t="shared" si="15"/>
        <v>2.859778597785978E-2</v>
      </c>
      <c r="N42" s="4">
        <f t="shared" si="16"/>
        <v>5.2583025830258305E-2</v>
      </c>
      <c r="O42" s="4">
        <f t="shared" si="17"/>
        <v>0.13191881918819187</v>
      </c>
      <c r="P42" s="4">
        <f t="shared" si="18"/>
        <v>0.16789667896678967</v>
      </c>
      <c r="Q42" s="4">
        <f t="shared" si="19"/>
        <v>0.28413284132841327</v>
      </c>
      <c r="R42" s="4">
        <f t="shared" si="20"/>
        <v>0.22324723247232472</v>
      </c>
      <c r="S42" s="4">
        <f t="shared" si="21"/>
        <v>8.5793357933579339E-2</v>
      </c>
      <c r="T42" s="4">
        <f t="shared" si="22"/>
        <v>1.6605166051660517E-2</v>
      </c>
      <c r="U42" s="4">
        <f t="shared" si="23"/>
        <v>9.2250922509225092E-3</v>
      </c>
      <c r="W42" s="16">
        <f t="shared" si="24"/>
        <v>8.1180811808118078E-2</v>
      </c>
      <c r="X42" s="16">
        <f t="shared" si="25"/>
        <v>0.80719557195571956</v>
      </c>
      <c r="Y42" s="16">
        <f t="shared" si="26"/>
        <v>0.11162361623616236</v>
      </c>
    </row>
    <row r="43" spans="1:25" x14ac:dyDescent="0.3">
      <c r="A43" s="3" t="s">
        <v>29</v>
      </c>
      <c r="B43" s="3">
        <v>1084</v>
      </c>
      <c r="C43" s="3">
        <v>30</v>
      </c>
      <c r="D43" s="3">
        <v>59</v>
      </c>
      <c r="E43" s="3">
        <v>153</v>
      </c>
      <c r="F43" s="3">
        <v>169</v>
      </c>
      <c r="G43" s="3">
        <v>306</v>
      </c>
      <c r="H43" s="3">
        <v>234</v>
      </c>
      <c r="I43" s="3">
        <v>109</v>
      </c>
      <c r="J43" s="3">
        <v>17</v>
      </c>
      <c r="K43" s="3">
        <v>7</v>
      </c>
      <c r="M43" s="4">
        <f t="shared" si="15"/>
        <v>2.7675276752767528E-2</v>
      </c>
      <c r="N43" s="4">
        <f t="shared" si="16"/>
        <v>5.4428044280442803E-2</v>
      </c>
      <c r="O43" s="4">
        <f t="shared" si="17"/>
        <v>0.14114391143911439</v>
      </c>
      <c r="P43" s="4">
        <f t="shared" si="18"/>
        <v>0.1559040590405904</v>
      </c>
      <c r="Q43" s="4">
        <f t="shared" si="19"/>
        <v>0.28228782287822879</v>
      </c>
      <c r="R43" s="4">
        <f t="shared" si="20"/>
        <v>0.21586715867158671</v>
      </c>
      <c r="S43" s="4">
        <f t="shared" si="21"/>
        <v>0.10055350553505535</v>
      </c>
      <c r="T43" s="4">
        <f t="shared" si="22"/>
        <v>1.5682656826568265E-2</v>
      </c>
      <c r="U43" s="4">
        <f t="shared" si="23"/>
        <v>6.4575645756457566E-3</v>
      </c>
      <c r="W43" s="16">
        <f t="shared" si="24"/>
        <v>8.210332103321033E-2</v>
      </c>
      <c r="X43" s="16">
        <f t="shared" si="25"/>
        <v>0.79520295202952029</v>
      </c>
      <c r="Y43" s="16">
        <f t="shared" si="26"/>
        <v>0.12269372693726938</v>
      </c>
    </row>
    <row r="44" spans="1:25" x14ac:dyDescent="0.3">
      <c r="A44" s="3" t="s">
        <v>30</v>
      </c>
      <c r="B44" s="3">
        <v>1086</v>
      </c>
      <c r="C44" s="3">
        <v>26</v>
      </c>
      <c r="D44" s="3">
        <v>66</v>
      </c>
      <c r="E44" s="3">
        <v>116</v>
      </c>
      <c r="F44" s="3">
        <v>193</v>
      </c>
      <c r="G44" s="3">
        <v>317</v>
      </c>
      <c r="H44" s="3">
        <v>244</v>
      </c>
      <c r="I44" s="3">
        <v>99</v>
      </c>
      <c r="J44" s="3">
        <v>15</v>
      </c>
      <c r="K44" s="3">
        <v>10</v>
      </c>
      <c r="M44" s="4">
        <f t="shared" si="15"/>
        <v>2.3941068139963169E-2</v>
      </c>
      <c r="N44" s="4">
        <f t="shared" si="16"/>
        <v>6.0773480662983423E-2</v>
      </c>
      <c r="O44" s="4">
        <f t="shared" si="17"/>
        <v>0.10681399631675875</v>
      </c>
      <c r="P44" s="4">
        <f t="shared" si="18"/>
        <v>0.17771639042357273</v>
      </c>
      <c r="Q44" s="4">
        <f t="shared" si="19"/>
        <v>0.29189686924493552</v>
      </c>
      <c r="R44" s="4">
        <f t="shared" si="20"/>
        <v>0.22467771639042358</v>
      </c>
      <c r="S44" s="4">
        <f t="shared" si="21"/>
        <v>9.1160220994475141E-2</v>
      </c>
      <c r="T44" s="4">
        <f t="shared" si="22"/>
        <v>1.3812154696132596E-2</v>
      </c>
      <c r="U44" s="4">
        <f t="shared" si="23"/>
        <v>9.2081031307550652E-3</v>
      </c>
      <c r="W44" s="16">
        <f t="shared" si="24"/>
        <v>8.4714548802946599E-2</v>
      </c>
      <c r="X44" s="16">
        <f t="shared" si="25"/>
        <v>0.80110497237569056</v>
      </c>
      <c r="Y44" s="16">
        <f t="shared" si="26"/>
        <v>0.1141804788213628</v>
      </c>
    </row>
    <row r="45" spans="1:25" x14ac:dyDescent="0.3">
      <c r="A45" s="3" t="s">
        <v>31</v>
      </c>
      <c r="B45" s="3">
        <v>1038</v>
      </c>
      <c r="C45" s="3">
        <v>12</v>
      </c>
      <c r="D45" s="3">
        <v>74</v>
      </c>
      <c r="E45" s="3">
        <v>114</v>
      </c>
      <c r="F45" s="3">
        <v>176</v>
      </c>
      <c r="G45" s="3">
        <v>268</v>
      </c>
      <c r="H45" s="3">
        <v>254</v>
      </c>
      <c r="I45" s="3">
        <v>120</v>
      </c>
      <c r="J45" s="3">
        <v>10</v>
      </c>
      <c r="K45" s="3">
        <v>10</v>
      </c>
      <c r="M45" s="4">
        <f t="shared" si="15"/>
        <v>1.1560693641618497E-2</v>
      </c>
      <c r="N45" s="4">
        <f t="shared" si="16"/>
        <v>7.1290944123314062E-2</v>
      </c>
      <c r="O45" s="4">
        <f t="shared" si="17"/>
        <v>0.10982658959537572</v>
      </c>
      <c r="P45" s="4">
        <f t="shared" si="18"/>
        <v>0.16955684007707128</v>
      </c>
      <c r="Q45" s="4">
        <f t="shared" si="19"/>
        <v>0.25818882466281312</v>
      </c>
      <c r="R45" s="4">
        <f t="shared" si="20"/>
        <v>0.24470134874759153</v>
      </c>
      <c r="S45" s="4">
        <f t="shared" si="21"/>
        <v>0.11560693641618497</v>
      </c>
      <c r="T45" s="4">
        <f t="shared" si="22"/>
        <v>9.6339113680154135E-3</v>
      </c>
      <c r="U45" s="4">
        <f t="shared" si="23"/>
        <v>9.6339113680154135E-3</v>
      </c>
      <c r="W45" s="16">
        <f t="shared" si="24"/>
        <v>8.2851637764932567E-2</v>
      </c>
      <c r="X45" s="16">
        <f t="shared" si="25"/>
        <v>0.78227360308285165</v>
      </c>
      <c r="Y45" s="16">
        <f t="shared" si="26"/>
        <v>0.13487475915221581</v>
      </c>
    </row>
    <row r="46" spans="1:25" x14ac:dyDescent="0.3">
      <c r="A46" s="3" t="s">
        <v>32</v>
      </c>
      <c r="B46" s="3">
        <v>187</v>
      </c>
      <c r="C46" s="3">
        <v>8</v>
      </c>
      <c r="D46" s="3">
        <v>15</v>
      </c>
      <c r="E46" s="3">
        <v>32</v>
      </c>
      <c r="F46" s="3">
        <v>37</v>
      </c>
      <c r="G46" s="3">
        <v>48</v>
      </c>
      <c r="H46" s="3">
        <v>31</v>
      </c>
      <c r="I46" s="3">
        <v>13</v>
      </c>
      <c r="J46" s="3">
        <v>2</v>
      </c>
      <c r="K46" s="3">
        <v>1</v>
      </c>
      <c r="M46" s="4">
        <f t="shared" si="15"/>
        <v>4.2780748663101602E-2</v>
      </c>
      <c r="N46" s="4">
        <f t="shared" si="16"/>
        <v>8.0213903743315509E-2</v>
      </c>
      <c r="O46" s="4">
        <f t="shared" si="17"/>
        <v>0.17112299465240641</v>
      </c>
      <c r="P46" s="4">
        <f t="shared" si="18"/>
        <v>0.19786096256684493</v>
      </c>
      <c r="Q46" s="4">
        <f t="shared" si="19"/>
        <v>0.25668449197860965</v>
      </c>
      <c r="R46" s="4">
        <f t="shared" si="20"/>
        <v>0.16577540106951871</v>
      </c>
      <c r="S46" s="4">
        <f t="shared" si="21"/>
        <v>6.9518716577540107E-2</v>
      </c>
      <c r="T46" s="4">
        <f t="shared" si="22"/>
        <v>1.06951871657754E-2</v>
      </c>
      <c r="U46" s="4">
        <f t="shared" si="23"/>
        <v>5.3475935828877002E-3</v>
      </c>
      <c r="W46" s="16">
        <f t="shared" si="24"/>
        <v>0.12299465240641712</v>
      </c>
      <c r="X46" s="16">
        <f t="shared" si="25"/>
        <v>0.79144385026737973</v>
      </c>
      <c r="Y46" s="16">
        <f t="shared" si="26"/>
        <v>8.5561497326203204E-2</v>
      </c>
    </row>
    <row r="47" spans="1:25" x14ac:dyDescent="0.3">
      <c r="A47" s="3" t="s">
        <v>33</v>
      </c>
      <c r="B47" s="3">
        <v>322</v>
      </c>
      <c r="C47" s="3">
        <v>3</v>
      </c>
      <c r="D47" s="3">
        <v>12</v>
      </c>
      <c r="E47" s="3">
        <v>52</v>
      </c>
      <c r="F47" s="3">
        <v>62</v>
      </c>
      <c r="G47" s="3">
        <v>83</v>
      </c>
      <c r="H47" s="3">
        <v>73</v>
      </c>
      <c r="I47" s="3">
        <v>31</v>
      </c>
      <c r="J47" s="3">
        <v>3</v>
      </c>
      <c r="K47" s="3">
        <v>3</v>
      </c>
      <c r="M47" s="4">
        <f t="shared" si="15"/>
        <v>9.316770186335404E-3</v>
      </c>
      <c r="N47" s="4">
        <f t="shared" si="16"/>
        <v>3.7267080745341616E-2</v>
      </c>
      <c r="O47" s="4">
        <f t="shared" si="17"/>
        <v>0.16149068322981366</v>
      </c>
      <c r="P47" s="4">
        <f t="shared" si="18"/>
        <v>0.19254658385093168</v>
      </c>
      <c r="Q47" s="4">
        <f t="shared" si="19"/>
        <v>0.25776397515527949</v>
      </c>
      <c r="R47" s="4">
        <f t="shared" si="20"/>
        <v>0.2267080745341615</v>
      </c>
      <c r="S47" s="4">
        <f t="shared" si="21"/>
        <v>9.627329192546584E-2</v>
      </c>
      <c r="T47" s="4">
        <f t="shared" si="22"/>
        <v>9.316770186335404E-3</v>
      </c>
      <c r="U47" s="4">
        <f t="shared" si="23"/>
        <v>9.316770186335404E-3</v>
      </c>
      <c r="W47" s="16">
        <f t="shared" si="24"/>
        <v>4.6583850931677016E-2</v>
      </c>
      <c r="X47" s="16">
        <f t="shared" si="25"/>
        <v>0.83850931677018636</v>
      </c>
      <c r="Y47" s="16">
        <f t="shared" si="26"/>
        <v>0.11490683229813664</v>
      </c>
    </row>
    <row r="48" spans="1:25" x14ac:dyDescent="0.3">
      <c r="A48" s="3" t="s">
        <v>34</v>
      </c>
      <c r="B48" s="3">
        <v>323</v>
      </c>
      <c r="C48" s="3">
        <v>6</v>
      </c>
      <c r="D48" s="3">
        <v>20</v>
      </c>
      <c r="E48" s="3">
        <v>26</v>
      </c>
      <c r="F48" s="3">
        <v>63</v>
      </c>
      <c r="G48" s="3">
        <v>100</v>
      </c>
      <c r="H48" s="3">
        <v>73</v>
      </c>
      <c r="I48" s="3">
        <v>29</v>
      </c>
      <c r="J48" s="3">
        <v>2</v>
      </c>
      <c r="K48" s="3">
        <v>4</v>
      </c>
      <c r="M48" s="4">
        <f t="shared" si="15"/>
        <v>1.8575851393188854E-2</v>
      </c>
      <c r="N48" s="4">
        <f t="shared" si="16"/>
        <v>6.1919504643962849E-2</v>
      </c>
      <c r="O48" s="4">
        <f t="shared" si="17"/>
        <v>8.0495356037151702E-2</v>
      </c>
      <c r="P48" s="4">
        <f t="shared" si="18"/>
        <v>0.19504643962848298</v>
      </c>
      <c r="Q48" s="4">
        <f t="shared" si="19"/>
        <v>0.30959752321981426</v>
      </c>
      <c r="R48" s="4">
        <f t="shared" si="20"/>
        <v>0.2260061919504644</v>
      </c>
      <c r="S48" s="4">
        <f t="shared" si="21"/>
        <v>8.9783281733746126E-2</v>
      </c>
      <c r="T48" s="4">
        <f t="shared" si="22"/>
        <v>6.1919504643962852E-3</v>
      </c>
      <c r="U48" s="4">
        <f t="shared" si="23"/>
        <v>1.238390092879257E-2</v>
      </c>
      <c r="W48" s="16">
        <f t="shared" si="24"/>
        <v>8.0495356037151702E-2</v>
      </c>
      <c r="X48" s="16">
        <f t="shared" si="25"/>
        <v>0.81114551083591335</v>
      </c>
      <c r="Y48" s="16">
        <f t="shared" si="26"/>
        <v>0.10835913312693499</v>
      </c>
    </row>
    <row r="49" spans="1:25" x14ac:dyDescent="0.3">
      <c r="A49" s="3" t="s">
        <v>35</v>
      </c>
      <c r="B49" s="3">
        <v>323</v>
      </c>
      <c r="C49" s="3">
        <v>5</v>
      </c>
      <c r="D49" s="3">
        <v>18</v>
      </c>
      <c r="E49" s="3">
        <v>40</v>
      </c>
      <c r="F49" s="3">
        <v>58</v>
      </c>
      <c r="G49" s="3">
        <v>100</v>
      </c>
      <c r="H49" s="3">
        <v>73</v>
      </c>
      <c r="I49" s="3">
        <v>21</v>
      </c>
      <c r="J49" s="3">
        <v>5</v>
      </c>
      <c r="K49" s="3">
        <v>3</v>
      </c>
      <c r="M49" s="4">
        <f t="shared" si="15"/>
        <v>1.5479876160990712E-2</v>
      </c>
      <c r="N49" s="4">
        <f t="shared" si="16"/>
        <v>5.5727554179566562E-2</v>
      </c>
      <c r="O49" s="4">
        <f t="shared" si="17"/>
        <v>0.1238390092879257</v>
      </c>
      <c r="P49" s="4">
        <f t="shared" si="18"/>
        <v>0.17956656346749225</v>
      </c>
      <c r="Q49" s="4">
        <f t="shared" si="19"/>
        <v>0.30959752321981426</v>
      </c>
      <c r="R49" s="4">
        <f t="shared" si="20"/>
        <v>0.2260061919504644</v>
      </c>
      <c r="S49" s="4">
        <f t="shared" si="21"/>
        <v>6.5015479876160992E-2</v>
      </c>
      <c r="T49" s="4">
        <f t="shared" si="22"/>
        <v>1.5479876160990712E-2</v>
      </c>
      <c r="U49" s="4">
        <f t="shared" si="23"/>
        <v>9.2879256965944269E-3</v>
      </c>
      <c r="W49" s="16">
        <f t="shared" si="24"/>
        <v>7.1207430340557279E-2</v>
      </c>
      <c r="X49" s="16">
        <f t="shared" si="25"/>
        <v>0.83900928792569662</v>
      </c>
      <c r="Y49" s="16">
        <f t="shared" si="26"/>
        <v>8.9783281733746126E-2</v>
      </c>
    </row>
    <row r="50" spans="1:25" x14ac:dyDescent="0.3">
      <c r="A50" s="3" t="s">
        <v>36</v>
      </c>
      <c r="B50" s="3">
        <v>323</v>
      </c>
      <c r="C50" s="3">
        <v>7</v>
      </c>
      <c r="D50" s="3">
        <v>13</v>
      </c>
      <c r="E50" s="3">
        <v>37</v>
      </c>
      <c r="F50" s="3">
        <v>51</v>
      </c>
      <c r="G50" s="3">
        <v>108</v>
      </c>
      <c r="H50" s="3">
        <v>78</v>
      </c>
      <c r="I50" s="3">
        <v>24</v>
      </c>
      <c r="J50" s="3">
        <v>4</v>
      </c>
      <c r="K50" s="3">
        <v>1</v>
      </c>
      <c r="M50" s="4">
        <f t="shared" si="15"/>
        <v>2.1671826625386997E-2</v>
      </c>
      <c r="N50" s="4">
        <f t="shared" si="16"/>
        <v>4.0247678018575851E-2</v>
      </c>
      <c r="O50" s="4">
        <f t="shared" si="17"/>
        <v>0.11455108359133127</v>
      </c>
      <c r="P50" s="4">
        <f t="shared" si="18"/>
        <v>0.15789473684210525</v>
      </c>
      <c r="Q50" s="4">
        <f t="shared" si="19"/>
        <v>0.33436532507739936</v>
      </c>
      <c r="R50" s="4">
        <f t="shared" si="20"/>
        <v>0.24148606811145512</v>
      </c>
      <c r="S50" s="4">
        <f t="shared" si="21"/>
        <v>7.4303405572755415E-2</v>
      </c>
      <c r="T50" s="4">
        <f t="shared" si="22"/>
        <v>1.238390092879257E-2</v>
      </c>
      <c r="U50" s="4">
        <f t="shared" si="23"/>
        <v>3.0959752321981426E-3</v>
      </c>
      <c r="W50" s="16">
        <f t="shared" si="24"/>
        <v>6.1919504643962849E-2</v>
      </c>
      <c r="X50" s="16">
        <f t="shared" si="25"/>
        <v>0.84829721362229105</v>
      </c>
      <c r="Y50" s="16">
        <f t="shared" si="26"/>
        <v>8.9783281733746126E-2</v>
      </c>
    </row>
    <row r="51" spans="1:25" x14ac:dyDescent="0.3">
      <c r="A51" s="3" t="s">
        <v>37</v>
      </c>
      <c r="B51" s="3">
        <v>321</v>
      </c>
      <c r="C51" s="3">
        <v>4</v>
      </c>
      <c r="D51" s="3">
        <v>12</v>
      </c>
      <c r="E51" s="3">
        <v>41</v>
      </c>
      <c r="F51" s="3">
        <v>54</v>
      </c>
      <c r="G51" s="3">
        <v>94</v>
      </c>
      <c r="H51" s="3">
        <v>74</v>
      </c>
      <c r="I51" s="3">
        <v>36</v>
      </c>
      <c r="J51" s="3">
        <v>6</v>
      </c>
      <c r="K51" s="3">
        <v>0</v>
      </c>
      <c r="M51" s="4">
        <f t="shared" si="15"/>
        <v>1.2461059190031152E-2</v>
      </c>
      <c r="N51" s="4">
        <f t="shared" si="16"/>
        <v>3.7383177570093455E-2</v>
      </c>
      <c r="O51" s="4">
        <f t="shared" si="17"/>
        <v>0.1277258566978193</v>
      </c>
      <c r="P51" s="4">
        <f t="shared" si="18"/>
        <v>0.16822429906542055</v>
      </c>
      <c r="Q51" s="4">
        <f t="shared" si="19"/>
        <v>0.29283489096573206</v>
      </c>
      <c r="R51" s="4">
        <f t="shared" si="20"/>
        <v>0.23052959501557632</v>
      </c>
      <c r="S51" s="4">
        <f t="shared" si="21"/>
        <v>0.11214953271028037</v>
      </c>
      <c r="T51" s="4">
        <f t="shared" si="22"/>
        <v>1.8691588785046728E-2</v>
      </c>
      <c r="U51" s="4">
        <f t="shared" si="23"/>
        <v>0</v>
      </c>
      <c r="W51" s="16">
        <f t="shared" si="24"/>
        <v>4.9844236760124609E-2</v>
      </c>
      <c r="X51" s="16">
        <f t="shared" si="25"/>
        <v>0.81931464174454827</v>
      </c>
      <c r="Y51" s="16">
        <f t="shared" si="26"/>
        <v>0.13084112149532709</v>
      </c>
    </row>
    <row r="52" spans="1:25" x14ac:dyDescent="0.3">
      <c r="A52" s="3" t="s">
        <v>38</v>
      </c>
      <c r="B52" s="3">
        <v>112</v>
      </c>
      <c r="C52" s="3">
        <v>2</v>
      </c>
      <c r="D52" s="3">
        <v>5</v>
      </c>
      <c r="E52" s="3">
        <v>21</v>
      </c>
      <c r="F52" s="3">
        <v>32</v>
      </c>
      <c r="G52" s="3">
        <v>29</v>
      </c>
      <c r="H52" s="3">
        <v>12</v>
      </c>
      <c r="I52" s="3">
        <v>10</v>
      </c>
      <c r="J52" s="3">
        <v>1</v>
      </c>
      <c r="K52" s="3">
        <v>0</v>
      </c>
      <c r="M52" s="4">
        <f t="shared" si="15"/>
        <v>1.7857142857142856E-2</v>
      </c>
      <c r="N52" s="4">
        <f t="shared" si="16"/>
        <v>4.4642857142857144E-2</v>
      </c>
      <c r="O52" s="4">
        <f t="shared" si="17"/>
        <v>0.1875</v>
      </c>
      <c r="P52" s="4">
        <f t="shared" si="18"/>
        <v>0.2857142857142857</v>
      </c>
      <c r="Q52" s="4">
        <f t="shared" si="19"/>
        <v>0.25892857142857145</v>
      </c>
      <c r="R52" s="4">
        <f t="shared" si="20"/>
        <v>0.10714285714285714</v>
      </c>
      <c r="S52" s="4">
        <f t="shared" si="21"/>
        <v>8.9285714285714288E-2</v>
      </c>
      <c r="T52" s="4">
        <f t="shared" si="22"/>
        <v>8.9285714285714281E-3</v>
      </c>
      <c r="U52" s="4">
        <f t="shared" si="23"/>
        <v>0</v>
      </c>
      <c r="W52" s="16">
        <f t="shared" si="24"/>
        <v>6.25E-2</v>
      </c>
      <c r="X52" s="16">
        <f t="shared" si="25"/>
        <v>0.8392857142857143</v>
      </c>
      <c r="Y52" s="16">
        <f t="shared" si="26"/>
        <v>9.8214285714285712E-2</v>
      </c>
    </row>
    <row r="53" spans="1:25" x14ac:dyDescent="0.3">
      <c r="M53" s="5">
        <f>AVERAGE(M37:M52)</f>
        <v>1.9519768914091736E-2</v>
      </c>
      <c r="N53" s="5">
        <f t="shared" ref="N53" si="27">AVERAGE(N37:N52)</f>
        <v>4.9946880365886279E-2</v>
      </c>
      <c r="O53" s="5">
        <f t="shared" ref="O53" si="28">AVERAGE(O37:O52)</f>
        <v>0.12310638992783614</v>
      </c>
      <c r="P53" s="5">
        <f t="shared" ref="P53" si="29">AVERAGE(P37:P52)</f>
        <v>0.18105945974366902</v>
      </c>
      <c r="Q53" s="5">
        <f t="shared" ref="Q53" si="30">AVERAGE(Q37:Q52)</f>
        <v>0.29078777474004608</v>
      </c>
      <c r="R53" s="5">
        <f t="shared" ref="R53" si="31">AVERAGE(R37:R52)</f>
        <v>0.2189382594995288</v>
      </c>
      <c r="S53" s="5">
        <f t="shared" ref="S53" si="32">AVERAGE(S37:S52)</f>
        <v>9.4516145900532866E-2</v>
      </c>
      <c r="T53" s="5">
        <f t="shared" ref="T53" si="33">AVERAGE(T37:T52)</f>
        <v>1.3698818041790411E-2</v>
      </c>
      <c r="U53" s="5">
        <f t="shared" ref="U53" si="34">AVERAGE(U37:U52)</f>
        <v>8.4265028666186924E-3</v>
      </c>
    </row>
    <row r="56" spans="1:25" x14ac:dyDescent="0.3">
      <c r="A56" s="8"/>
      <c r="B56" s="6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25" x14ac:dyDescent="0.3">
      <c r="A57" s="9"/>
      <c r="B57" s="10"/>
      <c r="C57" s="11" t="s">
        <v>8</v>
      </c>
      <c r="D57" s="11" t="s">
        <v>9</v>
      </c>
      <c r="E57" s="11" t="s">
        <v>10</v>
      </c>
      <c r="F57" s="11" t="s">
        <v>11</v>
      </c>
      <c r="G57" s="11" t="s">
        <v>12</v>
      </c>
      <c r="H57" s="11" t="s">
        <v>13</v>
      </c>
      <c r="I57" s="11" t="s">
        <v>14</v>
      </c>
      <c r="J57" s="11" t="s">
        <v>15</v>
      </c>
      <c r="K57" s="11" t="s">
        <v>16</v>
      </c>
      <c r="L57" s="14"/>
    </row>
    <row r="58" spans="1:25" x14ac:dyDescent="0.3">
      <c r="A58" s="21" t="s">
        <v>18</v>
      </c>
      <c r="B58" s="10" t="s">
        <v>51</v>
      </c>
      <c r="C58" s="12">
        <f>M10</f>
        <v>3.6476868327402136E-2</v>
      </c>
      <c r="D58" s="12">
        <f t="shared" ref="D58:K58" si="35">N10</f>
        <v>7.9181494661921703E-2</v>
      </c>
      <c r="E58" s="12">
        <f t="shared" si="35"/>
        <v>0.14768683274021352</v>
      </c>
      <c r="F58" s="12">
        <f t="shared" si="35"/>
        <v>0.21441281138790036</v>
      </c>
      <c r="G58" s="12">
        <f t="shared" si="35"/>
        <v>0.27758007117437722</v>
      </c>
      <c r="H58" s="12">
        <f t="shared" si="35"/>
        <v>0.17971530249110321</v>
      </c>
      <c r="I58" s="12">
        <f t="shared" si="35"/>
        <v>5.3380782918149468E-2</v>
      </c>
      <c r="J58" s="12">
        <f t="shared" si="35"/>
        <v>4.4483985765124559E-3</v>
      </c>
      <c r="K58" s="12">
        <f t="shared" si="35"/>
        <v>7.1174377224199285E-3</v>
      </c>
      <c r="L58" s="12"/>
    </row>
    <row r="59" spans="1:25" x14ac:dyDescent="0.3">
      <c r="A59" s="21"/>
      <c r="B59" s="10" t="s">
        <v>52</v>
      </c>
      <c r="C59" s="12">
        <f>M37</f>
        <v>2.2038567493112948E-2</v>
      </c>
      <c r="D59" s="12">
        <f t="shared" ref="D59:K59" si="36">N37</f>
        <v>3.948576675849403E-2</v>
      </c>
      <c r="E59" s="12">
        <f t="shared" si="36"/>
        <v>9.4582185491276394E-2</v>
      </c>
      <c r="F59" s="12">
        <f t="shared" si="36"/>
        <v>0.17355371900826447</v>
      </c>
      <c r="G59" s="12">
        <f t="shared" si="36"/>
        <v>0.3039485766758494</v>
      </c>
      <c r="H59" s="12">
        <f t="shared" si="36"/>
        <v>0.22589531680440772</v>
      </c>
      <c r="I59" s="12">
        <f t="shared" si="36"/>
        <v>0.11202938475665748</v>
      </c>
      <c r="J59" s="12">
        <f t="shared" si="36"/>
        <v>1.3774104683195593E-2</v>
      </c>
      <c r="K59" s="12">
        <f t="shared" si="36"/>
        <v>1.4692378328741965E-2</v>
      </c>
      <c r="L59" s="12"/>
    </row>
    <row r="60" spans="1:25" x14ac:dyDescent="0.3">
      <c r="A60" s="21" t="s">
        <v>20</v>
      </c>
      <c r="B60" s="10" t="s">
        <v>51</v>
      </c>
      <c r="C60" s="12">
        <f>M11</f>
        <v>2.6595744680851064E-2</v>
      </c>
      <c r="D60" s="12">
        <f t="shared" ref="D60:K60" si="37">N11</f>
        <v>9.3085106382978719E-2</v>
      </c>
      <c r="E60" s="12">
        <f t="shared" si="37"/>
        <v>0.15691489361702127</v>
      </c>
      <c r="F60" s="12">
        <f t="shared" si="37"/>
        <v>0.21808510638297873</v>
      </c>
      <c r="G60" s="12">
        <f t="shared" si="37"/>
        <v>0.25797872340425532</v>
      </c>
      <c r="H60" s="12">
        <f t="shared" si="37"/>
        <v>0.17287234042553193</v>
      </c>
      <c r="I60" s="12">
        <f t="shared" si="37"/>
        <v>3.7234042553191488E-2</v>
      </c>
      <c r="J60" s="12">
        <f t="shared" si="37"/>
        <v>2.3936170212765957E-2</v>
      </c>
      <c r="K60" s="12">
        <f t="shared" si="37"/>
        <v>1.3297872340425532E-2</v>
      </c>
      <c r="L60" s="12"/>
    </row>
    <row r="61" spans="1:25" x14ac:dyDescent="0.3">
      <c r="A61" s="21"/>
      <c r="B61" s="10" t="s">
        <v>52</v>
      </c>
      <c r="C61" s="12">
        <f>M38</f>
        <v>0</v>
      </c>
      <c r="D61" s="12">
        <f t="shared" ref="D61:K61" si="38">N38</f>
        <v>1.8633540372670808E-2</v>
      </c>
      <c r="E61" s="12">
        <f t="shared" si="38"/>
        <v>0.12422360248447205</v>
      </c>
      <c r="F61" s="12">
        <f t="shared" si="38"/>
        <v>0.17701863354037267</v>
      </c>
      <c r="G61" s="12">
        <f t="shared" si="38"/>
        <v>0.35714285714285715</v>
      </c>
      <c r="H61" s="12">
        <f t="shared" si="38"/>
        <v>0.18633540372670807</v>
      </c>
      <c r="I61" s="12">
        <f t="shared" si="38"/>
        <v>9.627329192546584E-2</v>
      </c>
      <c r="J61" s="12">
        <f t="shared" si="38"/>
        <v>3.1055900621118012E-2</v>
      </c>
      <c r="K61" s="12">
        <f t="shared" si="38"/>
        <v>9.316770186335404E-3</v>
      </c>
      <c r="L61" s="12"/>
    </row>
    <row r="62" spans="1:25" x14ac:dyDescent="0.3">
      <c r="A62" s="21" t="s">
        <v>22</v>
      </c>
      <c r="B62" s="10" t="s">
        <v>51</v>
      </c>
      <c r="C62" s="12">
        <f>M12</f>
        <v>3.9180765805877114E-2</v>
      </c>
      <c r="D62" s="12">
        <f t="shared" ref="D62:K62" si="39">N12</f>
        <v>7.7471059661620656E-2</v>
      </c>
      <c r="E62" s="12">
        <f t="shared" si="39"/>
        <v>0.16829919857524489</v>
      </c>
      <c r="F62" s="12">
        <f t="shared" si="39"/>
        <v>0.20837043633125557</v>
      </c>
      <c r="G62" s="12">
        <f t="shared" si="39"/>
        <v>0.28495102404274264</v>
      </c>
      <c r="H62" s="12">
        <f t="shared" si="39"/>
        <v>0.17720391807658059</v>
      </c>
      <c r="I62" s="12">
        <f t="shared" si="39"/>
        <v>3.6509349955476403E-2</v>
      </c>
      <c r="J62" s="12">
        <f t="shared" si="39"/>
        <v>3.5618878005342831E-3</v>
      </c>
      <c r="K62" s="12">
        <f t="shared" si="39"/>
        <v>4.4523597506678537E-3</v>
      </c>
      <c r="L62" s="12"/>
    </row>
    <row r="63" spans="1:25" x14ac:dyDescent="0.3">
      <c r="A63" s="21"/>
      <c r="B63" s="10" t="s">
        <v>52</v>
      </c>
      <c r="C63" s="12">
        <f>M39</f>
        <v>1.8467220683287166E-2</v>
      </c>
      <c r="D63" s="12">
        <f t="shared" ref="D63:K63" si="40">N39</f>
        <v>4.4321329639889197E-2</v>
      </c>
      <c r="E63" s="12">
        <f t="shared" si="40"/>
        <v>8.6795937211449681E-2</v>
      </c>
      <c r="F63" s="12">
        <f t="shared" si="40"/>
        <v>0.13665743305632502</v>
      </c>
      <c r="G63" s="12">
        <f t="shared" si="40"/>
        <v>0.27793167128347185</v>
      </c>
      <c r="H63" s="12">
        <f t="shared" si="40"/>
        <v>0.31024930747922436</v>
      </c>
      <c r="I63" s="12">
        <f t="shared" si="40"/>
        <v>9.0489381348107106E-2</v>
      </c>
      <c r="J63" s="12">
        <f t="shared" si="40"/>
        <v>1.4773776546629732E-2</v>
      </c>
      <c r="K63" s="12">
        <f t="shared" si="40"/>
        <v>2.0313942751615882E-2</v>
      </c>
      <c r="L63" s="12"/>
    </row>
    <row r="64" spans="1:25" x14ac:dyDescent="0.3">
      <c r="A64" s="21" t="s">
        <v>24</v>
      </c>
      <c r="B64" s="10" t="s">
        <v>51</v>
      </c>
      <c r="C64" s="12">
        <f>M13</f>
        <v>2.9333333333333333E-2</v>
      </c>
      <c r="D64" s="12">
        <f t="shared" ref="D64:K64" si="41">N13</f>
        <v>8.533333333333333E-2</v>
      </c>
      <c r="E64" s="12">
        <f t="shared" si="41"/>
        <v>0.16533333333333333</v>
      </c>
      <c r="F64" s="12">
        <f t="shared" si="41"/>
        <v>0.2</v>
      </c>
      <c r="G64" s="12">
        <f t="shared" si="41"/>
        <v>0.25866666666666666</v>
      </c>
      <c r="H64" s="12">
        <f t="shared" si="41"/>
        <v>0.184</v>
      </c>
      <c r="I64" s="12">
        <f t="shared" si="41"/>
        <v>7.7333333333333337E-2</v>
      </c>
      <c r="J64" s="12">
        <f t="shared" si="41"/>
        <v>0</v>
      </c>
      <c r="K64" s="12">
        <f t="shared" si="41"/>
        <v>0</v>
      </c>
      <c r="L64" s="12"/>
    </row>
    <row r="65" spans="1:12" x14ac:dyDescent="0.3">
      <c r="A65" s="21"/>
      <c r="B65" s="10" t="s">
        <v>52</v>
      </c>
      <c r="C65" s="12">
        <f>M40</f>
        <v>2.1671826625386997E-2</v>
      </c>
      <c r="D65" s="12">
        <f t="shared" ref="D65:K65" si="42">N40</f>
        <v>3.4055727554179564E-2</v>
      </c>
      <c r="E65" s="12">
        <f t="shared" si="42"/>
        <v>8.3591331269349839E-2</v>
      </c>
      <c r="F65" s="12">
        <f t="shared" si="42"/>
        <v>0.17337461300309598</v>
      </c>
      <c r="G65" s="12">
        <f t="shared" si="42"/>
        <v>0.30340557275541796</v>
      </c>
      <c r="H65" s="12">
        <f t="shared" si="42"/>
        <v>0.25077399380804954</v>
      </c>
      <c r="I65" s="12">
        <f t="shared" si="42"/>
        <v>0.1238390092879257</v>
      </c>
      <c r="J65" s="12">
        <f t="shared" si="42"/>
        <v>9.2879256965944269E-3</v>
      </c>
      <c r="K65" s="12">
        <f t="shared" si="42"/>
        <v>0</v>
      </c>
      <c r="L65" s="12"/>
    </row>
    <row r="66" spans="1:12" x14ac:dyDescent="0.3">
      <c r="A66" s="21" t="s">
        <v>26</v>
      </c>
      <c r="B66" s="10" t="s">
        <v>51</v>
      </c>
      <c r="C66" s="12">
        <f>M14</f>
        <v>8.8888888888888889E-3</v>
      </c>
      <c r="D66" s="12">
        <f t="shared" ref="D66:K66" si="43">N14</f>
        <v>7.5555555555555556E-2</v>
      </c>
      <c r="E66" s="12">
        <f t="shared" si="43"/>
        <v>0.152</v>
      </c>
      <c r="F66" s="12">
        <f t="shared" si="43"/>
        <v>0.20444444444444446</v>
      </c>
      <c r="G66" s="12">
        <f t="shared" si="43"/>
        <v>0.28177777777777779</v>
      </c>
      <c r="H66" s="12">
        <f t="shared" si="43"/>
        <v>0.18577777777777776</v>
      </c>
      <c r="I66" s="12">
        <f t="shared" si="43"/>
        <v>7.2888888888888892E-2</v>
      </c>
      <c r="J66" s="12">
        <f t="shared" si="43"/>
        <v>1.3333333333333334E-2</v>
      </c>
      <c r="K66" s="12">
        <f t="shared" si="43"/>
        <v>5.3333333333333332E-3</v>
      </c>
      <c r="L66" s="12"/>
    </row>
    <row r="67" spans="1:12" x14ac:dyDescent="0.3">
      <c r="A67" s="21"/>
      <c r="B67" s="10" t="s">
        <v>52</v>
      </c>
      <c r="C67" s="12">
        <f>M41</f>
        <v>2.0220588235294119E-2</v>
      </c>
      <c r="D67" s="12">
        <f t="shared" ref="D67:K67" si="44">N41</f>
        <v>6.6176470588235295E-2</v>
      </c>
      <c r="E67" s="12">
        <f t="shared" si="44"/>
        <v>0.12408088235294118</v>
      </c>
      <c r="F67" s="12">
        <f t="shared" si="44"/>
        <v>0.18841911764705882</v>
      </c>
      <c r="G67" s="12">
        <f t="shared" si="44"/>
        <v>0.27389705882352944</v>
      </c>
      <c r="H67" s="12">
        <f t="shared" si="44"/>
        <v>0.19761029411764705</v>
      </c>
      <c r="I67" s="12">
        <f t="shared" si="44"/>
        <v>0.10018382352941177</v>
      </c>
      <c r="J67" s="12">
        <f t="shared" si="44"/>
        <v>1.2867647058823529E-2</v>
      </c>
      <c r="K67" s="12">
        <f t="shared" si="44"/>
        <v>1.6544117647058824E-2</v>
      </c>
      <c r="L67" s="12"/>
    </row>
    <row r="68" spans="1:12" x14ac:dyDescent="0.3">
      <c r="A68" s="21" t="s">
        <v>28</v>
      </c>
      <c r="B68" s="10" t="s">
        <v>51</v>
      </c>
      <c r="C68" s="12">
        <f>M15</f>
        <v>3.0222222222222223E-2</v>
      </c>
      <c r="D68" s="12">
        <f t="shared" ref="D68:K68" si="45">N15</f>
        <v>6.4888888888888885E-2</v>
      </c>
      <c r="E68" s="12">
        <f t="shared" si="45"/>
        <v>0.11822222222222223</v>
      </c>
      <c r="F68" s="12">
        <f t="shared" si="45"/>
        <v>0.19022222222222221</v>
      </c>
      <c r="G68" s="12">
        <f t="shared" si="45"/>
        <v>0.29244444444444445</v>
      </c>
      <c r="H68" s="12">
        <f t="shared" si="45"/>
        <v>0.21866666666666668</v>
      </c>
      <c r="I68" s="12">
        <f t="shared" si="45"/>
        <v>7.1999999999999995E-2</v>
      </c>
      <c r="J68" s="12">
        <f t="shared" si="45"/>
        <v>9.7777777777777776E-3</v>
      </c>
      <c r="K68" s="12">
        <f t="shared" si="45"/>
        <v>3.5555555555555557E-3</v>
      </c>
      <c r="L68" s="12"/>
    </row>
    <row r="69" spans="1:12" x14ac:dyDescent="0.3">
      <c r="A69" s="21"/>
      <c r="B69" s="10" t="s">
        <v>52</v>
      </c>
      <c r="C69" s="12">
        <f>M42</f>
        <v>2.859778597785978E-2</v>
      </c>
      <c r="D69" s="12">
        <f t="shared" ref="D69:K69" si="46">N42</f>
        <v>5.2583025830258305E-2</v>
      </c>
      <c r="E69" s="12">
        <f t="shared" si="46"/>
        <v>0.13191881918819187</v>
      </c>
      <c r="F69" s="12">
        <f t="shared" si="46"/>
        <v>0.16789667896678967</v>
      </c>
      <c r="G69" s="12">
        <f t="shared" si="46"/>
        <v>0.28413284132841327</v>
      </c>
      <c r="H69" s="12">
        <f t="shared" si="46"/>
        <v>0.22324723247232472</v>
      </c>
      <c r="I69" s="12">
        <f t="shared" si="46"/>
        <v>8.5793357933579339E-2</v>
      </c>
      <c r="J69" s="12">
        <f t="shared" si="46"/>
        <v>1.6605166051660517E-2</v>
      </c>
      <c r="K69" s="12">
        <f t="shared" si="46"/>
        <v>9.2250922509225092E-3</v>
      </c>
      <c r="L69" s="12"/>
    </row>
    <row r="70" spans="1:12" x14ac:dyDescent="0.3">
      <c r="A70" s="21" t="s">
        <v>29</v>
      </c>
      <c r="B70" s="10" t="s">
        <v>51</v>
      </c>
      <c r="C70" s="12">
        <f>M16</f>
        <v>2.4888888888888887E-2</v>
      </c>
      <c r="D70" s="12">
        <f t="shared" ref="D70:K70" si="47">N16</f>
        <v>5.7777777777777775E-2</v>
      </c>
      <c r="E70" s="12">
        <f t="shared" si="47"/>
        <v>0.14755555555555555</v>
      </c>
      <c r="F70" s="12">
        <f t="shared" si="47"/>
        <v>0.18755555555555556</v>
      </c>
      <c r="G70" s="12">
        <f t="shared" si="47"/>
        <v>0.27555555555555555</v>
      </c>
      <c r="H70" s="12">
        <f t="shared" si="47"/>
        <v>0.2311111111111111</v>
      </c>
      <c r="I70" s="12">
        <f t="shared" si="47"/>
        <v>6.222222222222222E-2</v>
      </c>
      <c r="J70" s="12">
        <f t="shared" si="47"/>
        <v>5.3333333333333332E-3</v>
      </c>
      <c r="K70" s="12">
        <f t="shared" si="47"/>
        <v>8.0000000000000002E-3</v>
      </c>
      <c r="L70" s="12"/>
    </row>
    <row r="71" spans="1:12" x14ac:dyDescent="0.3">
      <c r="A71" s="21"/>
      <c r="B71" s="10" t="s">
        <v>52</v>
      </c>
      <c r="C71" s="12">
        <f>M43</f>
        <v>2.7675276752767528E-2</v>
      </c>
      <c r="D71" s="12">
        <f t="shared" ref="D71:K71" si="48">N43</f>
        <v>5.4428044280442803E-2</v>
      </c>
      <c r="E71" s="12">
        <f t="shared" si="48"/>
        <v>0.14114391143911439</v>
      </c>
      <c r="F71" s="12">
        <f t="shared" si="48"/>
        <v>0.1559040590405904</v>
      </c>
      <c r="G71" s="12">
        <f t="shared" si="48"/>
        <v>0.28228782287822879</v>
      </c>
      <c r="H71" s="12">
        <f t="shared" si="48"/>
        <v>0.21586715867158671</v>
      </c>
      <c r="I71" s="12">
        <f t="shared" si="48"/>
        <v>0.10055350553505535</v>
      </c>
      <c r="J71" s="12">
        <f t="shared" si="48"/>
        <v>1.5682656826568265E-2</v>
      </c>
      <c r="K71" s="12">
        <f t="shared" si="48"/>
        <v>6.4575645756457566E-3</v>
      </c>
      <c r="L71" s="12"/>
    </row>
    <row r="72" spans="1:12" x14ac:dyDescent="0.3">
      <c r="A72" s="21" t="s">
        <v>30</v>
      </c>
      <c r="B72" s="10" t="s">
        <v>51</v>
      </c>
      <c r="C72" s="12">
        <f>M17</f>
        <v>2.3070097604259095E-2</v>
      </c>
      <c r="D72" s="12">
        <f t="shared" ref="D72:K72" si="49">N17</f>
        <v>8.1632653061224483E-2</v>
      </c>
      <c r="E72" s="12">
        <f t="shared" si="49"/>
        <v>0.13930789707187222</v>
      </c>
      <c r="F72" s="12">
        <f t="shared" si="49"/>
        <v>0.20319432120674358</v>
      </c>
      <c r="G72" s="12">
        <f t="shared" si="49"/>
        <v>0.27595385980479148</v>
      </c>
      <c r="H72" s="12">
        <f t="shared" si="49"/>
        <v>0.17657497781721385</v>
      </c>
      <c r="I72" s="12">
        <f t="shared" si="49"/>
        <v>7.6308784383318548E-2</v>
      </c>
      <c r="J72" s="12">
        <f t="shared" si="49"/>
        <v>1.8633540372670808E-2</v>
      </c>
      <c r="K72" s="12">
        <f t="shared" si="49"/>
        <v>5.3238686779059448E-3</v>
      </c>
      <c r="L72" s="12"/>
    </row>
    <row r="73" spans="1:12" x14ac:dyDescent="0.3">
      <c r="A73" s="21"/>
      <c r="B73" s="10" t="s">
        <v>52</v>
      </c>
      <c r="C73" s="12">
        <f>M44</f>
        <v>2.3941068139963169E-2</v>
      </c>
      <c r="D73" s="12">
        <f t="shared" ref="D73:K73" si="50">N44</f>
        <v>6.0773480662983423E-2</v>
      </c>
      <c r="E73" s="12">
        <f t="shared" si="50"/>
        <v>0.10681399631675875</v>
      </c>
      <c r="F73" s="12">
        <f t="shared" si="50"/>
        <v>0.17771639042357273</v>
      </c>
      <c r="G73" s="12">
        <f t="shared" si="50"/>
        <v>0.29189686924493552</v>
      </c>
      <c r="H73" s="12">
        <f t="shared" si="50"/>
        <v>0.22467771639042358</v>
      </c>
      <c r="I73" s="12">
        <f t="shared" si="50"/>
        <v>9.1160220994475141E-2</v>
      </c>
      <c r="J73" s="12">
        <f t="shared" si="50"/>
        <v>1.3812154696132596E-2</v>
      </c>
      <c r="K73" s="12">
        <f t="shared" si="50"/>
        <v>9.2081031307550652E-3</v>
      </c>
      <c r="L73" s="12"/>
    </row>
    <row r="74" spans="1:12" x14ac:dyDescent="0.3">
      <c r="A74" s="21" t="s">
        <v>31</v>
      </c>
      <c r="B74" s="10" t="s">
        <v>51</v>
      </c>
      <c r="C74" s="12">
        <f>M18</f>
        <v>2.0541549953314659E-2</v>
      </c>
      <c r="D74" s="12">
        <f t="shared" ref="D74:K74" si="51">N18</f>
        <v>9.4304388422035479E-2</v>
      </c>
      <c r="E74" s="12">
        <f t="shared" si="51"/>
        <v>0.15592903828197946</v>
      </c>
      <c r="F74" s="12">
        <f t="shared" si="51"/>
        <v>0.21475256769374415</v>
      </c>
      <c r="G74" s="12">
        <f t="shared" si="51"/>
        <v>0.25770308123249297</v>
      </c>
      <c r="H74" s="12">
        <f t="shared" si="51"/>
        <v>0.1876750700280112</v>
      </c>
      <c r="I74" s="12">
        <f t="shared" si="51"/>
        <v>6.1624649859943981E-2</v>
      </c>
      <c r="J74" s="12">
        <f t="shared" si="51"/>
        <v>6.5359477124183009E-3</v>
      </c>
      <c r="K74" s="12">
        <f t="shared" si="51"/>
        <v>9.3370681605975728E-4</v>
      </c>
      <c r="L74" s="12"/>
    </row>
    <row r="75" spans="1:12" x14ac:dyDescent="0.3">
      <c r="A75" s="21"/>
      <c r="B75" s="10" t="s">
        <v>52</v>
      </c>
      <c r="C75" s="12">
        <f>M45</f>
        <v>1.1560693641618497E-2</v>
      </c>
      <c r="D75" s="12">
        <f t="shared" ref="D75:K75" si="52">N45</f>
        <v>7.1290944123314062E-2</v>
      </c>
      <c r="E75" s="12">
        <f t="shared" si="52"/>
        <v>0.10982658959537572</v>
      </c>
      <c r="F75" s="12">
        <f t="shared" si="52"/>
        <v>0.16955684007707128</v>
      </c>
      <c r="G75" s="12">
        <f t="shared" si="52"/>
        <v>0.25818882466281312</v>
      </c>
      <c r="H75" s="12">
        <f t="shared" si="52"/>
        <v>0.24470134874759153</v>
      </c>
      <c r="I75" s="12">
        <f t="shared" si="52"/>
        <v>0.11560693641618497</v>
      </c>
      <c r="J75" s="12">
        <f t="shared" si="52"/>
        <v>9.6339113680154135E-3</v>
      </c>
      <c r="K75" s="12">
        <f t="shared" si="52"/>
        <v>9.6339113680154135E-3</v>
      </c>
      <c r="L75" s="12"/>
    </row>
    <row r="76" spans="1:12" x14ac:dyDescent="0.3">
      <c r="A76" s="21" t="s">
        <v>32</v>
      </c>
      <c r="B76" s="10" t="s">
        <v>51</v>
      </c>
      <c r="C76" s="12">
        <f>M19</f>
        <v>4.8034934497816595E-2</v>
      </c>
      <c r="D76" s="12">
        <f t="shared" ref="D76:K76" si="53">N19</f>
        <v>0.12663755458515283</v>
      </c>
      <c r="E76" s="12">
        <f t="shared" si="53"/>
        <v>0.20524017467248909</v>
      </c>
      <c r="F76" s="12">
        <f t="shared" si="53"/>
        <v>0.29694323144104806</v>
      </c>
      <c r="G76" s="12">
        <f t="shared" si="53"/>
        <v>0.23580786026200873</v>
      </c>
      <c r="H76" s="12">
        <f t="shared" si="53"/>
        <v>6.5502183406113537E-2</v>
      </c>
      <c r="I76" s="12">
        <f t="shared" si="53"/>
        <v>1.7467248908296942E-2</v>
      </c>
      <c r="J76" s="12">
        <f t="shared" si="53"/>
        <v>4.3668122270742356E-3</v>
      </c>
      <c r="K76" s="12">
        <f t="shared" si="53"/>
        <v>0</v>
      </c>
      <c r="L76" s="12"/>
    </row>
    <row r="77" spans="1:12" x14ac:dyDescent="0.3">
      <c r="A77" s="21"/>
      <c r="B77" s="10" t="s">
        <v>52</v>
      </c>
      <c r="C77" s="12">
        <f>M46</f>
        <v>4.2780748663101602E-2</v>
      </c>
      <c r="D77" s="12">
        <f t="shared" ref="D77:K77" si="54">N46</f>
        <v>8.0213903743315509E-2</v>
      </c>
      <c r="E77" s="12">
        <f t="shared" si="54"/>
        <v>0.17112299465240641</v>
      </c>
      <c r="F77" s="12">
        <f t="shared" si="54"/>
        <v>0.19786096256684493</v>
      </c>
      <c r="G77" s="12">
        <f t="shared" si="54"/>
        <v>0.25668449197860965</v>
      </c>
      <c r="H77" s="12">
        <f t="shared" si="54"/>
        <v>0.16577540106951871</v>
      </c>
      <c r="I77" s="12">
        <f t="shared" si="54"/>
        <v>6.9518716577540107E-2</v>
      </c>
      <c r="J77" s="12">
        <f t="shared" si="54"/>
        <v>1.06951871657754E-2</v>
      </c>
      <c r="K77" s="12">
        <f t="shared" si="54"/>
        <v>5.3475935828877002E-3</v>
      </c>
      <c r="L77" s="12"/>
    </row>
    <row r="78" spans="1:12" x14ac:dyDescent="0.3">
      <c r="A78" s="21" t="s">
        <v>33</v>
      </c>
      <c r="B78" s="10" t="s">
        <v>51</v>
      </c>
      <c r="C78" s="12">
        <f>M20</f>
        <v>3.4574468085106384E-2</v>
      </c>
      <c r="D78" s="12">
        <f t="shared" ref="D78:K78" si="55">N20</f>
        <v>5.3191489361702128E-2</v>
      </c>
      <c r="E78" s="12">
        <f t="shared" si="55"/>
        <v>0.15425531914893617</v>
      </c>
      <c r="F78" s="12">
        <f t="shared" si="55"/>
        <v>0.16489361702127658</v>
      </c>
      <c r="G78" s="12">
        <f t="shared" si="55"/>
        <v>0.28989361702127658</v>
      </c>
      <c r="H78" s="12">
        <f t="shared" si="55"/>
        <v>0.23404255319148937</v>
      </c>
      <c r="I78" s="12">
        <f t="shared" si="55"/>
        <v>6.1170212765957445E-2</v>
      </c>
      <c r="J78" s="12">
        <f t="shared" si="55"/>
        <v>5.3191489361702126E-3</v>
      </c>
      <c r="K78" s="12">
        <f t="shared" si="55"/>
        <v>2.6595744680851063E-3</v>
      </c>
      <c r="L78" s="12"/>
    </row>
    <row r="79" spans="1:12" x14ac:dyDescent="0.3">
      <c r="A79" s="21"/>
      <c r="B79" s="10" t="s">
        <v>52</v>
      </c>
      <c r="C79" s="12">
        <f>M47</f>
        <v>9.316770186335404E-3</v>
      </c>
      <c r="D79" s="12">
        <f t="shared" ref="D79:K79" si="56">N47</f>
        <v>3.7267080745341616E-2</v>
      </c>
      <c r="E79" s="12">
        <f t="shared" si="56"/>
        <v>0.16149068322981366</v>
      </c>
      <c r="F79" s="12">
        <f t="shared" si="56"/>
        <v>0.19254658385093168</v>
      </c>
      <c r="G79" s="12">
        <f t="shared" si="56"/>
        <v>0.25776397515527949</v>
      </c>
      <c r="H79" s="12">
        <f t="shared" si="56"/>
        <v>0.2267080745341615</v>
      </c>
      <c r="I79" s="12">
        <f t="shared" si="56"/>
        <v>9.627329192546584E-2</v>
      </c>
      <c r="J79" s="12">
        <f t="shared" si="56"/>
        <v>9.316770186335404E-3</v>
      </c>
      <c r="K79" s="12">
        <f t="shared" si="56"/>
        <v>9.316770186335404E-3</v>
      </c>
      <c r="L79" s="12"/>
    </row>
    <row r="80" spans="1:12" x14ac:dyDescent="0.3">
      <c r="A80" s="21" t="s">
        <v>34</v>
      </c>
      <c r="B80" s="10" t="s">
        <v>51</v>
      </c>
      <c r="C80" s="12">
        <f>M21</f>
        <v>2.1333333333333333E-2</v>
      </c>
      <c r="D80" s="12">
        <f t="shared" ref="D80:K80" si="57">N21</f>
        <v>8.7999999999999995E-2</v>
      </c>
      <c r="E80" s="12">
        <f t="shared" si="57"/>
        <v>0.12266666666666666</v>
      </c>
      <c r="F80" s="12">
        <f t="shared" si="57"/>
        <v>0.17866666666666667</v>
      </c>
      <c r="G80" s="12">
        <f t="shared" si="57"/>
        <v>0.29599999999999999</v>
      </c>
      <c r="H80" s="12">
        <f t="shared" si="57"/>
        <v>0.20533333333333334</v>
      </c>
      <c r="I80" s="12">
        <f t="shared" si="57"/>
        <v>8.2666666666666666E-2</v>
      </c>
      <c r="J80" s="12">
        <f t="shared" si="57"/>
        <v>5.3333333333333332E-3</v>
      </c>
      <c r="K80" s="12">
        <f t="shared" si="57"/>
        <v>0</v>
      </c>
      <c r="L80" s="12"/>
    </row>
    <row r="81" spans="1:12" x14ac:dyDescent="0.3">
      <c r="A81" s="21"/>
      <c r="B81" s="10" t="s">
        <v>52</v>
      </c>
      <c r="C81" s="12">
        <f>M48</f>
        <v>1.8575851393188854E-2</v>
      </c>
      <c r="D81" s="12">
        <f t="shared" ref="D81:K81" si="58">N48</f>
        <v>6.1919504643962849E-2</v>
      </c>
      <c r="E81" s="12">
        <f t="shared" si="58"/>
        <v>8.0495356037151702E-2</v>
      </c>
      <c r="F81" s="12">
        <f t="shared" si="58"/>
        <v>0.19504643962848298</v>
      </c>
      <c r="G81" s="12">
        <f t="shared" si="58"/>
        <v>0.30959752321981426</v>
      </c>
      <c r="H81" s="12">
        <f t="shared" si="58"/>
        <v>0.2260061919504644</v>
      </c>
      <c r="I81" s="12">
        <f t="shared" si="58"/>
        <v>8.9783281733746126E-2</v>
      </c>
      <c r="J81" s="12">
        <f t="shared" si="58"/>
        <v>6.1919504643962852E-3</v>
      </c>
      <c r="K81" s="12">
        <f t="shared" si="58"/>
        <v>1.238390092879257E-2</v>
      </c>
      <c r="L81" s="12"/>
    </row>
    <row r="82" spans="1:12" x14ac:dyDescent="0.3">
      <c r="A82" s="21" t="s">
        <v>35</v>
      </c>
      <c r="B82" s="10" t="s">
        <v>51</v>
      </c>
      <c r="C82" s="12">
        <f>M22</f>
        <v>2.6595744680851064E-2</v>
      </c>
      <c r="D82" s="12">
        <f t="shared" ref="D82:K82" si="59">N22</f>
        <v>7.9787234042553196E-2</v>
      </c>
      <c r="E82" s="12">
        <f t="shared" si="59"/>
        <v>0.14361702127659576</v>
      </c>
      <c r="F82" s="12">
        <f t="shared" si="59"/>
        <v>0.17819148936170212</v>
      </c>
      <c r="G82" s="12">
        <f t="shared" si="59"/>
        <v>0.23670212765957446</v>
      </c>
      <c r="H82" s="12">
        <f t="shared" si="59"/>
        <v>0.2473404255319149</v>
      </c>
      <c r="I82" s="12">
        <f t="shared" si="59"/>
        <v>7.9787234042553196E-2</v>
      </c>
      <c r="J82" s="12">
        <f t="shared" si="59"/>
        <v>2.6595744680851063E-3</v>
      </c>
      <c r="K82" s="12">
        <f t="shared" si="59"/>
        <v>5.3191489361702126E-3</v>
      </c>
      <c r="L82" s="12"/>
    </row>
    <row r="83" spans="1:12" x14ac:dyDescent="0.3">
      <c r="A83" s="21"/>
      <c r="B83" s="10" t="s">
        <v>52</v>
      </c>
      <c r="C83" s="12">
        <f>M49</f>
        <v>1.5479876160990712E-2</v>
      </c>
      <c r="D83" s="12">
        <f t="shared" ref="D83:K83" si="60">N49</f>
        <v>5.5727554179566562E-2</v>
      </c>
      <c r="E83" s="12">
        <f t="shared" si="60"/>
        <v>0.1238390092879257</v>
      </c>
      <c r="F83" s="12">
        <f t="shared" si="60"/>
        <v>0.17956656346749225</v>
      </c>
      <c r="G83" s="12">
        <f t="shared" si="60"/>
        <v>0.30959752321981426</v>
      </c>
      <c r="H83" s="12">
        <f t="shared" si="60"/>
        <v>0.2260061919504644</v>
      </c>
      <c r="I83" s="12">
        <f t="shared" si="60"/>
        <v>6.5015479876160992E-2</v>
      </c>
      <c r="J83" s="12">
        <f t="shared" si="60"/>
        <v>1.5479876160990712E-2</v>
      </c>
      <c r="K83" s="12">
        <f t="shared" si="60"/>
        <v>9.2879256965944269E-3</v>
      </c>
      <c r="L83" s="12"/>
    </row>
    <row r="84" spans="1:12" x14ac:dyDescent="0.3">
      <c r="A84" s="21" t="s">
        <v>36</v>
      </c>
      <c r="B84" s="10" t="s">
        <v>51</v>
      </c>
      <c r="C84" s="12">
        <f>M23</f>
        <v>2.3936170212765957E-2</v>
      </c>
      <c r="D84" s="12">
        <f t="shared" ref="D84:K84" si="61">N23</f>
        <v>8.5106382978723402E-2</v>
      </c>
      <c r="E84" s="12">
        <f t="shared" si="61"/>
        <v>0.15957446808510639</v>
      </c>
      <c r="F84" s="12">
        <f t="shared" si="61"/>
        <v>0.16489361702127658</v>
      </c>
      <c r="G84" s="12">
        <f t="shared" si="61"/>
        <v>0.26063829787234044</v>
      </c>
      <c r="H84" s="12">
        <f t="shared" si="61"/>
        <v>0.21276595744680851</v>
      </c>
      <c r="I84" s="12">
        <f t="shared" si="61"/>
        <v>9.0425531914893623E-2</v>
      </c>
      <c r="J84" s="12">
        <f t="shared" si="61"/>
        <v>0</v>
      </c>
      <c r="K84" s="12">
        <f t="shared" si="61"/>
        <v>2.6595744680851063E-3</v>
      </c>
      <c r="L84" s="12"/>
    </row>
    <row r="85" spans="1:12" x14ac:dyDescent="0.3">
      <c r="A85" s="21"/>
      <c r="B85" s="10" t="s">
        <v>52</v>
      </c>
      <c r="C85" s="12">
        <f>M50</f>
        <v>2.1671826625386997E-2</v>
      </c>
      <c r="D85" s="12">
        <f t="shared" ref="D85:K85" si="62">N50</f>
        <v>4.0247678018575851E-2</v>
      </c>
      <c r="E85" s="12">
        <f t="shared" si="62"/>
        <v>0.11455108359133127</v>
      </c>
      <c r="F85" s="12">
        <f t="shared" si="62"/>
        <v>0.15789473684210525</v>
      </c>
      <c r="G85" s="12">
        <f t="shared" si="62"/>
        <v>0.33436532507739936</v>
      </c>
      <c r="H85" s="12">
        <f t="shared" si="62"/>
        <v>0.24148606811145512</v>
      </c>
      <c r="I85" s="12">
        <f t="shared" si="62"/>
        <v>7.4303405572755415E-2</v>
      </c>
      <c r="J85" s="12">
        <f t="shared" si="62"/>
        <v>1.238390092879257E-2</v>
      </c>
      <c r="K85" s="12">
        <f t="shared" si="62"/>
        <v>3.0959752321981426E-3</v>
      </c>
      <c r="L85" s="12"/>
    </row>
    <row r="86" spans="1:12" x14ac:dyDescent="0.3">
      <c r="A86" s="21" t="s">
        <v>37</v>
      </c>
      <c r="B86" s="10" t="s">
        <v>51</v>
      </c>
      <c r="C86" s="12">
        <f>M24</f>
        <v>2.6809651474530832E-2</v>
      </c>
      <c r="D86" s="12">
        <f t="shared" ref="D86:K86" si="63">N24</f>
        <v>9.9195710455764072E-2</v>
      </c>
      <c r="E86" s="12">
        <f t="shared" si="63"/>
        <v>0.13672922252010725</v>
      </c>
      <c r="F86" s="12">
        <f t="shared" si="63"/>
        <v>0.20107238605898123</v>
      </c>
      <c r="G86" s="12">
        <f t="shared" si="63"/>
        <v>0.24396782841823056</v>
      </c>
      <c r="H86" s="12">
        <f t="shared" si="63"/>
        <v>0.21179624664879357</v>
      </c>
      <c r="I86" s="12">
        <f t="shared" si="63"/>
        <v>7.7747989276139406E-2</v>
      </c>
      <c r="J86" s="12">
        <f t="shared" si="63"/>
        <v>2.6809651474530832E-3</v>
      </c>
      <c r="K86" s="12">
        <f t="shared" si="63"/>
        <v>0</v>
      </c>
      <c r="L86" s="12"/>
    </row>
    <row r="87" spans="1:12" x14ac:dyDescent="0.3">
      <c r="A87" s="21"/>
      <c r="B87" s="10" t="s">
        <v>52</v>
      </c>
      <c r="C87" s="12">
        <f>M51</f>
        <v>1.2461059190031152E-2</v>
      </c>
      <c r="D87" s="12">
        <f t="shared" ref="D87:K87" si="64">N51</f>
        <v>3.7383177570093455E-2</v>
      </c>
      <c r="E87" s="12">
        <f t="shared" si="64"/>
        <v>0.1277258566978193</v>
      </c>
      <c r="F87" s="12">
        <f t="shared" si="64"/>
        <v>0.16822429906542055</v>
      </c>
      <c r="G87" s="12">
        <f t="shared" si="64"/>
        <v>0.29283489096573206</v>
      </c>
      <c r="H87" s="12">
        <f t="shared" si="64"/>
        <v>0.23052959501557632</v>
      </c>
      <c r="I87" s="12">
        <f t="shared" si="64"/>
        <v>0.11214953271028037</v>
      </c>
      <c r="J87" s="12">
        <f t="shared" si="64"/>
        <v>1.8691588785046728E-2</v>
      </c>
      <c r="K87" s="12">
        <f t="shared" si="64"/>
        <v>0</v>
      </c>
      <c r="L87" s="12"/>
    </row>
    <row r="88" spans="1:12" x14ac:dyDescent="0.3">
      <c r="A88" s="21" t="s">
        <v>38</v>
      </c>
      <c r="B88" s="10" t="s">
        <v>51</v>
      </c>
      <c r="C88" s="12">
        <f>M25</f>
        <v>2.2556390977443608E-2</v>
      </c>
      <c r="D88" s="12">
        <f t="shared" ref="D88:K88" si="65">N25</f>
        <v>8.2706766917293228E-2</v>
      </c>
      <c r="E88" s="12">
        <f t="shared" si="65"/>
        <v>0.13533834586466165</v>
      </c>
      <c r="F88" s="12">
        <f t="shared" si="65"/>
        <v>0.27067669172932329</v>
      </c>
      <c r="G88" s="12">
        <f t="shared" si="65"/>
        <v>0.31578947368421051</v>
      </c>
      <c r="H88" s="12">
        <f t="shared" si="65"/>
        <v>0.10526315789473684</v>
      </c>
      <c r="I88" s="12">
        <f t="shared" si="65"/>
        <v>3.7593984962406013E-2</v>
      </c>
      <c r="J88" s="12">
        <f t="shared" si="65"/>
        <v>1.5037593984962405E-2</v>
      </c>
      <c r="K88" s="12">
        <f t="shared" si="65"/>
        <v>1.5037593984962405E-2</v>
      </c>
      <c r="L88" s="12"/>
    </row>
    <row r="89" spans="1:12" x14ac:dyDescent="0.3">
      <c r="A89" s="21"/>
      <c r="B89" s="10" t="s">
        <v>52</v>
      </c>
      <c r="C89" s="12">
        <f>M52</f>
        <v>1.7857142857142856E-2</v>
      </c>
      <c r="D89" s="12">
        <f t="shared" ref="D89:K89" si="66">N52</f>
        <v>4.4642857142857144E-2</v>
      </c>
      <c r="E89" s="12">
        <f t="shared" si="66"/>
        <v>0.1875</v>
      </c>
      <c r="F89" s="12">
        <f t="shared" si="66"/>
        <v>0.2857142857142857</v>
      </c>
      <c r="G89" s="12">
        <f t="shared" si="66"/>
        <v>0.25892857142857145</v>
      </c>
      <c r="H89" s="12">
        <f t="shared" si="66"/>
        <v>0.10714285714285714</v>
      </c>
      <c r="I89" s="12">
        <f t="shared" si="66"/>
        <v>8.9285714285714288E-2</v>
      </c>
      <c r="J89" s="12">
        <f t="shared" si="66"/>
        <v>8.9285714285714281E-3</v>
      </c>
      <c r="K89" s="12">
        <f t="shared" si="66"/>
        <v>0</v>
      </c>
      <c r="L89" s="12"/>
    </row>
  </sheetData>
  <mergeCells count="16">
    <mergeCell ref="A78:A79"/>
    <mergeCell ref="A68:A69"/>
    <mergeCell ref="A70:A71"/>
    <mergeCell ref="A72:A73"/>
    <mergeCell ref="A74:A75"/>
    <mergeCell ref="A76:A77"/>
    <mergeCell ref="A58:A59"/>
    <mergeCell ref="A60:A61"/>
    <mergeCell ref="A62:A63"/>
    <mergeCell ref="A64:A65"/>
    <mergeCell ref="A66:A67"/>
    <mergeCell ref="A88:A89"/>
    <mergeCell ref="A80:A81"/>
    <mergeCell ref="A82:A83"/>
    <mergeCell ref="A84:A85"/>
    <mergeCell ref="A86:A8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D35D6-E7E6-453B-AA15-FD95207ECF73}">
  <dimension ref="A1:Y89"/>
  <sheetViews>
    <sheetView zoomScale="55" zoomScaleNormal="55" workbookViewId="0">
      <selection activeCell="W38" sqref="W38:Y53"/>
    </sheetView>
  </sheetViews>
  <sheetFormatPr defaultColWidth="12.44140625" defaultRowHeight="15.6" x14ac:dyDescent="0.3"/>
  <cols>
    <col min="1" max="1" width="30" style="3" customWidth="1"/>
    <col min="2" max="12" width="12.44140625" style="3"/>
    <col min="13" max="13" width="12.6640625" style="3" customWidth="1"/>
    <col min="14" max="16384" width="12.44140625" style="3"/>
  </cols>
  <sheetData>
    <row r="1" spans="1:25" x14ac:dyDescent="0.3">
      <c r="A1" s="3" t="s">
        <v>0</v>
      </c>
    </row>
    <row r="2" spans="1:25" x14ac:dyDescent="0.3">
      <c r="A2" s="3" t="s">
        <v>1</v>
      </c>
    </row>
    <row r="3" spans="1:25" x14ac:dyDescent="0.3">
      <c r="A3" s="3" t="s">
        <v>48</v>
      </c>
    </row>
    <row r="4" spans="1:25" x14ac:dyDescent="0.3">
      <c r="A4" s="3" t="s">
        <v>3</v>
      </c>
    </row>
    <row r="5" spans="1:25" x14ac:dyDescent="0.3">
      <c r="A5" s="3" t="s">
        <v>49</v>
      </c>
    </row>
    <row r="6" spans="1:25" x14ac:dyDescent="0.3">
      <c r="A6" s="3" t="s">
        <v>5</v>
      </c>
    </row>
    <row r="8" spans="1:25" x14ac:dyDescent="0.3">
      <c r="W8" s="13">
        <v>2018</v>
      </c>
      <c r="X8" s="13"/>
      <c r="Y8" s="13"/>
    </row>
    <row r="9" spans="1:25" ht="28.8" x14ac:dyDescent="0.3">
      <c r="A9" s="3" t="s">
        <v>6</v>
      </c>
      <c r="B9" s="3" t="s">
        <v>7</v>
      </c>
      <c r="C9" s="3" t="s">
        <v>8</v>
      </c>
      <c r="D9" s="3" t="s">
        <v>9</v>
      </c>
      <c r="E9" s="3" t="s">
        <v>10</v>
      </c>
      <c r="F9" s="3" t="s">
        <v>11</v>
      </c>
      <c r="G9" s="3" t="s">
        <v>12</v>
      </c>
      <c r="H9" s="3" t="s">
        <v>13</v>
      </c>
      <c r="I9" s="3" t="s">
        <v>14</v>
      </c>
      <c r="J9" s="3" t="s">
        <v>15</v>
      </c>
      <c r="K9" s="3" t="s">
        <v>16</v>
      </c>
      <c r="M9" s="6" t="s">
        <v>8</v>
      </c>
      <c r="N9" s="6" t="s">
        <v>9</v>
      </c>
      <c r="O9" s="6" t="s">
        <v>10</v>
      </c>
      <c r="P9" s="6" t="s">
        <v>11</v>
      </c>
      <c r="Q9" s="6" t="s">
        <v>12</v>
      </c>
      <c r="R9" s="6" t="s">
        <v>13</v>
      </c>
      <c r="S9" s="6" t="s">
        <v>14</v>
      </c>
      <c r="T9" s="6" t="s">
        <v>15</v>
      </c>
      <c r="U9" s="6" t="s">
        <v>16</v>
      </c>
      <c r="W9" s="15" t="s">
        <v>55</v>
      </c>
      <c r="X9" s="15" t="s">
        <v>56</v>
      </c>
      <c r="Y9" s="15" t="s">
        <v>57</v>
      </c>
    </row>
    <row r="10" spans="1:25" x14ac:dyDescent="0.3">
      <c r="A10" s="3" t="s">
        <v>18</v>
      </c>
      <c r="B10" s="3">
        <v>1172</v>
      </c>
      <c r="C10" s="3">
        <v>45</v>
      </c>
      <c r="D10" s="3">
        <v>101</v>
      </c>
      <c r="E10" s="3">
        <v>173</v>
      </c>
      <c r="F10" s="3">
        <v>230</v>
      </c>
      <c r="G10" s="3">
        <v>340</v>
      </c>
      <c r="H10" s="3">
        <v>214</v>
      </c>
      <c r="I10" s="3">
        <v>61</v>
      </c>
      <c r="J10" s="3">
        <v>4</v>
      </c>
      <c r="K10" s="3">
        <v>4</v>
      </c>
      <c r="M10" s="4">
        <f t="shared" ref="M10:U10" si="0">C10/$B10</f>
        <v>3.839590443686007E-2</v>
      </c>
      <c r="N10" s="4">
        <f t="shared" si="0"/>
        <v>8.6177474402730381E-2</v>
      </c>
      <c r="O10" s="4">
        <f t="shared" si="0"/>
        <v>0.14761092150170649</v>
      </c>
      <c r="P10" s="4">
        <f t="shared" si="0"/>
        <v>0.19624573378839591</v>
      </c>
      <c r="Q10" s="4">
        <f t="shared" si="0"/>
        <v>0.29010238907849828</v>
      </c>
      <c r="R10" s="4">
        <f t="shared" si="0"/>
        <v>0.1825938566552901</v>
      </c>
      <c r="S10" s="4">
        <f t="shared" si="0"/>
        <v>5.2047781569965867E-2</v>
      </c>
      <c r="T10" s="4">
        <f t="shared" si="0"/>
        <v>3.4129692832764505E-3</v>
      </c>
      <c r="U10" s="4">
        <f t="shared" si="0"/>
        <v>3.4129692832764505E-3</v>
      </c>
      <c r="W10" s="16">
        <f>SUM(C10:D10)/B10</f>
        <v>0.12457337883959044</v>
      </c>
      <c r="X10" s="16">
        <f>SUM(E10:H10)/B10</f>
        <v>0.81655290102389078</v>
      </c>
      <c r="Y10" s="16">
        <f>SUM(I10:K10)/B10</f>
        <v>5.8873720136518773E-2</v>
      </c>
    </row>
    <row r="11" spans="1:25" x14ac:dyDescent="0.3">
      <c r="A11" s="3" t="s">
        <v>20</v>
      </c>
      <c r="B11" s="3">
        <v>461</v>
      </c>
      <c r="C11" s="3">
        <v>19</v>
      </c>
      <c r="D11" s="3">
        <v>44</v>
      </c>
      <c r="E11" s="3">
        <v>69</v>
      </c>
      <c r="F11" s="3">
        <v>81</v>
      </c>
      <c r="G11" s="3">
        <v>129</v>
      </c>
      <c r="H11" s="3">
        <v>83</v>
      </c>
      <c r="I11" s="3">
        <v>33</v>
      </c>
      <c r="J11" s="3">
        <v>2</v>
      </c>
      <c r="K11" s="3">
        <v>1</v>
      </c>
      <c r="M11" s="4">
        <f t="shared" ref="M11:M25" si="1">C11/$B11</f>
        <v>4.1214750542299353E-2</v>
      </c>
      <c r="N11" s="4">
        <f t="shared" ref="N11:N25" si="2">D11/$B11</f>
        <v>9.5444685466377438E-2</v>
      </c>
      <c r="O11" s="4">
        <f t="shared" ref="O11:O25" si="3">E11/$B11</f>
        <v>0.14967462039045554</v>
      </c>
      <c r="P11" s="4">
        <f t="shared" ref="P11:P25" si="4">F11/$B11</f>
        <v>0.175704989154013</v>
      </c>
      <c r="Q11" s="4">
        <f t="shared" ref="Q11:Q25" si="5">G11/$B11</f>
        <v>0.27982646420824298</v>
      </c>
      <c r="R11" s="4">
        <f t="shared" ref="R11:R25" si="6">H11/$B11</f>
        <v>0.18004338394793926</v>
      </c>
      <c r="S11" s="4">
        <f t="shared" ref="S11:S25" si="7">I11/$B11</f>
        <v>7.1583514099783085E-2</v>
      </c>
      <c r="T11" s="4">
        <f t="shared" ref="T11:T25" si="8">J11/$B11</f>
        <v>4.3383947939262474E-3</v>
      </c>
      <c r="U11" s="4">
        <f t="shared" ref="U11:U25" si="9">K11/$B11</f>
        <v>2.1691973969631237E-3</v>
      </c>
      <c r="W11" s="16">
        <f t="shared" ref="W11:W25" si="10">SUM(C11:D11)/B11</f>
        <v>0.13665943600867678</v>
      </c>
      <c r="X11" s="16">
        <f t="shared" ref="X11:X25" si="11">SUM(E11:H11)/B11</f>
        <v>0.7852494577006508</v>
      </c>
      <c r="Y11" s="16">
        <f t="shared" ref="Y11:Y25" si="12">SUM(I11:K11)/B11</f>
        <v>7.8091106290672452E-2</v>
      </c>
    </row>
    <row r="12" spans="1:25" x14ac:dyDescent="0.3">
      <c r="A12" s="3" t="s">
        <v>22</v>
      </c>
      <c r="B12" s="3">
        <v>1170</v>
      </c>
      <c r="C12" s="3">
        <v>47</v>
      </c>
      <c r="D12" s="3">
        <v>101</v>
      </c>
      <c r="E12" s="3">
        <v>214</v>
      </c>
      <c r="F12" s="3">
        <v>270</v>
      </c>
      <c r="G12" s="3">
        <v>319</v>
      </c>
      <c r="H12" s="3">
        <v>167</v>
      </c>
      <c r="I12" s="3">
        <v>36</v>
      </c>
      <c r="J12" s="3">
        <v>11</v>
      </c>
      <c r="K12" s="3">
        <v>5</v>
      </c>
      <c r="M12" s="4">
        <f t="shared" si="1"/>
        <v>4.0170940170940174E-2</v>
      </c>
      <c r="N12" s="4">
        <f t="shared" si="2"/>
        <v>8.6324786324786323E-2</v>
      </c>
      <c r="O12" s="4">
        <f t="shared" si="3"/>
        <v>0.18290598290598289</v>
      </c>
      <c r="P12" s="4">
        <f t="shared" si="4"/>
        <v>0.23076923076923078</v>
      </c>
      <c r="Q12" s="4">
        <f t="shared" si="5"/>
        <v>0.27264957264957262</v>
      </c>
      <c r="R12" s="4">
        <f t="shared" si="6"/>
        <v>0.14273504273504273</v>
      </c>
      <c r="S12" s="4">
        <f t="shared" si="7"/>
        <v>3.0769230769230771E-2</v>
      </c>
      <c r="T12" s="4">
        <f t="shared" si="8"/>
        <v>9.4017094017094013E-3</v>
      </c>
      <c r="U12" s="4">
        <f t="shared" si="9"/>
        <v>4.2735042735042739E-3</v>
      </c>
      <c r="W12" s="16">
        <f t="shared" si="10"/>
        <v>0.12649572649572649</v>
      </c>
      <c r="X12" s="16">
        <f t="shared" si="11"/>
        <v>0.82905982905982911</v>
      </c>
      <c r="Y12" s="16">
        <f t="shared" si="12"/>
        <v>4.4444444444444446E-2</v>
      </c>
    </row>
    <row r="13" spans="1:25" x14ac:dyDescent="0.3">
      <c r="A13" s="3" t="s">
        <v>24</v>
      </c>
      <c r="B13" s="3">
        <v>461</v>
      </c>
      <c r="C13" s="3">
        <v>21</v>
      </c>
      <c r="D13" s="3">
        <v>41</v>
      </c>
      <c r="E13" s="3">
        <v>69</v>
      </c>
      <c r="F13" s="3">
        <v>96</v>
      </c>
      <c r="G13" s="3">
        <v>120</v>
      </c>
      <c r="H13" s="3">
        <v>88</v>
      </c>
      <c r="I13" s="3">
        <v>25</v>
      </c>
      <c r="J13" s="3">
        <v>1</v>
      </c>
      <c r="K13" s="3">
        <v>0</v>
      </c>
      <c r="M13" s="4">
        <f t="shared" si="1"/>
        <v>4.5553145336225599E-2</v>
      </c>
      <c r="N13" s="4">
        <f t="shared" si="2"/>
        <v>8.8937093275488072E-2</v>
      </c>
      <c r="O13" s="4">
        <f t="shared" si="3"/>
        <v>0.14967462039045554</v>
      </c>
      <c r="P13" s="4">
        <f t="shared" si="4"/>
        <v>0.20824295010845986</v>
      </c>
      <c r="Q13" s="4">
        <f t="shared" si="5"/>
        <v>0.26030368763557482</v>
      </c>
      <c r="R13" s="4">
        <f t="shared" si="6"/>
        <v>0.19088937093275488</v>
      </c>
      <c r="S13" s="4">
        <f t="shared" si="7"/>
        <v>5.4229934924078092E-2</v>
      </c>
      <c r="T13" s="4">
        <f t="shared" si="8"/>
        <v>2.1691973969631237E-3</v>
      </c>
      <c r="U13" s="4">
        <f t="shared" si="9"/>
        <v>0</v>
      </c>
      <c r="W13" s="16">
        <f t="shared" si="10"/>
        <v>0.13449023861171366</v>
      </c>
      <c r="X13" s="16">
        <f t="shared" si="11"/>
        <v>0.80911062906724507</v>
      </c>
      <c r="Y13" s="16">
        <f t="shared" si="12"/>
        <v>5.6399132321041212E-2</v>
      </c>
    </row>
    <row r="14" spans="1:25" x14ac:dyDescent="0.3">
      <c r="A14" s="3" t="s">
        <v>26</v>
      </c>
      <c r="B14" s="3">
        <v>1172</v>
      </c>
      <c r="C14" s="3">
        <v>22</v>
      </c>
      <c r="D14" s="3">
        <v>84</v>
      </c>
      <c r="E14" s="3">
        <v>156</v>
      </c>
      <c r="F14" s="3">
        <v>243</v>
      </c>
      <c r="G14" s="3">
        <v>329</v>
      </c>
      <c r="H14" s="3">
        <v>250</v>
      </c>
      <c r="I14" s="3">
        <v>69</v>
      </c>
      <c r="J14" s="3">
        <v>10</v>
      </c>
      <c r="K14" s="3">
        <v>9</v>
      </c>
      <c r="M14" s="4">
        <f t="shared" si="1"/>
        <v>1.877133105802048E-2</v>
      </c>
      <c r="N14" s="4">
        <f t="shared" si="2"/>
        <v>7.1672354948805458E-2</v>
      </c>
      <c r="O14" s="4">
        <f t="shared" si="3"/>
        <v>0.13310580204778158</v>
      </c>
      <c r="P14" s="4">
        <f t="shared" si="4"/>
        <v>0.20733788395904437</v>
      </c>
      <c r="Q14" s="4">
        <f t="shared" si="5"/>
        <v>0.28071672354948807</v>
      </c>
      <c r="R14" s="4">
        <f t="shared" si="6"/>
        <v>0.21331058020477817</v>
      </c>
      <c r="S14" s="4">
        <f t="shared" si="7"/>
        <v>5.8873720136518773E-2</v>
      </c>
      <c r="T14" s="4">
        <f t="shared" si="8"/>
        <v>8.5324232081911266E-3</v>
      </c>
      <c r="U14" s="4">
        <f t="shared" si="9"/>
        <v>7.6791808873720134E-3</v>
      </c>
      <c r="W14" s="16">
        <f t="shared" si="10"/>
        <v>9.0443686006825938E-2</v>
      </c>
      <c r="X14" s="16">
        <f t="shared" si="11"/>
        <v>0.83447098976109213</v>
      </c>
      <c r="Y14" s="16">
        <f t="shared" si="12"/>
        <v>7.5085324232081918E-2</v>
      </c>
    </row>
    <row r="15" spans="1:25" x14ac:dyDescent="0.3">
      <c r="A15" s="3" t="s">
        <v>28</v>
      </c>
      <c r="B15" s="3">
        <v>1171</v>
      </c>
      <c r="C15" s="3">
        <v>32</v>
      </c>
      <c r="D15" s="3">
        <v>73</v>
      </c>
      <c r="E15" s="3">
        <v>157</v>
      </c>
      <c r="F15" s="3">
        <v>219</v>
      </c>
      <c r="G15" s="3">
        <v>338</v>
      </c>
      <c r="H15" s="3">
        <v>264</v>
      </c>
      <c r="I15" s="3">
        <v>74</v>
      </c>
      <c r="J15" s="3">
        <v>11</v>
      </c>
      <c r="K15" s="3">
        <v>3</v>
      </c>
      <c r="M15" s="4">
        <f t="shared" si="1"/>
        <v>2.7327070879590094E-2</v>
      </c>
      <c r="N15" s="4">
        <f t="shared" si="2"/>
        <v>6.2339880444064903E-2</v>
      </c>
      <c r="O15" s="4">
        <f t="shared" si="3"/>
        <v>0.13407344150298889</v>
      </c>
      <c r="P15" s="4">
        <f t="shared" si="4"/>
        <v>0.1870196413321947</v>
      </c>
      <c r="Q15" s="4">
        <f t="shared" si="5"/>
        <v>0.28864218616567039</v>
      </c>
      <c r="R15" s="4">
        <f t="shared" si="6"/>
        <v>0.22544833475661827</v>
      </c>
      <c r="S15" s="4">
        <f t="shared" si="7"/>
        <v>6.3193851409052093E-2</v>
      </c>
      <c r="T15" s="4">
        <f t="shared" si="8"/>
        <v>9.3936806148590939E-3</v>
      </c>
      <c r="U15" s="4">
        <f t="shared" si="9"/>
        <v>2.5619128949615714E-3</v>
      </c>
      <c r="W15" s="16">
        <f t="shared" si="10"/>
        <v>8.9666951323655E-2</v>
      </c>
      <c r="X15" s="16">
        <f t="shared" si="11"/>
        <v>0.83518360375747225</v>
      </c>
      <c r="Y15" s="16">
        <f t="shared" si="12"/>
        <v>7.5149444918872751E-2</v>
      </c>
    </row>
    <row r="16" spans="1:25" x14ac:dyDescent="0.3">
      <c r="A16" s="3" t="s">
        <v>29</v>
      </c>
      <c r="B16" s="3">
        <v>1172</v>
      </c>
      <c r="C16" s="3">
        <v>31</v>
      </c>
      <c r="D16" s="3">
        <v>83</v>
      </c>
      <c r="E16" s="3">
        <v>172</v>
      </c>
      <c r="F16" s="3">
        <v>227</v>
      </c>
      <c r="G16" s="3">
        <v>332</v>
      </c>
      <c r="H16" s="3">
        <v>243</v>
      </c>
      <c r="I16" s="3">
        <v>76</v>
      </c>
      <c r="J16" s="3">
        <v>2</v>
      </c>
      <c r="K16" s="3">
        <v>6</v>
      </c>
      <c r="M16" s="4">
        <f t="shared" si="1"/>
        <v>2.6450511945392493E-2</v>
      </c>
      <c r="N16" s="4">
        <f t="shared" si="2"/>
        <v>7.0819112627986347E-2</v>
      </c>
      <c r="O16" s="4">
        <f t="shared" si="3"/>
        <v>0.14675767918088736</v>
      </c>
      <c r="P16" s="4">
        <f t="shared" si="4"/>
        <v>0.19368600682593856</v>
      </c>
      <c r="Q16" s="4">
        <f t="shared" si="5"/>
        <v>0.28327645051194539</v>
      </c>
      <c r="R16" s="4">
        <f t="shared" si="6"/>
        <v>0.20733788395904437</v>
      </c>
      <c r="S16" s="4">
        <f t="shared" si="7"/>
        <v>6.4846416382252553E-2</v>
      </c>
      <c r="T16" s="4">
        <f t="shared" si="8"/>
        <v>1.7064846416382253E-3</v>
      </c>
      <c r="U16" s="4">
        <f t="shared" si="9"/>
        <v>5.1194539249146756E-3</v>
      </c>
      <c r="W16" s="16">
        <f t="shared" si="10"/>
        <v>9.7269624573378843E-2</v>
      </c>
      <c r="X16" s="16">
        <f t="shared" si="11"/>
        <v>0.83105802047781574</v>
      </c>
      <c r="Y16" s="16">
        <f t="shared" si="12"/>
        <v>7.1672354948805458E-2</v>
      </c>
    </row>
    <row r="17" spans="1:25" x14ac:dyDescent="0.3">
      <c r="A17" s="3" t="s">
        <v>30</v>
      </c>
      <c r="B17" s="3">
        <v>1171</v>
      </c>
      <c r="C17" s="3">
        <v>28</v>
      </c>
      <c r="D17" s="3">
        <v>96</v>
      </c>
      <c r="E17" s="3">
        <v>184</v>
      </c>
      <c r="F17" s="3">
        <v>198</v>
      </c>
      <c r="G17" s="3">
        <v>316</v>
      </c>
      <c r="H17" s="3">
        <v>262</v>
      </c>
      <c r="I17" s="3">
        <v>81</v>
      </c>
      <c r="J17" s="3">
        <v>4</v>
      </c>
      <c r="K17" s="3">
        <v>2</v>
      </c>
      <c r="M17" s="4">
        <f t="shared" si="1"/>
        <v>2.3911187019641331E-2</v>
      </c>
      <c r="N17" s="4">
        <f t="shared" si="2"/>
        <v>8.1981212638770284E-2</v>
      </c>
      <c r="O17" s="4">
        <f t="shared" si="3"/>
        <v>0.15713065755764305</v>
      </c>
      <c r="P17" s="4">
        <f t="shared" si="4"/>
        <v>0.16908625106746369</v>
      </c>
      <c r="Q17" s="4">
        <f t="shared" si="5"/>
        <v>0.2698548249359522</v>
      </c>
      <c r="R17" s="4">
        <f t="shared" si="6"/>
        <v>0.2237403928266439</v>
      </c>
      <c r="S17" s="4">
        <f t="shared" si="7"/>
        <v>6.9171648163962429E-2</v>
      </c>
      <c r="T17" s="4">
        <f t="shared" si="8"/>
        <v>3.4158838599487617E-3</v>
      </c>
      <c r="U17" s="4">
        <f t="shared" si="9"/>
        <v>1.7079419299743809E-3</v>
      </c>
      <c r="W17" s="16">
        <f t="shared" si="10"/>
        <v>0.10589239965841162</v>
      </c>
      <c r="X17" s="16">
        <f t="shared" si="11"/>
        <v>0.81981212638770284</v>
      </c>
      <c r="Y17" s="16">
        <f t="shared" si="12"/>
        <v>7.4295473953885569E-2</v>
      </c>
    </row>
    <row r="18" spans="1:25" x14ac:dyDescent="0.3">
      <c r="A18" s="3" t="s">
        <v>31</v>
      </c>
      <c r="B18" s="3">
        <v>1135</v>
      </c>
      <c r="C18" s="3">
        <v>31</v>
      </c>
      <c r="D18" s="3">
        <v>102</v>
      </c>
      <c r="E18" s="3">
        <v>176</v>
      </c>
      <c r="F18" s="3">
        <v>200</v>
      </c>
      <c r="G18" s="3">
        <v>316</v>
      </c>
      <c r="H18" s="3">
        <v>239</v>
      </c>
      <c r="I18" s="3">
        <v>62</v>
      </c>
      <c r="J18" s="3">
        <v>8</v>
      </c>
      <c r="K18" s="3">
        <v>1</v>
      </c>
      <c r="M18" s="4">
        <f t="shared" si="1"/>
        <v>2.7312775330396475E-2</v>
      </c>
      <c r="N18" s="4">
        <f t="shared" si="2"/>
        <v>8.9867841409691632E-2</v>
      </c>
      <c r="O18" s="4">
        <f t="shared" si="3"/>
        <v>0.15506607929515417</v>
      </c>
      <c r="P18" s="4">
        <f t="shared" si="4"/>
        <v>0.1762114537444934</v>
      </c>
      <c r="Q18" s="4">
        <f t="shared" si="5"/>
        <v>0.27841409691629954</v>
      </c>
      <c r="R18" s="4">
        <f t="shared" si="6"/>
        <v>0.2105726872246696</v>
      </c>
      <c r="S18" s="4">
        <f t="shared" si="7"/>
        <v>5.462555066079295E-2</v>
      </c>
      <c r="T18" s="4">
        <f t="shared" si="8"/>
        <v>7.048458149779736E-3</v>
      </c>
      <c r="U18" s="4">
        <f t="shared" si="9"/>
        <v>8.81057268722467E-4</v>
      </c>
      <c r="W18" s="16">
        <f t="shared" si="10"/>
        <v>0.1171806167400881</v>
      </c>
      <c r="X18" s="16">
        <f t="shared" si="11"/>
        <v>0.82026431718061676</v>
      </c>
      <c r="Y18" s="16">
        <f t="shared" si="12"/>
        <v>6.255506607929516E-2</v>
      </c>
    </row>
    <row r="19" spans="1:25" x14ac:dyDescent="0.3">
      <c r="A19" s="3" t="s">
        <v>32</v>
      </c>
      <c r="B19" s="3">
        <v>276</v>
      </c>
      <c r="C19" s="3">
        <v>7</v>
      </c>
      <c r="D19" s="3">
        <v>38</v>
      </c>
      <c r="E19" s="3">
        <v>70</v>
      </c>
      <c r="F19" s="3">
        <v>59</v>
      </c>
      <c r="G19" s="3">
        <v>58</v>
      </c>
      <c r="H19" s="3">
        <v>25</v>
      </c>
      <c r="I19" s="3">
        <v>18</v>
      </c>
      <c r="J19" s="3">
        <v>1</v>
      </c>
      <c r="K19" s="3">
        <v>0</v>
      </c>
      <c r="M19" s="4">
        <f t="shared" si="1"/>
        <v>2.5362318840579712E-2</v>
      </c>
      <c r="N19" s="4">
        <f t="shared" si="2"/>
        <v>0.13768115942028986</v>
      </c>
      <c r="O19" s="4">
        <f t="shared" si="3"/>
        <v>0.25362318840579712</v>
      </c>
      <c r="P19" s="4">
        <f t="shared" si="4"/>
        <v>0.21376811594202899</v>
      </c>
      <c r="Q19" s="4">
        <f t="shared" si="5"/>
        <v>0.21014492753623187</v>
      </c>
      <c r="R19" s="4">
        <f t="shared" si="6"/>
        <v>9.0579710144927536E-2</v>
      </c>
      <c r="S19" s="4">
        <f t="shared" si="7"/>
        <v>6.5217391304347824E-2</v>
      </c>
      <c r="T19" s="4">
        <f t="shared" si="8"/>
        <v>3.6231884057971015E-3</v>
      </c>
      <c r="U19" s="4">
        <f t="shared" si="9"/>
        <v>0</v>
      </c>
      <c r="W19" s="16">
        <f t="shared" si="10"/>
        <v>0.16304347826086957</v>
      </c>
      <c r="X19" s="16">
        <f t="shared" si="11"/>
        <v>0.76811594202898548</v>
      </c>
      <c r="Y19" s="16">
        <f t="shared" si="12"/>
        <v>6.8840579710144928E-2</v>
      </c>
    </row>
    <row r="20" spans="1:25" x14ac:dyDescent="0.3">
      <c r="A20" s="3" t="s">
        <v>33</v>
      </c>
      <c r="B20" s="3">
        <v>460</v>
      </c>
      <c r="C20" s="3">
        <v>17</v>
      </c>
      <c r="D20" s="3">
        <v>28</v>
      </c>
      <c r="E20" s="3">
        <v>74</v>
      </c>
      <c r="F20" s="3">
        <v>80</v>
      </c>
      <c r="G20" s="3">
        <v>129</v>
      </c>
      <c r="H20" s="3">
        <v>91</v>
      </c>
      <c r="I20" s="3">
        <v>33</v>
      </c>
      <c r="J20" s="3">
        <v>7</v>
      </c>
      <c r="K20" s="3">
        <v>1</v>
      </c>
      <c r="M20" s="4">
        <f t="shared" si="1"/>
        <v>3.6956521739130437E-2</v>
      </c>
      <c r="N20" s="4">
        <f t="shared" si="2"/>
        <v>6.0869565217391307E-2</v>
      </c>
      <c r="O20" s="4">
        <f t="shared" si="3"/>
        <v>0.16086956521739129</v>
      </c>
      <c r="P20" s="4">
        <f t="shared" si="4"/>
        <v>0.17391304347826086</v>
      </c>
      <c r="Q20" s="4">
        <f t="shared" si="5"/>
        <v>0.28043478260869564</v>
      </c>
      <c r="R20" s="4">
        <f t="shared" si="6"/>
        <v>0.19782608695652174</v>
      </c>
      <c r="S20" s="4">
        <f t="shared" si="7"/>
        <v>7.1739130434782611E-2</v>
      </c>
      <c r="T20" s="4">
        <f t="shared" si="8"/>
        <v>1.5217391304347827E-2</v>
      </c>
      <c r="U20" s="4">
        <f t="shared" si="9"/>
        <v>2.1739130434782609E-3</v>
      </c>
      <c r="W20" s="16">
        <f t="shared" si="10"/>
        <v>9.7826086956521743E-2</v>
      </c>
      <c r="X20" s="16">
        <f t="shared" si="11"/>
        <v>0.81304347826086953</v>
      </c>
      <c r="Y20" s="16">
        <f t="shared" si="12"/>
        <v>8.9130434782608695E-2</v>
      </c>
    </row>
    <row r="21" spans="1:25" x14ac:dyDescent="0.3">
      <c r="A21" s="3" t="s">
        <v>34</v>
      </c>
      <c r="B21" s="3">
        <v>461</v>
      </c>
      <c r="C21" s="3">
        <v>15</v>
      </c>
      <c r="D21" s="3">
        <v>37</v>
      </c>
      <c r="E21" s="3">
        <v>64</v>
      </c>
      <c r="F21" s="3">
        <v>74</v>
      </c>
      <c r="G21" s="3">
        <v>143</v>
      </c>
      <c r="H21" s="3">
        <v>96</v>
      </c>
      <c r="I21" s="3">
        <v>29</v>
      </c>
      <c r="J21" s="3">
        <v>2</v>
      </c>
      <c r="K21" s="3">
        <v>1</v>
      </c>
      <c r="M21" s="4">
        <f t="shared" si="1"/>
        <v>3.2537960954446853E-2</v>
      </c>
      <c r="N21" s="4">
        <f t="shared" si="2"/>
        <v>8.0260303687635579E-2</v>
      </c>
      <c r="O21" s="4">
        <f t="shared" si="3"/>
        <v>0.13882863340563992</v>
      </c>
      <c r="P21" s="4">
        <f t="shared" si="4"/>
        <v>0.16052060737527116</v>
      </c>
      <c r="Q21" s="4">
        <f t="shared" si="5"/>
        <v>0.31019522776572667</v>
      </c>
      <c r="R21" s="4">
        <f t="shared" si="6"/>
        <v>0.20824295010845986</v>
      </c>
      <c r="S21" s="4">
        <f t="shared" si="7"/>
        <v>6.2906724511930592E-2</v>
      </c>
      <c r="T21" s="4">
        <f t="shared" si="8"/>
        <v>4.3383947939262474E-3</v>
      </c>
      <c r="U21" s="4">
        <f t="shared" si="9"/>
        <v>2.1691973969631237E-3</v>
      </c>
      <c r="W21" s="16">
        <f t="shared" si="10"/>
        <v>0.11279826464208242</v>
      </c>
      <c r="X21" s="16">
        <f t="shared" si="11"/>
        <v>0.81778741865509763</v>
      </c>
      <c r="Y21" s="16">
        <f t="shared" si="12"/>
        <v>6.9414316702819959E-2</v>
      </c>
    </row>
    <row r="22" spans="1:25" x14ac:dyDescent="0.3">
      <c r="A22" s="3" t="s">
        <v>35</v>
      </c>
      <c r="B22" s="3">
        <v>461</v>
      </c>
      <c r="C22" s="3">
        <v>18</v>
      </c>
      <c r="D22" s="3">
        <v>37</v>
      </c>
      <c r="E22" s="3">
        <v>52</v>
      </c>
      <c r="F22" s="3">
        <v>85</v>
      </c>
      <c r="G22" s="3">
        <v>134</v>
      </c>
      <c r="H22" s="3">
        <v>104</v>
      </c>
      <c r="I22" s="3">
        <v>27</v>
      </c>
      <c r="J22" s="3">
        <v>3</v>
      </c>
      <c r="K22" s="3">
        <v>1</v>
      </c>
      <c r="M22" s="4">
        <f t="shared" si="1"/>
        <v>3.9045553145336226E-2</v>
      </c>
      <c r="N22" s="4">
        <f t="shared" si="2"/>
        <v>8.0260303687635579E-2</v>
      </c>
      <c r="O22" s="4">
        <f t="shared" si="3"/>
        <v>0.11279826464208242</v>
      </c>
      <c r="P22" s="4">
        <f t="shared" si="4"/>
        <v>0.18438177874186551</v>
      </c>
      <c r="Q22" s="4">
        <f t="shared" si="5"/>
        <v>0.29067245119305857</v>
      </c>
      <c r="R22" s="4">
        <f t="shared" si="6"/>
        <v>0.22559652928416485</v>
      </c>
      <c r="S22" s="4">
        <f t="shared" si="7"/>
        <v>5.8568329718004339E-2</v>
      </c>
      <c r="T22" s="4">
        <f t="shared" si="8"/>
        <v>6.5075921908893707E-3</v>
      </c>
      <c r="U22" s="4">
        <f t="shared" si="9"/>
        <v>2.1691973969631237E-3</v>
      </c>
      <c r="W22" s="16">
        <f t="shared" si="10"/>
        <v>0.1193058568329718</v>
      </c>
      <c r="X22" s="16">
        <f t="shared" si="11"/>
        <v>0.81344902386117135</v>
      </c>
      <c r="Y22" s="16">
        <f t="shared" si="12"/>
        <v>6.7245119305856832E-2</v>
      </c>
    </row>
    <row r="23" spans="1:25" x14ac:dyDescent="0.3">
      <c r="A23" s="3" t="s">
        <v>36</v>
      </c>
      <c r="B23" s="3">
        <v>460</v>
      </c>
      <c r="C23" s="3">
        <v>15</v>
      </c>
      <c r="D23" s="3">
        <v>34</v>
      </c>
      <c r="E23" s="3">
        <v>64</v>
      </c>
      <c r="F23" s="3">
        <v>80</v>
      </c>
      <c r="G23" s="3">
        <v>152</v>
      </c>
      <c r="H23" s="3">
        <v>80</v>
      </c>
      <c r="I23" s="3">
        <v>30</v>
      </c>
      <c r="J23" s="3">
        <v>4</v>
      </c>
      <c r="K23" s="3">
        <v>1</v>
      </c>
      <c r="M23" s="4">
        <f t="shared" si="1"/>
        <v>3.2608695652173912E-2</v>
      </c>
      <c r="N23" s="4">
        <f t="shared" si="2"/>
        <v>7.3913043478260873E-2</v>
      </c>
      <c r="O23" s="4">
        <f t="shared" si="3"/>
        <v>0.1391304347826087</v>
      </c>
      <c r="P23" s="4">
        <f t="shared" si="4"/>
        <v>0.17391304347826086</v>
      </c>
      <c r="Q23" s="4">
        <f t="shared" si="5"/>
        <v>0.33043478260869563</v>
      </c>
      <c r="R23" s="4">
        <f t="shared" si="6"/>
        <v>0.17391304347826086</v>
      </c>
      <c r="S23" s="4">
        <f t="shared" si="7"/>
        <v>6.5217391304347824E-2</v>
      </c>
      <c r="T23" s="4">
        <f t="shared" si="8"/>
        <v>8.6956521739130436E-3</v>
      </c>
      <c r="U23" s="4">
        <f t="shared" si="9"/>
        <v>2.1739130434782609E-3</v>
      </c>
      <c r="W23" s="16">
        <f t="shared" si="10"/>
        <v>0.10652173913043478</v>
      </c>
      <c r="X23" s="16">
        <f t="shared" si="11"/>
        <v>0.81739130434782614</v>
      </c>
      <c r="Y23" s="16">
        <f t="shared" si="12"/>
        <v>7.6086956521739135E-2</v>
      </c>
    </row>
    <row r="24" spans="1:25" x14ac:dyDescent="0.3">
      <c r="A24" s="3" t="s">
        <v>37</v>
      </c>
      <c r="B24" s="3">
        <v>460</v>
      </c>
      <c r="C24" s="3">
        <v>16</v>
      </c>
      <c r="D24" s="3">
        <v>33</v>
      </c>
      <c r="E24" s="3">
        <v>62</v>
      </c>
      <c r="F24" s="3">
        <v>96</v>
      </c>
      <c r="G24" s="3">
        <v>132</v>
      </c>
      <c r="H24" s="3">
        <v>84</v>
      </c>
      <c r="I24" s="3">
        <v>30</v>
      </c>
      <c r="J24" s="3">
        <v>4</v>
      </c>
      <c r="K24" s="3">
        <v>3</v>
      </c>
      <c r="M24" s="4">
        <f t="shared" si="1"/>
        <v>3.4782608695652174E-2</v>
      </c>
      <c r="N24" s="4">
        <f t="shared" si="2"/>
        <v>7.1739130434782611E-2</v>
      </c>
      <c r="O24" s="4">
        <f t="shared" si="3"/>
        <v>0.13478260869565217</v>
      </c>
      <c r="P24" s="4">
        <f t="shared" si="4"/>
        <v>0.20869565217391303</v>
      </c>
      <c r="Q24" s="4">
        <f t="shared" si="5"/>
        <v>0.28695652173913044</v>
      </c>
      <c r="R24" s="4">
        <f t="shared" si="6"/>
        <v>0.18260869565217391</v>
      </c>
      <c r="S24" s="4">
        <f t="shared" si="7"/>
        <v>6.5217391304347824E-2</v>
      </c>
      <c r="T24" s="4">
        <f t="shared" si="8"/>
        <v>8.6956521739130436E-3</v>
      </c>
      <c r="U24" s="4">
        <f t="shared" si="9"/>
        <v>6.5217391304347823E-3</v>
      </c>
      <c r="W24" s="16">
        <f t="shared" si="10"/>
        <v>0.10652173913043478</v>
      </c>
      <c r="X24" s="16">
        <f t="shared" si="11"/>
        <v>0.81304347826086953</v>
      </c>
      <c r="Y24" s="16">
        <f t="shared" si="12"/>
        <v>8.0434782608695646E-2</v>
      </c>
    </row>
    <row r="25" spans="1:25" x14ac:dyDescent="0.3">
      <c r="A25" s="3" t="s">
        <v>38</v>
      </c>
      <c r="B25" s="3">
        <v>166</v>
      </c>
      <c r="C25" s="3">
        <v>4</v>
      </c>
      <c r="D25" s="3">
        <v>10</v>
      </c>
      <c r="E25" s="3">
        <v>34</v>
      </c>
      <c r="F25" s="3">
        <v>34</v>
      </c>
      <c r="G25" s="3">
        <v>42</v>
      </c>
      <c r="H25" s="3">
        <v>29</v>
      </c>
      <c r="I25" s="3">
        <v>10</v>
      </c>
      <c r="J25" s="3">
        <v>3</v>
      </c>
      <c r="K25" s="3">
        <v>0</v>
      </c>
      <c r="M25" s="4">
        <f t="shared" si="1"/>
        <v>2.4096385542168676E-2</v>
      </c>
      <c r="N25" s="4">
        <f t="shared" si="2"/>
        <v>6.0240963855421686E-2</v>
      </c>
      <c r="O25" s="4">
        <f t="shared" si="3"/>
        <v>0.20481927710843373</v>
      </c>
      <c r="P25" s="4">
        <f t="shared" si="4"/>
        <v>0.20481927710843373</v>
      </c>
      <c r="Q25" s="4">
        <f t="shared" si="5"/>
        <v>0.25301204819277107</v>
      </c>
      <c r="R25" s="4">
        <f t="shared" si="6"/>
        <v>0.1746987951807229</v>
      </c>
      <c r="S25" s="4">
        <f t="shared" si="7"/>
        <v>6.0240963855421686E-2</v>
      </c>
      <c r="T25" s="4">
        <f t="shared" si="8"/>
        <v>1.8072289156626505E-2</v>
      </c>
      <c r="U25" s="4">
        <f t="shared" si="9"/>
        <v>0</v>
      </c>
      <c r="W25" s="16">
        <f t="shared" si="10"/>
        <v>8.4337349397590355E-2</v>
      </c>
      <c r="X25" s="16">
        <f t="shared" si="11"/>
        <v>0.83734939759036142</v>
      </c>
      <c r="Y25" s="16">
        <f t="shared" si="12"/>
        <v>7.8313253012048195E-2</v>
      </c>
    </row>
    <row r="26" spans="1:25" x14ac:dyDescent="0.3">
      <c r="M26" s="4">
        <f>AVERAGE(M10:M25)</f>
        <v>3.2156103830553381E-2</v>
      </c>
      <c r="N26" s="4">
        <f t="shared" ref="N26:U26" si="13">AVERAGE(N10:N25)</f>
        <v>8.1158056957507385E-2</v>
      </c>
      <c r="O26" s="4">
        <f t="shared" si="13"/>
        <v>0.15630323606441629</v>
      </c>
      <c r="P26" s="4">
        <f t="shared" si="13"/>
        <v>0.19151972869045425</v>
      </c>
      <c r="Q26" s="4">
        <f t="shared" si="13"/>
        <v>0.2791023210809721</v>
      </c>
      <c r="R26" s="4">
        <f t="shared" si="13"/>
        <v>0.18938358400300076</v>
      </c>
      <c r="S26" s="4">
        <f t="shared" si="13"/>
        <v>6.0528060659301199E-2</v>
      </c>
      <c r="T26" s="4">
        <f t="shared" si="13"/>
        <v>7.1605850968565823E-3</v>
      </c>
      <c r="U26" s="4">
        <f t="shared" si="13"/>
        <v>2.6883236169379069E-3</v>
      </c>
    </row>
    <row r="27" spans="1:25" x14ac:dyDescent="0.3">
      <c r="M27" s="3" t="s">
        <v>17</v>
      </c>
    </row>
    <row r="28" spans="1:25" x14ac:dyDescent="0.3">
      <c r="M28" s="3" t="s">
        <v>19</v>
      </c>
    </row>
    <row r="29" spans="1:25" x14ac:dyDescent="0.3">
      <c r="A29" s="3" t="s">
        <v>0</v>
      </c>
      <c r="M29" s="3" t="s">
        <v>21</v>
      </c>
    </row>
    <row r="30" spans="1:25" x14ac:dyDescent="0.3">
      <c r="A30" s="3" t="s">
        <v>1</v>
      </c>
      <c r="M30" s="3" t="s">
        <v>23</v>
      </c>
    </row>
    <row r="31" spans="1:25" x14ac:dyDescent="0.3">
      <c r="A31" s="3" t="s">
        <v>48</v>
      </c>
      <c r="M31" s="3" t="s">
        <v>25</v>
      </c>
    </row>
    <row r="32" spans="1:25" x14ac:dyDescent="0.3">
      <c r="A32" s="3" t="s">
        <v>3</v>
      </c>
      <c r="M32" s="3" t="s">
        <v>27</v>
      </c>
    </row>
    <row r="33" spans="1:25" x14ac:dyDescent="0.3">
      <c r="A33" s="3" t="s">
        <v>50</v>
      </c>
    </row>
    <row r="34" spans="1:25" x14ac:dyDescent="0.3">
      <c r="A34" s="3" t="s">
        <v>5</v>
      </c>
    </row>
    <row r="37" spans="1:25" x14ac:dyDescent="0.3">
      <c r="A37" s="3" t="s">
        <v>6</v>
      </c>
      <c r="B37" s="3" t="s">
        <v>7</v>
      </c>
      <c r="C37" s="3" t="s">
        <v>8</v>
      </c>
      <c r="D37" s="3" t="s">
        <v>9</v>
      </c>
      <c r="E37" s="3" t="s">
        <v>10</v>
      </c>
      <c r="F37" s="3" t="s">
        <v>11</v>
      </c>
      <c r="G37" s="3" t="s">
        <v>12</v>
      </c>
      <c r="H37" s="3" t="s">
        <v>13</v>
      </c>
      <c r="I37" s="3" t="s">
        <v>14</v>
      </c>
      <c r="J37" s="3" t="s">
        <v>15</v>
      </c>
      <c r="K37" s="3" t="s">
        <v>16</v>
      </c>
      <c r="M37" s="6" t="s">
        <v>8</v>
      </c>
      <c r="N37" s="6" t="s">
        <v>9</v>
      </c>
      <c r="O37" s="6" t="s">
        <v>10</v>
      </c>
      <c r="P37" s="6" t="s">
        <v>11</v>
      </c>
      <c r="Q37" s="6" t="s">
        <v>12</v>
      </c>
      <c r="R37" s="6" t="s">
        <v>13</v>
      </c>
      <c r="S37" s="6" t="s">
        <v>14</v>
      </c>
      <c r="T37" s="6" t="s">
        <v>15</v>
      </c>
      <c r="U37" s="6" t="s">
        <v>16</v>
      </c>
    </row>
    <row r="38" spans="1:25" x14ac:dyDescent="0.3">
      <c r="A38" s="3" t="s">
        <v>18</v>
      </c>
      <c r="B38" s="3">
        <v>1082</v>
      </c>
      <c r="C38" s="3">
        <v>12</v>
      </c>
      <c r="D38" s="3">
        <v>61</v>
      </c>
      <c r="E38" s="3">
        <v>125</v>
      </c>
      <c r="F38" s="3">
        <v>186</v>
      </c>
      <c r="G38" s="3">
        <v>293</v>
      </c>
      <c r="H38" s="3">
        <v>267</v>
      </c>
      <c r="I38" s="3">
        <v>104</v>
      </c>
      <c r="J38" s="3">
        <v>17</v>
      </c>
      <c r="K38" s="3">
        <v>17</v>
      </c>
      <c r="M38" s="4">
        <f t="shared" ref="M38:U38" si="14">C38/$B38</f>
        <v>1.1090573012939002E-2</v>
      </c>
      <c r="N38" s="4">
        <f t="shared" si="14"/>
        <v>5.6377079482439925E-2</v>
      </c>
      <c r="O38" s="4">
        <f t="shared" si="14"/>
        <v>0.11552680221811461</v>
      </c>
      <c r="P38" s="4">
        <f t="shared" si="14"/>
        <v>0.17190388170055454</v>
      </c>
      <c r="Q38" s="4">
        <f t="shared" si="14"/>
        <v>0.27079482439926061</v>
      </c>
      <c r="R38" s="4">
        <f t="shared" si="14"/>
        <v>0.24676524953789278</v>
      </c>
      <c r="S38" s="4">
        <f t="shared" si="14"/>
        <v>9.6118299445471345E-2</v>
      </c>
      <c r="T38" s="4">
        <f t="shared" si="14"/>
        <v>1.5711645101663587E-2</v>
      </c>
      <c r="U38" s="4">
        <f t="shared" si="14"/>
        <v>1.5711645101663587E-2</v>
      </c>
      <c r="W38" s="16">
        <f>SUM(C38:D38)/B38</f>
        <v>6.7467652495378921E-2</v>
      </c>
      <c r="X38" s="16">
        <f>SUM(E38:H38)/B38</f>
        <v>0.80499075785582253</v>
      </c>
      <c r="Y38" s="16">
        <f>SUM(I38:K38)/B38</f>
        <v>0.12754158964879853</v>
      </c>
    </row>
    <row r="39" spans="1:25" x14ac:dyDescent="0.3">
      <c r="A39" s="3" t="s">
        <v>20</v>
      </c>
      <c r="B39" s="3">
        <v>363</v>
      </c>
      <c r="C39" s="3">
        <v>1</v>
      </c>
      <c r="D39" s="3">
        <v>9</v>
      </c>
      <c r="E39" s="3">
        <v>53</v>
      </c>
      <c r="F39" s="3">
        <v>54</v>
      </c>
      <c r="G39" s="3">
        <v>112</v>
      </c>
      <c r="H39" s="3">
        <v>85</v>
      </c>
      <c r="I39" s="3">
        <v>40</v>
      </c>
      <c r="J39" s="3">
        <v>6</v>
      </c>
      <c r="K39" s="3">
        <v>3</v>
      </c>
      <c r="M39" s="4">
        <f t="shared" ref="M39:M53" si="15">C39/$B39</f>
        <v>2.7548209366391185E-3</v>
      </c>
      <c r="N39" s="4">
        <f t="shared" ref="N39:N53" si="16">D39/$B39</f>
        <v>2.4793388429752067E-2</v>
      </c>
      <c r="O39" s="4">
        <f t="shared" ref="O39:O53" si="17">E39/$B39</f>
        <v>0.14600550964187328</v>
      </c>
      <c r="P39" s="4">
        <f t="shared" ref="P39:P53" si="18">F39/$B39</f>
        <v>0.1487603305785124</v>
      </c>
      <c r="Q39" s="4">
        <f t="shared" ref="Q39:Q53" si="19">G39/$B39</f>
        <v>0.30853994490358128</v>
      </c>
      <c r="R39" s="4">
        <f t="shared" ref="R39:R53" si="20">H39/$B39</f>
        <v>0.23415977961432508</v>
      </c>
      <c r="S39" s="4">
        <f t="shared" ref="S39:S53" si="21">I39/$B39</f>
        <v>0.11019283746556474</v>
      </c>
      <c r="T39" s="4">
        <f t="shared" ref="T39:T53" si="22">J39/$B39</f>
        <v>1.6528925619834711E-2</v>
      </c>
      <c r="U39" s="4">
        <f t="shared" ref="U39:U53" si="23">K39/$B39</f>
        <v>8.2644628099173556E-3</v>
      </c>
      <c r="W39" s="16">
        <f t="shared" ref="W39:W53" si="24">SUM(C39:D39)/B39</f>
        <v>2.7548209366391185E-2</v>
      </c>
      <c r="X39" s="16">
        <f t="shared" ref="X39:X53" si="25">SUM(E39:H39)/B39</f>
        <v>0.83746556473829203</v>
      </c>
      <c r="Y39" s="16">
        <f t="shared" ref="Y39:Y53" si="26">SUM(I39:K39)/B39</f>
        <v>0.13498622589531681</v>
      </c>
    </row>
    <row r="40" spans="1:25" x14ac:dyDescent="0.3">
      <c r="A40" s="3" t="s">
        <v>22</v>
      </c>
      <c r="B40" s="3">
        <v>1082</v>
      </c>
      <c r="C40" s="3">
        <v>15</v>
      </c>
      <c r="D40" s="3">
        <v>57</v>
      </c>
      <c r="E40" s="3">
        <v>87</v>
      </c>
      <c r="F40" s="3">
        <v>153</v>
      </c>
      <c r="G40" s="3">
        <v>314</v>
      </c>
      <c r="H40" s="3">
        <v>314</v>
      </c>
      <c r="I40" s="3">
        <v>112</v>
      </c>
      <c r="J40" s="3">
        <v>18</v>
      </c>
      <c r="K40" s="3">
        <v>12</v>
      </c>
      <c r="M40" s="4">
        <f t="shared" si="15"/>
        <v>1.3863216266173753E-2</v>
      </c>
      <c r="N40" s="4">
        <f t="shared" si="16"/>
        <v>5.2680221811460259E-2</v>
      </c>
      <c r="O40" s="4">
        <f t="shared" si="17"/>
        <v>8.0406654343807768E-2</v>
      </c>
      <c r="P40" s="4">
        <f t="shared" si="18"/>
        <v>0.14140480591497229</v>
      </c>
      <c r="Q40" s="4">
        <f t="shared" si="19"/>
        <v>0.29020332717190389</v>
      </c>
      <c r="R40" s="4">
        <f t="shared" si="20"/>
        <v>0.29020332717190389</v>
      </c>
      <c r="S40" s="4">
        <f t="shared" si="21"/>
        <v>0.10351201478743069</v>
      </c>
      <c r="T40" s="4">
        <f t="shared" si="22"/>
        <v>1.6635859519408502E-2</v>
      </c>
      <c r="U40" s="4">
        <f t="shared" si="23"/>
        <v>1.1090573012939002E-2</v>
      </c>
      <c r="W40" s="16">
        <f t="shared" si="24"/>
        <v>6.6543438077634007E-2</v>
      </c>
      <c r="X40" s="16">
        <f t="shared" si="25"/>
        <v>0.80221811460258785</v>
      </c>
      <c r="Y40" s="16">
        <f t="shared" si="26"/>
        <v>0.13123844731977818</v>
      </c>
    </row>
    <row r="41" spans="1:25" x14ac:dyDescent="0.3">
      <c r="A41" s="3" t="s">
        <v>24</v>
      </c>
      <c r="B41" s="3">
        <v>364</v>
      </c>
      <c r="C41" s="3">
        <v>3</v>
      </c>
      <c r="D41" s="3">
        <v>14</v>
      </c>
      <c r="E41" s="3">
        <v>37</v>
      </c>
      <c r="F41" s="3">
        <v>55</v>
      </c>
      <c r="G41" s="3">
        <v>103</v>
      </c>
      <c r="H41" s="3">
        <v>99</v>
      </c>
      <c r="I41" s="3">
        <v>48</v>
      </c>
      <c r="J41" s="3">
        <v>3</v>
      </c>
      <c r="K41" s="3">
        <v>2</v>
      </c>
      <c r="M41" s="4">
        <f t="shared" si="15"/>
        <v>8.241758241758242E-3</v>
      </c>
      <c r="N41" s="4">
        <f t="shared" si="16"/>
        <v>3.8461538461538464E-2</v>
      </c>
      <c r="O41" s="4">
        <f t="shared" si="17"/>
        <v>0.10164835164835165</v>
      </c>
      <c r="P41" s="4">
        <f t="shared" si="18"/>
        <v>0.15109890109890109</v>
      </c>
      <c r="Q41" s="4">
        <f t="shared" si="19"/>
        <v>0.28296703296703296</v>
      </c>
      <c r="R41" s="4">
        <f t="shared" si="20"/>
        <v>0.27197802197802196</v>
      </c>
      <c r="S41" s="4">
        <f t="shared" si="21"/>
        <v>0.13186813186813187</v>
      </c>
      <c r="T41" s="4">
        <f t="shared" si="22"/>
        <v>8.241758241758242E-3</v>
      </c>
      <c r="U41" s="4">
        <f t="shared" si="23"/>
        <v>5.4945054945054949E-3</v>
      </c>
      <c r="W41" s="16">
        <f t="shared" si="24"/>
        <v>4.6703296703296704E-2</v>
      </c>
      <c r="X41" s="16">
        <f t="shared" si="25"/>
        <v>0.80769230769230771</v>
      </c>
      <c r="Y41" s="16">
        <f t="shared" si="26"/>
        <v>0.14560439560439561</v>
      </c>
    </row>
    <row r="42" spans="1:25" x14ac:dyDescent="0.3">
      <c r="A42" s="3" t="s">
        <v>26</v>
      </c>
      <c r="B42" s="3">
        <v>1083</v>
      </c>
      <c r="C42" s="3">
        <v>27</v>
      </c>
      <c r="D42" s="3">
        <v>74</v>
      </c>
      <c r="E42" s="3">
        <v>152</v>
      </c>
      <c r="F42" s="3">
        <v>199</v>
      </c>
      <c r="G42" s="3">
        <v>286</v>
      </c>
      <c r="H42" s="3">
        <v>232</v>
      </c>
      <c r="I42" s="3">
        <v>81</v>
      </c>
      <c r="J42" s="3">
        <v>17</v>
      </c>
      <c r="K42" s="3">
        <v>15</v>
      </c>
      <c r="M42" s="4">
        <f t="shared" si="15"/>
        <v>2.4930747922437674E-2</v>
      </c>
      <c r="N42" s="4">
        <f t="shared" si="16"/>
        <v>6.8328716528162511E-2</v>
      </c>
      <c r="O42" s="4">
        <f t="shared" si="17"/>
        <v>0.14035087719298245</v>
      </c>
      <c r="P42" s="4">
        <f t="shared" si="18"/>
        <v>0.18374884579870729</v>
      </c>
      <c r="Q42" s="4">
        <f t="shared" si="19"/>
        <v>0.26408125577100644</v>
      </c>
      <c r="R42" s="4">
        <f t="shared" si="20"/>
        <v>0.21421975992613113</v>
      </c>
      <c r="S42" s="4">
        <f t="shared" si="21"/>
        <v>7.4792243767313013E-2</v>
      </c>
      <c r="T42" s="4">
        <f t="shared" si="22"/>
        <v>1.569713758079409E-2</v>
      </c>
      <c r="U42" s="4">
        <f t="shared" si="23"/>
        <v>1.3850415512465374E-2</v>
      </c>
      <c r="W42" s="16">
        <f t="shared" si="24"/>
        <v>9.3259464450600182E-2</v>
      </c>
      <c r="X42" s="16">
        <f t="shared" si="25"/>
        <v>0.80240073868882733</v>
      </c>
      <c r="Y42" s="16">
        <f t="shared" si="26"/>
        <v>0.10433979686057249</v>
      </c>
    </row>
    <row r="43" spans="1:25" x14ac:dyDescent="0.3">
      <c r="A43" s="3" t="s">
        <v>28</v>
      </c>
      <c r="B43" s="3">
        <v>1083</v>
      </c>
      <c r="C43" s="3">
        <v>22</v>
      </c>
      <c r="D43" s="3">
        <v>79</v>
      </c>
      <c r="E43" s="3">
        <v>149</v>
      </c>
      <c r="F43" s="3">
        <v>214</v>
      </c>
      <c r="G43" s="3">
        <v>294</v>
      </c>
      <c r="H43" s="3">
        <v>206</v>
      </c>
      <c r="I43" s="3">
        <v>91</v>
      </c>
      <c r="J43" s="3">
        <v>15</v>
      </c>
      <c r="K43" s="3">
        <v>13</v>
      </c>
      <c r="M43" s="4">
        <f t="shared" si="15"/>
        <v>2.0313942751615882E-2</v>
      </c>
      <c r="N43" s="4">
        <f t="shared" si="16"/>
        <v>7.29455216989843E-2</v>
      </c>
      <c r="O43" s="4">
        <f t="shared" si="17"/>
        <v>0.13758079409048937</v>
      </c>
      <c r="P43" s="4">
        <f t="shared" si="18"/>
        <v>0.19759926131117267</v>
      </c>
      <c r="Q43" s="4">
        <f t="shared" si="19"/>
        <v>0.27146814404432135</v>
      </c>
      <c r="R43" s="4">
        <f t="shared" si="20"/>
        <v>0.19021237303785779</v>
      </c>
      <c r="S43" s="4">
        <f t="shared" si="21"/>
        <v>8.4025854108956605E-2</v>
      </c>
      <c r="T43" s="4">
        <f t="shared" si="22"/>
        <v>1.3850415512465374E-2</v>
      </c>
      <c r="U43" s="4">
        <f t="shared" si="23"/>
        <v>1.2003693444136657E-2</v>
      </c>
      <c r="W43" s="16">
        <f t="shared" si="24"/>
        <v>9.3259464450600182E-2</v>
      </c>
      <c r="X43" s="16">
        <f t="shared" si="25"/>
        <v>0.79686057248384123</v>
      </c>
      <c r="Y43" s="16">
        <f t="shared" si="26"/>
        <v>0.10987996306555864</v>
      </c>
    </row>
    <row r="44" spans="1:25" x14ac:dyDescent="0.3">
      <c r="A44" s="3" t="s">
        <v>29</v>
      </c>
      <c r="B44" s="3">
        <v>1083</v>
      </c>
      <c r="C44" s="3">
        <v>30</v>
      </c>
      <c r="D44" s="3">
        <v>60</v>
      </c>
      <c r="E44" s="3">
        <v>119</v>
      </c>
      <c r="F44" s="3">
        <v>208</v>
      </c>
      <c r="G44" s="3">
        <v>300</v>
      </c>
      <c r="H44" s="3">
        <v>233</v>
      </c>
      <c r="I44" s="3">
        <v>109</v>
      </c>
      <c r="J44" s="3">
        <v>16</v>
      </c>
      <c r="K44" s="3">
        <v>8</v>
      </c>
      <c r="M44" s="4">
        <f t="shared" si="15"/>
        <v>2.7700831024930747E-2</v>
      </c>
      <c r="N44" s="4">
        <f t="shared" si="16"/>
        <v>5.5401662049861494E-2</v>
      </c>
      <c r="O44" s="4">
        <f t="shared" si="17"/>
        <v>0.10987996306555864</v>
      </c>
      <c r="P44" s="4">
        <f t="shared" si="18"/>
        <v>0.19205909510618652</v>
      </c>
      <c r="Q44" s="4">
        <f t="shared" si="19"/>
        <v>0.2770083102493075</v>
      </c>
      <c r="R44" s="4">
        <f t="shared" si="20"/>
        <v>0.21514312096029548</v>
      </c>
      <c r="S44" s="4">
        <f t="shared" si="21"/>
        <v>0.10064635272391505</v>
      </c>
      <c r="T44" s="4">
        <f t="shared" si="22"/>
        <v>1.4773776546629732E-2</v>
      </c>
      <c r="U44" s="4">
        <f t="shared" si="23"/>
        <v>7.3868882733148658E-3</v>
      </c>
      <c r="W44" s="16">
        <f t="shared" si="24"/>
        <v>8.3102493074792241E-2</v>
      </c>
      <c r="X44" s="16">
        <f t="shared" si="25"/>
        <v>0.79409048938134807</v>
      </c>
      <c r="Y44" s="16">
        <f t="shared" si="26"/>
        <v>0.12280701754385964</v>
      </c>
    </row>
    <row r="45" spans="1:25" x14ac:dyDescent="0.3">
      <c r="A45" s="3" t="s">
        <v>30</v>
      </c>
      <c r="B45" s="3">
        <v>1084</v>
      </c>
      <c r="C45" s="3">
        <v>18</v>
      </c>
      <c r="D45" s="3">
        <v>72</v>
      </c>
      <c r="E45" s="3">
        <v>156</v>
      </c>
      <c r="F45" s="3">
        <v>193</v>
      </c>
      <c r="G45" s="3">
        <v>281</v>
      </c>
      <c r="H45" s="3">
        <v>238</v>
      </c>
      <c r="I45" s="3">
        <v>99</v>
      </c>
      <c r="J45" s="3">
        <v>17</v>
      </c>
      <c r="K45" s="3">
        <v>10</v>
      </c>
      <c r="M45" s="4">
        <f t="shared" si="15"/>
        <v>1.6605166051660517E-2</v>
      </c>
      <c r="N45" s="4">
        <f t="shared" si="16"/>
        <v>6.6420664206642069E-2</v>
      </c>
      <c r="O45" s="4">
        <f t="shared" si="17"/>
        <v>0.14391143911439114</v>
      </c>
      <c r="P45" s="4">
        <f t="shared" si="18"/>
        <v>0.17804428044280443</v>
      </c>
      <c r="Q45" s="4">
        <f t="shared" si="19"/>
        <v>0.2592250922509225</v>
      </c>
      <c r="R45" s="4">
        <f t="shared" si="20"/>
        <v>0.21955719557195572</v>
      </c>
      <c r="S45" s="4">
        <f t="shared" si="21"/>
        <v>9.1328413284132839E-2</v>
      </c>
      <c r="T45" s="4">
        <f t="shared" si="22"/>
        <v>1.5682656826568265E-2</v>
      </c>
      <c r="U45" s="4">
        <f t="shared" si="23"/>
        <v>9.2250922509225092E-3</v>
      </c>
      <c r="W45" s="16">
        <f t="shared" si="24"/>
        <v>8.3025830258302583E-2</v>
      </c>
      <c r="X45" s="16">
        <f t="shared" si="25"/>
        <v>0.80073800738007384</v>
      </c>
      <c r="Y45" s="16">
        <f t="shared" si="26"/>
        <v>0.11623616236162361</v>
      </c>
    </row>
    <row r="46" spans="1:25" x14ac:dyDescent="0.3">
      <c r="A46" s="3" t="s">
        <v>31</v>
      </c>
      <c r="B46" s="3">
        <v>1035</v>
      </c>
      <c r="C46" s="3">
        <v>12</v>
      </c>
      <c r="D46" s="3">
        <v>74</v>
      </c>
      <c r="E46" s="3">
        <v>119</v>
      </c>
      <c r="F46" s="3">
        <v>172</v>
      </c>
      <c r="G46" s="3">
        <v>304</v>
      </c>
      <c r="H46" s="3">
        <v>220</v>
      </c>
      <c r="I46" s="3">
        <v>111</v>
      </c>
      <c r="J46" s="3">
        <v>15</v>
      </c>
      <c r="K46" s="3">
        <v>8</v>
      </c>
      <c r="M46" s="4">
        <f t="shared" si="15"/>
        <v>1.1594202898550725E-2</v>
      </c>
      <c r="N46" s="4">
        <f t="shared" si="16"/>
        <v>7.1497584541062809E-2</v>
      </c>
      <c r="O46" s="4">
        <f t="shared" si="17"/>
        <v>0.11497584541062802</v>
      </c>
      <c r="P46" s="4">
        <f t="shared" si="18"/>
        <v>0.16618357487922705</v>
      </c>
      <c r="Q46" s="4">
        <f t="shared" si="19"/>
        <v>0.29371980676328502</v>
      </c>
      <c r="R46" s="4">
        <f t="shared" si="20"/>
        <v>0.21256038647342995</v>
      </c>
      <c r="S46" s="4">
        <f t="shared" si="21"/>
        <v>0.1072463768115942</v>
      </c>
      <c r="T46" s="4">
        <f t="shared" si="22"/>
        <v>1.4492753623188406E-2</v>
      </c>
      <c r="U46" s="4">
        <f t="shared" si="23"/>
        <v>7.7294685990338162E-3</v>
      </c>
      <c r="W46" s="16">
        <f t="shared" si="24"/>
        <v>8.3091787439613526E-2</v>
      </c>
      <c r="X46" s="16">
        <f t="shared" si="25"/>
        <v>0.7874396135265701</v>
      </c>
      <c r="Y46" s="16">
        <f t="shared" si="26"/>
        <v>0.12946859903381641</v>
      </c>
    </row>
    <row r="47" spans="1:25" x14ac:dyDescent="0.3">
      <c r="A47" s="3" t="s">
        <v>32</v>
      </c>
      <c r="B47" s="3">
        <v>227</v>
      </c>
      <c r="C47" s="3">
        <v>4</v>
      </c>
      <c r="D47" s="3">
        <v>24</v>
      </c>
      <c r="E47" s="3">
        <v>31</v>
      </c>
      <c r="F47" s="3">
        <v>50</v>
      </c>
      <c r="G47" s="3">
        <v>62</v>
      </c>
      <c r="H47" s="3">
        <v>33</v>
      </c>
      <c r="I47" s="3">
        <v>18</v>
      </c>
      <c r="J47" s="3">
        <v>4</v>
      </c>
      <c r="K47" s="3">
        <v>1</v>
      </c>
      <c r="M47" s="4">
        <f t="shared" si="15"/>
        <v>1.7621145374449341E-2</v>
      </c>
      <c r="N47" s="4">
        <f t="shared" si="16"/>
        <v>0.10572687224669604</v>
      </c>
      <c r="O47" s="4">
        <f t="shared" si="17"/>
        <v>0.13656387665198239</v>
      </c>
      <c r="P47" s="4">
        <f t="shared" si="18"/>
        <v>0.22026431718061673</v>
      </c>
      <c r="Q47" s="4">
        <f t="shared" si="19"/>
        <v>0.27312775330396477</v>
      </c>
      <c r="R47" s="4">
        <f t="shared" si="20"/>
        <v>0.14537444933920704</v>
      </c>
      <c r="S47" s="4">
        <f t="shared" si="21"/>
        <v>7.9295154185022032E-2</v>
      </c>
      <c r="T47" s="4">
        <f t="shared" si="22"/>
        <v>1.7621145374449341E-2</v>
      </c>
      <c r="U47" s="4">
        <f t="shared" si="23"/>
        <v>4.4052863436123352E-3</v>
      </c>
      <c r="W47" s="16">
        <f t="shared" si="24"/>
        <v>0.12334801762114538</v>
      </c>
      <c r="X47" s="16">
        <f t="shared" si="25"/>
        <v>0.77533039647577096</v>
      </c>
      <c r="Y47" s="16">
        <f t="shared" si="26"/>
        <v>0.1013215859030837</v>
      </c>
    </row>
    <row r="48" spans="1:25" x14ac:dyDescent="0.3">
      <c r="A48" s="3" t="s">
        <v>33</v>
      </c>
      <c r="B48" s="3">
        <v>364</v>
      </c>
      <c r="C48" s="3">
        <v>4</v>
      </c>
      <c r="D48" s="3">
        <v>22</v>
      </c>
      <c r="E48" s="3">
        <v>46</v>
      </c>
      <c r="F48" s="3">
        <v>68</v>
      </c>
      <c r="G48" s="3">
        <v>95</v>
      </c>
      <c r="H48" s="3">
        <v>89</v>
      </c>
      <c r="I48" s="3">
        <v>31</v>
      </c>
      <c r="J48" s="3">
        <v>6</v>
      </c>
      <c r="K48" s="3">
        <v>3</v>
      </c>
      <c r="M48" s="4">
        <f t="shared" si="15"/>
        <v>1.098901098901099E-2</v>
      </c>
      <c r="N48" s="4">
        <f t="shared" si="16"/>
        <v>6.043956043956044E-2</v>
      </c>
      <c r="O48" s="4">
        <f t="shared" si="17"/>
        <v>0.12637362637362637</v>
      </c>
      <c r="P48" s="4">
        <f t="shared" si="18"/>
        <v>0.18681318681318682</v>
      </c>
      <c r="Q48" s="4">
        <f t="shared" si="19"/>
        <v>0.26098901098901101</v>
      </c>
      <c r="R48" s="4">
        <f t="shared" si="20"/>
        <v>0.2445054945054945</v>
      </c>
      <c r="S48" s="4">
        <f t="shared" si="21"/>
        <v>8.5164835164835168E-2</v>
      </c>
      <c r="T48" s="4">
        <f t="shared" si="22"/>
        <v>1.6483516483516484E-2</v>
      </c>
      <c r="U48" s="4">
        <f t="shared" si="23"/>
        <v>8.241758241758242E-3</v>
      </c>
      <c r="W48" s="16">
        <f t="shared" si="24"/>
        <v>7.1428571428571425E-2</v>
      </c>
      <c r="X48" s="16">
        <f t="shared" si="25"/>
        <v>0.81868131868131866</v>
      </c>
      <c r="Y48" s="16">
        <f t="shared" si="26"/>
        <v>0.10989010989010989</v>
      </c>
    </row>
    <row r="49" spans="1:25" x14ac:dyDescent="0.3">
      <c r="A49" s="3" t="s">
        <v>34</v>
      </c>
      <c r="B49" s="3">
        <v>364</v>
      </c>
      <c r="C49" s="3">
        <v>5</v>
      </c>
      <c r="D49" s="3">
        <v>24</v>
      </c>
      <c r="E49" s="3">
        <v>44</v>
      </c>
      <c r="F49" s="3">
        <v>60</v>
      </c>
      <c r="G49" s="3">
        <v>99</v>
      </c>
      <c r="H49" s="3">
        <v>89</v>
      </c>
      <c r="I49" s="3">
        <v>35</v>
      </c>
      <c r="J49" s="3">
        <v>5</v>
      </c>
      <c r="K49" s="3">
        <v>3</v>
      </c>
      <c r="M49" s="4">
        <f t="shared" si="15"/>
        <v>1.3736263736263736E-2</v>
      </c>
      <c r="N49" s="4">
        <f t="shared" si="16"/>
        <v>6.5934065934065936E-2</v>
      </c>
      <c r="O49" s="4">
        <f t="shared" si="17"/>
        <v>0.12087912087912088</v>
      </c>
      <c r="P49" s="4">
        <f t="shared" si="18"/>
        <v>0.16483516483516483</v>
      </c>
      <c r="Q49" s="4">
        <f t="shared" si="19"/>
        <v>0.27197802197802196</v>
      </c>
      <c r="R49" s="4">
        <f t="shared" si="20"/>
        <v>0.2445054945054945</v>
      </c>
      <c r="S49" s="4">
        <f t="shared" si="21"/>
        <v>9.6153846153846159E-2</v>
      </c>
      <c r="T49" s="4">
        <f t="shared" si="22"/>
        <v>1.3736263736263736E-2</v>
      </c>
      <c r="U49" s="4">
        <f t="shared" si="23"/>
        <v>8.241758241758242E-3</v>
      </c>
      <c r="W49" s="16">
        <f t="shared" si="24"/>
        <v>7.9670329670329665E-2</v>
      </c>
      <c r="X49" s="16">
        <f t="shared" si="25"/>
        <v>0.80219780219780223</v>
      </c>
      <c r="Y49" s="16">
        <f t="shared" si="26"/>
        <v>0.11813186813186813</v>
      </c>
    </row>
    <row r="50" spans="1:25" x14ac:dyDescent="0.3">
      <c r="A50" s="3" t="s">
        <v>35</v>
      </c>
      <c r="B50" s="3">
        <v>364</v>
      </c>
      <c r="C50" s="3">
        <v>8</v>
      </c>
      <c r="D50" s="3">
        <v>25</v>
      </c>
      <c r="E50" s="3">
        <v>40</v>
      </c>
      <c r="F50" s="3">
        <v>58</v>
      </c>
      <c r="G50" s="3">
        <v>93</v>
      </c>
      <c r="H50" s="3">
        <v>99</v>
      </c>
      <c r="I50" s="3">
        <v>37</v>
      </c>
      <c r="J50" s="3">
        <v>2</v>
      </c>
      <c r="K50" s="3">
        <v>2</v>
      </c>
      <c r="M50" s="4">
        <f t="shared" si="15"/>
        <v>2.197802197802198E-2</v>
      </c>
      <c r="N50" s="4">
        <f t="shared" si="16"/>
        <v>6.8681318681318687E-2</v>
      </c>
      <c r="O50" s="4">
        <f t="shared" si="17"/>
        <v>0.10989010989010989</v>
      </c>
      <c r="P50" s="4">
        <f t="shared" si="18"/>
        <v>0.15934065934065933</v>
      </c>
      <c r="Q50" s="4">
        <f t="shared" si="19"/>
        <v>0.25549450549450547</v>
      </c>
      <c r="R50" s="4">
        <f t="shared" si="20"/>
        <v>0.27197802197802196</v>
      </c>
      <c r="S50" s="4">
        <f t="shared" si="21"/>
        <v>0.10164835164835165</v>
      </c>
      <c r="T50" s="4">
        <f t="shared" si="22"/>
        <v>5.4945054945054949E-3</v>
      </c>
      <c r="U50" s="4">
        <f t="shared" si="23"/>
        <v>5.4945054945054949E-3</v>
      </c>
      <c r="W50" s="16">
        <f t="shared" si="24"/>
        <v>9.0659340659340656E-2</v>
      </c>
      <c r="X50" s="16">
        <f t="shared" si="25"/>
        <v>0.79670329670329665</v>
      </c>
      <c r="Y50" s="16">
        <f t="shared" si="26"/>
        <v>0.11263736263736264</v>
      </c>
    </row>
    <row r="51" spans="1:25" x14ac:dyDescent="0.3">
      <c r="A51" s="3" t="s">
        <v>36</v>
      </c>
      <c r="B51" s="3">
        <v>364</v>
      </c>
      <c r="C51" s="3">
        <v>5</v>
      </c>
      <c r="D51" s="3">
        <v>21</v>
      </c>
      <c r="E51" s="3">
        <v>39</v>
      </c>
      <c r="F51" s="3">
        <v>67</v>
      </c>
      <c r="G51" s="3">
        <v>115</v>
      </c>
      <c r="H51" s="3">
        <v>68</v>
      </c>
      <c r="I51" s="3">
        <v>39</v>
      </c>
      <c r="J51" s="3">
        <v>7</v>
      </c>
      <c r="K51" s="3">
        <v>3</v>
      </c>
      <c r="M51" s="4">
        <f t="shared" si="15"/>
        <v>1.3736263736263736E-2</v>
      </c>
      <c r="N51" s="4">
        <f t="shared" si="16"/>
        <v>5.7692307692307696E-2</v>
      </c>
      <c r="O51" s="4">
        <f t="shared" si="17"/>
        <v>0.10714285714285714</v>
      </c>
      <c r="P51" s="4">
        <f t="shared" si="18"/>
        <v>0.18406593406593408</v>
      </c>
      <c r="Q51" s="4">
        <f t="shared" si="19"/>
        <v>0.31593406593406592</v>
      </c>
      <c r="R51" s="4">
        <f t="shared" si="20"/>
        <v>0.18681318681318682</v>
      </c>
      <c r="S51" s="4">
        <f t="shared" si="21"/>
        <v>0.10714285714285714</v>
      </c>
      <c r="T51" s="4">
        <f t="shared" si="22"/>
        <v>1.9230769230769232E-2</v>
      </c>
      <c r="U51" s="4">
        <f t="shared" si="23"/>
        <v>8.241758241758242E-3</v>
      </c>
      <c r="W51" s="16">
        <f t="shared" si="24"/>
        <v>7.1428571428571425E-2</v>
      </c>
      <c r="X51" s="16">
        <f t="shared" si="25"/>
        <v>0.79395604395604391</v>
      </c>
      <c r="Y51" s="16">
        <f t="shared" si="26"/>
        <v>0.13461538461538461</v>
      </c>
    </row>
    <row r="52" spans="1:25" x14ac:dyDescent="0.3">
      <c r="A52" s="3" t="s">
        <v>37</v>
      </c>
      <c r="B52" s="3">
        <v>363</v>
      </c>
      <c r="C52" s="3">
        <v>4</v>
      </c>
      <c r="D52" s="3">
        <v>22</v>
      </c>
      <c r="E52" s="3">
        <v>44</v>
      </c>
      <c r="F52" s="3">
        <v>53</v>
      </c>
      <c r="G52" s="3">
        <v>106</v>
      </c>
      <c r="H52" s="3">
        <v>92</v>
      </c>
      <c r="I52" s="3">
        <v>34</v>
      </c>
      <c r="J52" s="3">
        <v>6</v>
      </c>
      <c r="K52" s="3">
        <v>2</v>
      </c>
      <c r="M52" s="4">
        <f t="shared" si="15"/>
        <v>1.1019283746556474E-2</v>
      </c>
      <c r="N52" s="4">
        <f t="shared" si="16"/>
        <v>6.0606060606060608E-2</v>
      </c>
      <c r="O52" s="4">
        <f t="shared" si="17"/>
        <v>0.12121212121212122</v>
      </c>
      <c r="P52" s="4">
        <f t="shared" si="18"/>
        <v>0.14600550964187328</v>
      </c>
      <c r="Q52" s="4">
        <f t="shared" si="19"/>
        <v>0.29201101928374656</v>
      </c>
      <c r="R52" s="4">
        <f t="shared" si="20"/>
        <v>0.25344352617079891</v>
      </c>
      <c r="S52" s="4">
        <f t="shared" si="21"/>
        <v>9.366391184573003E-2</v>
      </c>
      <c r="T52" s="4">
        <f t="shared" si="22"/>
        <v>1.6528925619834711E-2</v>
      </c>
      <c r="U52" s="4">
        <f t="shared" si="23"/>
        <v>5.5096418732782371E-3</v>
      </c>
      <c r="W52" s="16">
        <f t="shared" si="24"/>
        <v>7.1625344352617082E-2</v>
      </c>
      <c r="X52" s="16">
        <f t="shared" si="25"/>
        <v>0.81267217630853994</v>
      </c>
      <c r="Y52" s="16">
        <f t="shared" si="26"/>
        <v>0.11570247933884298</v>
      </c>
    </row>
    <row r="53" spans="1:25" x14ac:dyDescent="0.3">
      <c r="A53" s="3" t="s">
        <v>38</v>
      </c>
      <c r="B53" s="3">
        <v>138</v>
      </c>
      <c r="C53" s="3">
        <v>0</v>
      </c>
      <c r="D53" s="3">
        <v>8</v>
      </c>
      <c r="E53" s="3">
        <v>19</v>
      </c>
      <c r="F53" s="3">
        <v>22</v>
      </c>
      <c r="G53" s="3">
        <v>56</v>
      </c>
      <c r="H53" s="3">
        <v>23</v>
      </c>
      <c r="I53" s="3">
        <v>9</v>
      </c>
      <c r="J53" s="3">
        <v>0</v>
      </c>
      <c r="K53" s="3">
        <v>1</v>
      </c>
      <c r="M53" s="4">
        <f t="shared" si="15"/>
        <v>0</v>
      </c>
      <c r="N53" s="4">
        <f t="shared" si="16"/>
        <v>5.7971014492753624E-2</v>
      </c>
      <c r="O53" s="4">
        <f t="shared" si="17"/>
        <v>0.13768115942028986</v>
      </c>
      <c r="P53" s="4">
        <f t="shared" si="18"/>
        <v>0.15942028985507245</v>
      </c>
      <c r="Q53" s="4">
        <f t="shared" si="19"/>
        <v>0.40579710144927539</v>
      </c>
      <c r="R53" s="4">
        <f t="shared" si="20"/>
        <v>0.16666666666666666</v>
      </c>
      <c r="S53" s="4">
        <f t="shared" si="21"/>
        <v>6.5217391304347824E-2</v>
      </c>
      <c r="T53" s="4">
        <f t="shared" si="22"/>
        <v>0</v>
      </c>
      <c r="U53" s="4">
        <f t="shared" si="23"/>
        <v>7.246376811594203E-3</v>
      </c>
      <c r="W53" s="16">
        <f t="shared" si="24"/>
        <v>5.7971014492753624E-2</v>
      </c>
      <c r="X53" s="16">
        <f t="shared" si="25"/>
        <v>0.86956521739130432</v>
      </c>
      <c r="Y53" s="16">
        <f t="shared" si="26"/>
        <v>7.2463768115942032E-2</v>
      </c>
    </row>
    <row r="54" spans="1:25" x14ac:dyDescent="0.3">
      <c r="M54" s="4">
        <f>AVERAGE(M38:M53)</f>
        <v>1.4135953041704495E-2</v>
      </c>
      <c r="N54" s="4">
        <f t="shared" ref="N54" si="27">AVERAGE(N38:N53)</f>
        <v>6.1497348581416686E-2</v>
      </c>
      <c r="O54" s="4">
        <f t="shared" ref="O54" si="28">AVERAGE(O38:O53)</f>
        <v>0.12187681926851905</v>
      </c>
      <c r="P54" s="4">
        <f t="shared" ref="P54" si="29">AVERAGE(P38:P53)</f>
        <v>0.17197175241022161</v>
      </c>
      <c r="Q54" s="4">
        <f t="shared" ref="Q54" si="30">AVERAGE(Q38:Q53)</f>
        <v>0.28708370105957576</v>
      </c>
      <c r="R54" s="4">
        <f t="shared" ref="R54" si="31">AVERAGE(R38:R53)</f>
        <v>0.22550537839066775</v>
      </c>
      <c r="S54" s="4">
        <f t="shared" ref="S54" si="32">AVERAGE(S38:S53)</f>
        <v>9.5501054481718792E-2</v>
      </c>
      <c r="T54" s="4">
        <f t="shared" ref="T54" si="33">AVERAGE(T38:T53)</f>
        <v>1.3794378406978121E-2</v>
      </c>
      <c r="U54" s="4">
        <f t="shared" ref="U54" si="34">AVERAGE(U38:U53)</f>
        <v>8.6336143591977284E-3</v>
      </c>
    </row>
    <row r="56" spans="1:25" x14ac:dyDescent="0.3">
      <c r="A56" s="3" t="s">
        <v>53</v>
      </c>
    </row>
    <row r="57" spans="1:25" x14ac:dyDescent="0.3">
      <c r="A57" s="3" t="s">
        <v>54</v>
      </c>
      <c r="O57" s="6" t="s">
        <v>8</v>
      </c>
      <c r="P57" s="6" t="s">
        <v>9</v>
      </c>
      <c r="Q57" s="6" t="s">
        <v>10</v>
      </c>
      <c r="R57" s="6" t="s">
        <v>11</v>
      </c>
      <c r="S57" s="6" t="s">
        <v>12</v>
      </c>
      <c r="T57" s="6" t="s">
        <v>13</v>
      </c>
      <c r="U57" s="6" t="s">
        <v>14</v>
      </c>
      <c r="V57" s="6" t="s">
        <v>15</v>
      </c>
      <c r="W57" s="6" t="s">
        <v>16</v>
      </c>
    </row>
    <row r="58" spans="1:25" x14ac:dyDescent="0.3">
      <c r="M58" s="20" t="s">
        <v>18</v>
      </c>
      <c r="N58" s="6" t="s">
        <v>51</v>
      </c>
      <c r="O58" s="4">
        <v>3.8395904436860098E-2</v>
      </c>
      <c r="P58" s="4">
        <v>8.6177474402730381E-2</v>
      </c>
      <c r="Q58" s="4">
        <v>0.14761092150170649</v>
      </c>
      <c r="R58" s="4">
        <v>0.19624573378839591</v>
      </c>
      <c r="S58" s="4">
        <v>0.29010238907849828</v>
      </c>
      <c r="T58" s="4">
        <v>0.1825938566552901</v>
      </c>
      <c r="U58" s="4">
        <v>5.2047781569965867E-2</v>
      </c>
      <c r="V58" s="4">
        <v>3.4129692832764505E-3</v>
      </c>
      <c r="W58" s="4">
        <v>3.4129692832764505E-3</v>
      </c>
    </row>
    <row r="59" spans="1:25" x14ac:dyDescent="0.3">
      <c r="M59" s="20"/>
      <c r="N59" s="6" t="s">
        <v>52</v>
      </c>
      <c r="O59" s="4">
        <v>1.1090573012939002E-2</v>
      </c>
      <c r="P59" s="4">
        <v>5.6377079482439925E-2</v>
      </c>
      <c r="Q59" s="4">
        <v>0.11552680221811461</v>
      </c>
      <c r="R59" s="4">
        <v>0.17190388170055454</v>
      </c>
      <c r="S59" s="4">
        <v>0.27079482439926061</v>
      </c>
      <c r="T59" s="4">
        <v>0.24676524953789278</v>
      </c>
      <c r="U59" s="4">
        <v>9.6118299445471345E-2</v>
      </c>
      <c r="V59" s="4">
        <v>1.5711645101663587E-2</v>
      </c>
      <c r="W59" s="4">
        <v>1.5711645101663587E-2</v>
      </c>
    </row>
    <row r="60" spans="1:25" x14ac:dyDescent="0.3">
      <c r="M60" s="20" t="s">
        <v>20</v>
      </c>
      <c r="N60" s="6" t="s">
        <v>51</v>
      </c>
      <c r="O60" s="4">
        <v>4.1214750542299353E-2</v>
      </c>
      <c r="P60" s="4">
        <v>9.5444685466377438E-2</v>
      </c>
      <c r="Q60" s="4">
        <v>0.14967462039045554</v>
      </c>
      <c r="R60" s="4">
        <v>0.175704989154013</v>
      </c>
      <c r="S60" s="4">
        <v>0.27982646420824298</v>
      </c>
      <c r="T60" s="4">
        <v>0.18004338394793926</v>
      </c>
      <c r="U60" s="4">
        <v>7.1583514099783085E-2</v>
      </c>
      <c r="V60" s="4">
        <v>4.3383947939262474E-3</v>
      </c>
      <c r="W60" s="4">
        <v>2.1691973969631237E-3</v>
      </c>
    </row>
    <row r="61" spans="1:25" x14ac:dyDescent="0.3">
      <c r="M61" s="20"/>
      <c r="N61" s="6" t="s">
        <v>52</v>
      </c>
      <c r="O61" s="4">
        <v>2.7548209366391185E-3</v>
      </c>
      <c r="P61" s="4">
        <v>2.4793388429752067E-2</v>
      </c>
      <c r="Q61" s="4">
        <v>0.14600550964187328</v>
      </c>
      <c r="R61" s="4">
        <v>0.1487603305785124</v>
      </c>
      <c r="S61" s="4">
        <v>0.30853994490358128</v>
      </c>
      <c r="T61" s="4">
        <v>0.23415977961432508</v>
      </c>
      <c r="U61" s="4">
        <v>0.11019283746556474</v>
      </c>
      <c r="V61" s="4">
        <v>1.6528925619834711E-2</v>
      </c>
      <c r="W61" s="4">
        <v>8.2644628099173556E-3</v>
      </c>
    </row>
    <row r="62" spans="1:25" x14ac:dyDescent="0.3">
      <c r="M62" s="20" t="s">
        <v>22</v>
      </c>
      <c r="N62" s="6" t="s">
        <v>51</v>
      </c>
      <c r="O62" s="7">
        <v>4.0170940170940174E-2</v>
      </c>
      <c r="P62" s="7">
        <v>8.6324786324786323E-2</v>
      </c>
      <c r="Q62" s="7">
        <v>0.18290598290598289</v>
      </c>
      <c r="R62" s="7">
        <v>0.23076923076923078</v>
      </c>
      <c r="S62" s="7">
        <v>0.27264957264957262</v>
      </c>
      <c r="T62" s="7">
        <v>0.14273504273504273</v>
      </c>
      <c r="U62" s="7">
        <v>3.0769230769230771E-2</v>
      </c>
      <c r="V62" s="7">
        <v>9.4017094017094013E-3</v>
      </c>
      <c r="W62" s="7">
        <v>4.2735042735042739E-3</v>
      </c>
    </row>
    <row r="63" spans="1:25" x14ac:dyDescent="0.3">
      <c r="M63" s="20"/>
      <c r="N63" s="6" t="s">
        <v>52</v>
      </c>
      <c r="O63" s="7">
        <v>1.3863216266173753E-2</v>
      </c>
      <c r="P63" s="7">
        <v>5.2680221811460259E-2</v>
      </c>
      <c r="Q63" s="7">
        <v>8.0406654343807768E-2</v>
      </c>
      <c r="R63" s="7">
        <v>0.14140480591497229</v>
      </c>
      <c r="S63" s="7">
        <v>0.29020332717190389</v>
      </c>
      <c r="T63" s="7">
        <v>0.29020332717190389</v>
      </c>
      <c r="U63" s="7">
        <v>0.10351201478743069</v>
      </c>
      <c r="V63" s="7">
        <v>1.6635859519408502E-2</v>
      </c>
      <c r="W63" s="7">
        <v>1.1090573012939002E-2</v>
      </c>
    </row>
    <row r="64" spans="1:25" x14ac:dyDescent="0.3">
      <c r="M64" s="20" t="s">
        <v>24</v>
      </c>
      <c r="N64" s="6" t="s">
        <v>51</v>
      </c>
      <c r="O64" s="7">
        <v>4.5553145336225599E-2</v>
      </c>
      <c r="P64" s="7">
        <v>8.8937093275488072E-2</v>
      </c>
      <c r="Q64" s="7">
        <v>0.14967462039045554</v>
      </c>
      <c r="R64" s="7">
        <v>0.20824295010845986</v>
      </c>
      <c r="S64" s="7">
        <v>0.26030368763557482</v>
      </c>
      <c r="T64" s="7">
        <v>0.19088937093275488</v>
      </c>
      <c r="U64" s="7">
        <v>5.4229934924078092E-2</v>
      </c>
      <c r="V64" s="7">
        <v>2.1691973969631237E-3</v>
      </c>
      <c r="W64" s="7">
        <v>0</v>
      </c>
    </row>
    <row r="65" spans="13:23" x14ac:dyDescent="0.3">
      <c r="M65" s="20"/>
      <c r="N65" s="6" t="s">
        <v>52</v>
      </c>
      <c r="O65" s="7">
        <v>8.241758241758242E-3</v>
      </c>
      <c r="P65" s="7">
        <v>3.8461538461538464E-2</v>
      </c>
      <c r="Q65" s="7">
        <v>0.10164835164835165</v>
      </c>
      <c r="R65" s="7">
        <v>0.15109890109890109</v>
      </c>
      <c r="S65" s="7">
        <v>0.28296703296703296</v>
      </c>
      <c r="T65" s="7">
        <v>0.27197802197802196</v>
      </c>
      <c r="U65" s="7">
        <v>0.13186813186813187</v>
      </c>
      <c r="V65" s="7">
        <v>8.241758241758242E-3</v>
      </c>
      <c r="W65" s="7">
        <v>5.4945054945054949E-3</v>
      </c>
    </row>
    <row r="66" spans="13:23" x14ac:dyDescent="0.3">
      <c r="M66" s="20" t="s">
        <v>26</v>
      </c>
      <c r="N66" s="6" t="s">
        <v>51</v>
      </c>
      <c r="O66" s="7">
        <v>1.877133105802048E-2</v>
      </c>
      <c r="P66" s="7">
        <v>7.1672354948805458E-2</v>
      </c>
      <c r="Q66" s="7">
        <v>0.13310580204778158</v>
      </c>
      <c r="R66" s="7">
        <v>0.20733788395904437</v>
      </c>
      <c r="S66" s="7">
        <v>0.28071672354948807</v>
      </c>
      <c r="T66" s="7">
        <v>0.21331058020477817</v>
      </c>
      <c r="U66" s="7">
        <v>5.8873720136518773E-2</v>
      </c>
      <c r="V66" s="7">
        <v>8.5324232081911266E-3</v>
      </c>
      <c r="W66" s="7">
        <v>7.6791808873720134E-3</v>
      </c>
    </row>
    <row r="67" spans="13:23" x14ac:dyDescent="0.3">
      <c r="M67" s="20"/>
      <c r="N67" s="6" t="s">
        <v>52</v>
      </c>
      <c r="O67" s="7">
        <v>2.4930747922437674E-2</v>
      </c>
      <c r="P67" s="7">
        <v>6.8328716528162511E-2</v>
      </c>
      <c r="Q67" s="7">
        <v>0.14035087719298245</v>
      </c>
      <c r="R67" s="7">
        <v>0.18374884579870729</v>
      </c>
      <c r="S67" s="7">
        <v>0.26408125577100644</v>
      </c>
      <c r="T67" s="7">
        <v>0.21421975992613113</v>
      </c>
      <c r="U67" s="7">
        <v>7.4792243767313013E-2</v>
      </c>
      <c r="V67" s="7">
        <v>1.569713758079409E-2</v>
      </c>
      <c r="W67" s="7">
        <v>1.3850415512465374E-2</v>
      </c>
    </row>
    <row r="68" spans="13:23" x14ac:dyDescent="0.3">
      <c r="M68" s="20" t="s">
        <v>28</v>
      </c>
      <c r="N68" s="6" t="s">
        <v>51</v>
      </c>
      <c r="O68" s="7">
        <v>2.7327070879590094E-2</v>
      </c>
      <c r="P68" s="7">
        <v>6.2339880444064903E-2</v>
      </c>
      <c r="Q68" s="7">
        <v>0.13407344150298889</v>
      </c>
      <c r="R68" s="7">
        <v>0.1870196413321947</v>
      </c>
      <c r="S68" s="7">
        <v>0.28864218616567039</v>
      </c>
      <c r="T68" s="7">
        <v>0.22544833475661827</v>
      </c>
      <c r="U68" s="7">
        <v>6.3193851409052093E-2</v>
      </c>
      <c r="V68" s="7">
        <v>9.3936806148590939E-3</v>
      </c>
      <c r="W68" s="7">
        <v>2.5619128949615714E-3</v>
      </c>
    </row>
    <row r="69" spans="13:23" x14ac:dyDescent="0.3">
      <c r="M69" s="20"/>
      <c r="N69" s="6" t="s">
        <v>52</v>
      </c>
      <c r="O69" s="7">
        <v>2.0313942751615882E-2</v>
      </c>
      <c r="P69" s="7">
        <v>7.29455216989843E-2</v>
      </c>
      <c r="Q69" s="7">
        <v>0.13758079409048937</v>
      </c>
      <c r="R69" s="7">
        <v>0.19759926131117267</v>
      </c>
      <c r="S69" s="7">
        <v>0.27146814404432135</v>
      </c>
      <c r="T69" s="7">
        <v>0.19021237303785779</v>
      </c>
      <c r="U69" s="7">
        <v>8.4025854108956605E-2</v>
      </c>
      <c r="V69" s="7">
        <v>1.3850415512465374E-2</v>
      </c>
      <c r="W69" s="7">
        <v>1.2003693444136657E-2</v>
      </c>
    </row>
    <row r="70" spans="13:23" x14ac:dyDescent="0.3">
      <c r="M70" s="20" t="s">
        <v>29</v>
      </c>
      <c r="N70" s="6" t="s">
        <v>51</v>
      </c>
      <c r="O70" s="7">
        <v>2.6450511945392493E-2</v>
      </c>
      <c r="P70" s="7">
        <v>7.0819112627986347E-2</v>
      </c>
      <c r="Q70" s="7">
        <v>0.14675767918088736</v>
      </c>
      <c r="R70" s="7">
        <v>0.19368600682593856</v>
      </c>
      <c r="S70" s="7">
        <v>0.28327645051194539</v>
      </c>
      <c r="T70" s="7">
        <v>0.20733788395904437</v>
      </c>
      <c r="U70" s="7">
        <v>6.4846416382252553E-2</v>
      </c>
      <c r="V70" s="7">
        <v>1.7064846416382253E-3</v>
      </c>
      <c r="W70" s="7">
        <v>5.1194539249146756E-3</v>
      </c>
    </row>
    <row r="71" spans="13:23" x14ac:dyDescent="0.3">
      <c r="M71" s="20"/>
      <c r="N71" s="6" t="s">
        <v>52</v>
      </c>
      <c r="O71" s="7">
        <v>2.7700831024930747E-2</v>
      </c>
      <c r="P71" s="7">
        <v>5.5401662049861494E-2</v>
      </c>
      <c r="Q71" s="7">
        <v>0.10987996306555864</v>
      </c>
      <c r="R71" s="7">
        <v>0.19205909510618652</v>
      </c>
      <c r="S71" s="7">
        <v>0.2770083102493075</v>
      </c>
      <c r="T71" s="7">
        <v>0.21514312096029548</v>
      </c>
      <c r="U71" s="7">
        <v>0.10064635272391505</v>
      </c>
      <c r="V71" s="7">
        <v>1.4773776546629732E-2</v>
      </c>
      <c r="W71" s="7">
        <v>7.3868882733148658E-3</v>
      </c>
    </row>
    <row r="72" spans="13:23" x14ac:dyDescent="0.3">
      <c r="M72" s="20" t="s">
        <v>30</v>
      </c>
      <c r="N72" s="6" t="s">
        <v>51</v>
      </c>
      <c r="O72" s="7">
        <v>2.3911187019641331E-2</v>
      </c>
      <c r="P72" s="7">
        <v>8.1981212638770284E-2</v>
      </c>
      <c r="Q72" s="7">
        <v>0.15713065755764305</v>
      </c>
      <c r="R72" s="7">
        <v>0.16908625106746369</v>
      </c>
      <c r="S72" s="7">
        <v>0.2698548249359522</v>
      </c>
      <c r="T72" s="7">
        <v>0.2237403928266439</v>
      </c>
      <c r="U72" s="7">
        <v>6.9171648163962429E-2</v>
      </c>
      <c r="V72" s="7">
        <v>3.4158838599487617E-3</v>
      </c>
      <c r="W72" s="7">
        <v>1.7079419299743809E-3</v>
      </c>
    </row>
    <row r="73" spans="13:23" x14ac:dyDescent="0.3">
      <c r="M73" s="20"/>
      <c r="N73" s="6" t="s">
        <v>52</v>
      </c>
      <c r="O73" s="7">
        <v>1.6605166051660517E-2</v>
      </c>
      <c r="P73" s="7">
        <v>6.6420664206642069E-2</v>
      </c>
      <c r="Q73" s="7">
        <v>0.14391143911439114</v>
      </c>
      <c r="R73" s="7">
        <v>0.17804428044280443</v>
      </c>
      <c r="S73" s="7">
        <v>0.2592250922509225</v>
      </c>
      <c r="T73" s="7">
        <v>0.21955719557195572</v>
      </c>
      <c r="U73" s="7">
        <v>9.1328413284132839E-2</v>
      </c>
      <c r="V73" s="7">
        <v>1.5682656826568265E-2</v>
      </c>
      <c r="W73" s="7">
        <v>9.2250922509225092E-3</v>
      </c>
    </row>
    <row r="74" spans="13:23" x14ac:dyDescent="0.3">
      <c r="M74" s="20" t="s">
        <v>31</v>
      </c>
      <c r="N74" s="6" t="s">
        <v>51</v>
      </c>
      <c r="O74" s="7">
        <v>2.7312775330396475E-2</v>
      </c>
      <c r="P74" s="7">
        <v>8.9867841409691632E-2</v>
      </c>
      <c r="Q74" s="7">
        <v>0.15506607929515417</v>
      </c>
      <c r="R74" s="7">
        <v>0.1762114537444934</v>
      </c>
      <c r="S74" s="7">
        <v>0.27841409691629954</v>
      </c>
      <c r="T74" s="7">
        <v>0.2105726872246696</v>
      </c>
      <c r="U74" s="7">
        <v>5.462555066079295E-2</v>
      </c>
      <c r="V74" s="7">
        <v>7.048458149779736E-3</v>
      </c>
      <c r="W74" s="7">
        <v>8.81057268722467E-4</v>
      </c>
    </row>
    <row r="75" spans="13:23" x14ac:dyDescent="0.3">
      <c r="M75" s="20"/>
      <c r="N75" s="6" t="s">
        <v>52</v>
      </c>
      <c r="O75" s="7">
        <v>1.1594202898550725E-2</v>
      </c>
      <c r="P75" s="7">
        <v>7.1497584541062809E-2</v>
      </c>
      <c r="Q75" s="7">
        <v>0.11497584541062802</v>
      </c>
      <c r="R75" s="7">
        <v>0.16618357487922705</v>
      </c>
      <c r="S75" s="7">
        <v>0.29371980676328502</v>
      </c>
      <c r="T75" s="7">
        <v>0.21256038647342995</v>
      </c>
      <c r="U75" s="7">
        <v>0.1072463768115942</v>
      </c>
      <c r="V75" s="7">
        <v>1.4492753623188406E-2</v>
      </c>
      <c r="W75" s="7">
        <v>7.7294685990338162E-3</v>
      </c>
    </row>
    <row r="76" spans="13:23" x14ac:dyDescent="0.3">
      <c r="M76" s="20" t="s">
        <v>32</v>
      </c>
      <c r="N76" s="6" t="s">
        <v>51</v>
      </c>
      <c r="O76" s="7">
        <v>2.5362318840579712E-2</v>
      </c>
      <c r="P76" s="7">
        <v>0.13768115942028986</v>
      </c>
      <c r="Q76" s="7">
        <v>0.25362318840579712</v>
      </c>
      <c r="R76" s="7">
        <v>0.21376811594202899</v>
      </c>
      <c r="S76" s="7">
        <v>0.21014492753623187</v>
      </c>
      <c r="T76" s="7">
        <v>9.0579710144927536E-2</v>
      </c>
      <c r="U76" s="7">
        <v>6.5217391304347824E-2</v>
      </c>
      <c r="V76" s="7">
        <v>3.6231884057971015E-3</v>
      </c>
      <c r="W76" s="7">
        <v>0</v>
      </c>
    </row>
    <row r="77" spans="13:23" x14ac:dyDescent="0.3">
      <c r="M77" s="20"/>
      <c r="N77" s="6" t="s">
        <v>52</v>
      </c>
      <c r="O77" s="7">
        <v>1.7621145374449341E-2</v>
      </c>
      <c r="P77" s="7">
        <v>0.10572687224669604</v>
      </c>
      <c r="Q77" s="7">
        <v>0.13656387665198239</v>
      </c>
      <c r="R77" s="7">
        <v>0.22026431718061673</v>
      </c>
      <c r="S77" s="7">
        <v>0.27312775330396477</v>
      </c>
      <c r="T77" s="7">
        <v>0.14537444933920704</v>
      </c>
      <c r="U77" s="7">
        <v>7.9295154185022032E-2</v>
      </c>
      <c r="V77" s="7">
        <v>1.7621145374449341E-2</v>
      </c>
      <c r="W77" s="7">
        <v>4.4052863436123352E-3</v>
      </c>
    </row>
    <row r="78" spans="13:23" x14ac:dyDescent="0.3">
      <c r="M78" s="20" t="s">
        <v>33</v>
      </c>
      <c r="N78" s="6" t="s">
        <v>51</v>
      </c>
      <c r="O78" s="7">
        <v>3.6956521739130437E-2</v>
      </c>
      <c r="P78" s="7">
        <v>6.0869565217391307E-2</v>
      </c>
      <c r="Q78" s="7">
        <v>0.16086956521739129</v>
      </c>
      <c r="R78" s="7">
        <v>0.17391304347826086</v>
      </c>
      <c r="S78" s="7">
        <v>0.28043478260869564</v>
      </c>
      <c r="T78" s="7">
        <v>0.19782608695652174</v>
      </c>
      <c r="U78" s="7">
        <v>7.1739130434782611E-2</v>
      </c>
      <c r="V78" s="7">
        <v>1.5217391304347827E-2</v>
      </c>
      <c r="W78" s="7">
        <v>2.1739130434782609E-3</v>
      </c>
    </row>
    <row r="79" spans="13:23" x14ac:dyDescent="0.3">
      <c r="M79" s="20"/>
      <c r="N79" s="6" t="s">
        <v>52</v>
      </c>
      <c r="O79" s="7">
        <v>1.098901098901099E-2</v>
      </c>
      <c r="P79" s="7">
        <v>6.043956043956044E-2</v>
      </c>
      <c r="Q79" s="7">
        <v>0.12637362637362637</v>
      </c>
      <c r="R79" s="7">
        <v>0.18681318681318682</v>
      </c>
      <c r="S79" s="7">
        <v>0.26098901098901101</v>
      </c>
      <c r="T79" s="7">
        <v>0.2445054945054945</v>
      </c>
      <c r="U79" s="7">
        <v>8.5164835164835168E-2</v>
      </c>
      <c r="V79" s="7">
        <v>1.6483516483516484E-2</v>
      </c>
      <c r="W79" s="7">
        <v>8.241758241758242E-3</v>
      </c>
    </row>
    <row r="80" spans="13:23" x14ac:dyDescent="0.3">
      <c r="M80" s="20" t="s">
        <v>34</v>
      </c>
      <c r="N80" s="6" t="s">
        <v>51</v>
      </c>
      <c r="O80" s="7">
        <v>3.2537960954446853E-2</v>
      </c>
      <c r="P80" s="7">
        <v>8.0260303687635579E-2</v>
      </c>
      <c r="Q80" s="7">
        <v>0.13882863340563992</v>
      </c>
      <c r="R80" s="7">
        <v>0.16052060737527116</v>
      </c>
      <c r="S80" s="7">
        <v>0.31019522776572667</v>
      </c>
      <c r="T80" s="7">
        <v>0.20824295010845986</v>
      </c>
      <c r="U80" s="7">
        <v>6.2906724511930592E-2</v>
      </c>
      <c r="V80" s="7">
        <v>4.3383947939262474E-3</v>
      </c>
      <c r="W80" s="7">
        <v>2.1691973969631237E-3</v>
      </c>
    </row>
    <row r="81" spans="13:23" x14ac:dyDescent="0.3">
      <c r="M81" s="20"/>
      <c r="N81" s="6" t="s">
        <v>52</v>
      </c>
      <c r="O81" s="7">
        <v>1.3736263736263736E-2</v>
      </c>
      <c r="P81" s="7">
        <v>6.5934065934065936E-2</v>
      </c>
      <c r="Q81" s="7">
        <v>0.12087912087912088</v>
      </c>
      <c r="R81" s="7">
        <v>0.16483516483516483</v>
      </c>
      <c r="S81" s="7">
        <v>0.27197802197802196</v>
      </c>
      <c r="T81" s="7">
        <v>0.2445054945054945</v>
      </c>
      <c r="U81" s="7">
        <v>9.6153846153846159E-2</v>
      </c>
      <c r="V81" s="7">
        <v>1.3736263736263736E-2</v>
      </c>
      <c r="W81" s="7">
        <v>8.241758241758242E-3</v>
      </c>
    </row>
    <row r="82" spans="13:23" x14ac:dyDescent="0.3">
      <c r="M82" s="20" t="s">
        <v>35</v>
      </c>
      <c r="N82" s="6" t="s">
        <v>51</v>
      </c>
      <c r="O82" s="7">
        <v>3.9045553145336226E-2</v>
      </c>
      <c r="P82" s="7">
        <v>8.0260303687635579E-2</v>
      </c>
      <c r="Q82" s="7">
        <v>0.11279826464208242</v>
      </c>
      <c r="R82" s="7">
        <v>0.18438177874186551</v>
      </c>
      <c r="S82" s="7">
        <v>0.29067245119305857</v>
      </c>
      <c r="T82" s="7">
        <v>0.22559652928416485</v>
      </c>
      <c r="U82" s="7">
        <v>5.8568329718004339E-2</v>
      </c>
      <c r="V82" s="7">
        <v>6.5075921908893707E-3</v>
      </c>
      <c r="W82" s="7">
        <v>2.1691973969631237E-3</v>
      </c>
    </row>
    <row r="83" spans="13:23" x14ac:dyDescent="0.3">
      <c r="M83" s="20"/>
      <c r="N83" s="6" t="s">
        <v>52</v>
      </c>
      <c r="O83" s="7">
        <v>2.197802197802198E-2</v>
      </c>
      <c r="P83" s="7">
        <v>6.8681318681318687E-2</v>
      </c>
      <c r="Q83" s="7">
        <v>0.10989010989010989</v>
      </c>
      <c r="R83" s="7">
        <v>0.15934065934065933</v>
      </c>
      <c r="S83" s="7">
        <v>0.25549450549450547</v>
      </c>
      <c r="T83" s="7">
        <v>0.27197802197802196</v>
      </c>
      <c r="U83" s="7">
        <v>0.10164835164835165</v>
      </c>
      <c r="V83" s="7">
        <v>5.4945054945054949E-3</v>
      </c>
      <c r="W83" s="7">
        <v>5.4945054945054949E-3</v>
      </c>
    </row>
    <row r="84" spans="13:23" x14ac:dyDescent="0.3">
      <c r="M84" s="20" t="s">
        <v>36</v>
      </c>
      <c r="N84" s="6" t="s">
        <v>51</v>
      </c>
      <c r="O84" s="7">
        <v>3.2608695652173912E-2</v>
      </c>
      <c r="P84" s="7">
        <v>7.3913043478260873E-2</v>
      </c>
      <c r="Q84" s="7">
        <v>0.1391304347826087</v>
      </c>
      <c r="R84" s="7">
        <v>0.17391304347826086</v>
      </c>
      <c r="S84" s="7">
        <v>0.33043478260869563</v>
      </c>
      <c r="T84" s="7">
        <v>0.17391304347826086</v>
      </c>
      <c r="U84" s="7">
        <v>6.5217391304347824E-2</v>
      </c>
      <c r="V84" s="7">
        <v>8.6956521739130436E-3</v>
      </c>
      <c r="W84" s="7">
        <v>2.1739130434782609E-3</v>
      </c>
    </row>
    <row r="85" spans="13:23" x14ac:dyDescent="0.3">
      <c r="M85" s="20"/>
      <c r="N85" s="6" t="s">
        <v>52</v>
      </c>
      <c r="O85" s="7">
        <v>1.3736263736263736E-2</v>
      </c>
      <c r="P85" s="7">
        <v>6.0606060606060608E-2</v>
      </c>
      <c r="Q85" s="7">
        <v>0.12121212121212122</v>
      </c>
      <c r="R85" s="7">
        <v>0.14600550964187328</v>
      </c>
      <c r="S85" s="7">
        <v>0.29201101928374656</v>
      </c>
      <c r="T85" s="7">
        <v>0.25344352617079891</v>
      </c>
      <c r="U85" s="7">
        <v>9.366391184573003E-2</v>
      </c>
      <c r="V85" s="7">
        <v>1.6528925619834711E-2</v>
      </c>
      <c r="W85" s="7">
        <v>5.5096418732782371E-3</v>
      </c>
    </row>
    <row r="86" spans="13:23" x14ac:dyDescent="0.3">
      <c r="M86" s="20" t="s">
        <v>37</v>
      </c>
      <c r="N86" s="6" t="s">
        <v>51</v>
      </c>
      <c r="O86" s="7">
        <v>3.4782608695652174E-2</v>
      </c>
      <c r="P86" s="7">
        <v>7.1739130434782611E-2</v>
      </c>
      <c r="Q86" s="7">
        <v>0.13478260869565217</v>
      </c>
      <c r="R86" s="7">
        <v>0.20869565217391303</v>
      </c>
      <c r="S86" s="7">
        <v>0.28695652173913044</v>
      </c>
      <c r="T86" s="7">
        <v>0.18260869565217391</v>
      </c>
      <c r="U86" s="7">
        <v>6.5217391304347824E-2</v>
      </c>
      <c r="V86" s="7">
        <v>8.6956521739130436E-3</v>
      </c>
      <c r="W86" s="7">
        <v>6.5217391304347823E-3</v>
      </c>
    </row>
    <row r="87" spans="13:23" x14ac:dyDescent="0.3">
      <c r="M87" s="20"/>
      <c r="N87" s="6" t="s">
        <v>52</v>
      </c>
      <c r="O87" s="7">
        <v>1.1019283746556474E-2</v>
      </c>
      <c r="P87" s="7">
        <v>6.0606060606060608E-2</v>
      </c>
      <c r="Q87" s="7">
        <v>0.12121212121212122</v>
      </c>
      <c r="R87" s="7">
        <v>0.14600550964187328</v>
      </c>
      <c r="S87" s="7">
        <v>0.29201101928374656</v>
      </c>
      <c r="T87" s="7">
        <v>0.25344352617079891</v>
      </c>
      <c r="U87" s="7">
        <v>9.366391184573003E-2</v>
      </c>
      <c r="V87" s="7">
        <v>1.6528925619834711E-2</v>
      </c>
      <c r="W87" s="7">
        <v>5.5096418732782371E-3</v>
      </c>
    </row>
    <row r="88" spans="13:23" x14ac:dyDescent="0.3">
      <c r="M88" s="20" t="s">
        <v>38</v>
      </c>
      <c r="N88" s="6" t="s">
        <v>51</v>
      </c>
      <c r="O88" s="7">
        <v>2.4096385542168676E-2</v>
      </c>
      <c r="P88" s="7">
        <v>6.0240963855421686E-2</v>
      </c>
      <c r="Q88" s="7">
        <v>0.20481927710843373</v>
      </c>
      <c r="R88" s="7">
        <v>0.20481927710843373</v>
      </c>
      <c r="S88" s="7">
        <v>0.25301204819277107</v>
      </c>
      <c r="T88" s="7">
        <v>0.1746987951807229</v>
      </c>
      <c r="U88" s="7">
        <v>6.0240963855421686E-2</v>
      </c>
      <c r="V88" s="7">
        <v>1.8072289156626505E-2</v>
      </c>
      <c r="W88" s="7">
        <v>0</v>
      </c>
    </row>
    <row r="89" spans="13:23" x14ac:dyDescent="0.3">
      <c r="M89" s="20"/>
      <c r="N89" s="6" t="s">
        <v>52</v>
      </c>
      <c r="O89" s="7">
        <v>0</v>
      </c>
      <c r="P89" s="7">
        <v>5.7971014492753624E-2</v>
      </c>
      <c r="Q89" s="7">
        <v>0.13768115942028986</v>
      </c>
      <c r="R89" s="7">
        <v>0.15942028985507245</v>
      </c>
      <c r="S89" s="7">
        <v>0.40579710144927539</v>
      </c>
      <c r="T89" s="7">
        <v>0.16666666666666666</v>
      </c>
      <c r="U89" s="7">
        <v>6.5217391304347824E-2</v>
      </c>
      <c r="V89" s="7">
        <v>0</v>
      </c>
      <c r="W89" s="7">
        <v>7.246376811594203E-3</v>
      </c>
    </row>
  </sheetData>
  <mergeCells count="16">
    <mergeCell ref="M68:M69"/>
    <mergeCell ref="M58:M59"/>
    <mergeCell ref="M60:M61"/>
    <mergeCell ref="M62:M63"/>
    <mergeCell ref="M64:M65"/>
    <mergeCell ref="M66:M67"/>
    <mergeCell ref="M82:M83"/>
    <mergeCell ref="M84:M85"/>
    <mergeCell ref="M86:M87"/>
    <mergeCell ref="M88:M89"/>
    <mergeCell ref="M70:M71"/>
    <mergeCell ref="M72:M73"/>
    <mergeCell ref="M74:M75"/>
    <mergeCell ref="M76:M77"/>
    <mergeCell ref="M78:M79"/>
    <mergeCell ref="M80:M8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96892-FB63-40DD-A821-C5E80DC00A01}">
  <dimension ref="A1:K52"/>
  <sheetViews>
    <sheetView topLeftCell="A13" zoomScale="55" zoomScaleNormal="55" workbookViewId="0">
      <selection activeCell="L37" sqref="L37"/>
    </sheetView>
  </sheetViews>
  <sheetFormatPr defaultColWidth="12.44140625" defaultRowHeight="15.6" x14ac:dyDescent="0.3"/>
  <cols>
    <col min="1" max="1" width="27.5546875" style="1" customWidth="1"/>
    <col min="2" max="16384" width="12.44140625" style="1"/>
  </cols>
  <sheetData>
    <row r="1" spans="1:11" x14ac:dyDescent="0.3">
      <c r="A1" s="1" t="s">
        <v>0</v>
      </c>
    </row>
    <row r="2" spans="1:11" x14ac:dyDescent="0.3">
      <c r="A2" s="1" t="s">
        <v>47</v>
      </c>
    </row>
    <row r="3" spans="1:11" x14ac:dyDescent="0.3">
      <c r="A3" s="1" t="s">
        <v>2</v>
      </c>
    </row>
    <row r="4" spans="1:11" x14ac:dyDescent="0.3">
      <c r="A4" s="1" t="s">
        <v>3</v>
      </c>
    </row>
    <row r="5" spans="1:11" x14ac:dyDescent="0.3">
      <c r="A5" s="1" t="s">
        <v>49</v>
      </c>
    </row>
    <row r="6" spans="1:11" x14ac:dyDescent="0.3">
      <c r="A6" s="1" t="s">
        <v>5</v>
      </c>
    </row>
    <row r="9" spans="1:11" x14ac:dyDescent="0.3">
      <c r="A9" s="1" t="s">
        <v>6</v>
      </c>
      <c r="B9" s="1" t="s">
        <v>7</v>
      </c>
      <c r="C9" s="1" t="s">
        <v>8</v>
      </c>
      <c r="D9" s="1" t="s">
        <v>9</v>
      </c>
      <c r="E9" s="1" t="s">
        <v>10</v>
      </c>
      <c r="F9" s="1" t="s">
        <v>11</v>
      </c>
      <c r="G9" s="1" t="s">
        <v>12</v>
      </c>
      <c r="H9" s="1" t="s">
        <v>13</v>
      </c>
      <c r="I9" s="1" t="s">
        <v>14</v>
      </c>
      <c r="J9" s="1" t="s">
        <v>15</v>
      </c>
      <c r="K9" s="1" t="s">
        <v>16</v>
      </c>
    </row>
    <row r="10" spans="1:11" x14ac:dyDescent="0.3">
      <c r="A10" s="1" t="s">
        <v>18</v>
      </c>
      <c r="B10" s="1">
        <v>1048</v>
      </c>
      <c r="C10" s="1">
        <v>49</v>
      </c>
      <c r="D10" s="1">
        <v>78</v>
      </c>
      <c r="E10" s="1">
        <v>165</v>
      </c>
      <c r="F10" s="1">
        <v>218</v>
      </c>
      <c r="G10" s="1">
        <v>276</v>
      </c>
      <c r="H10" s="1">
        <v>190</v>
      </c>
      <c r="I10" s="1">
        <v>63</v>
      </c>
      <c r="J10" s="1">
        <v>6</v>
      </c>
      <c r="K10" s="1">
        <v>3</v>
      </c>
    </row>
    <row r="11" spans="1:11" x14ac:dyDescent="0.3">
      <c r="A11" s="1" t="s">
        <v>20</v>
      </c>
      <c r="B11" s="1">
        <v>377</v>
      </c>
      <c r="C11" s="1">
        <v>1</v>
      </c>
      <c r="D11" s="1">
        <v>29</v>
      </c>
      <c r="E11" s="1">
        <v>53</v>
      </c>
      <c r="F11" s="1">
        <v>76</v>
      </c>
      <c r="G11" s="1">
        <v>129</v>
      </c>
      <c r="H11" s="1">
        <v>69</v>
      </c>
      <c r="I11" s="1">
        <v>16</v>
      </c>
      <c r="J11" s="1">
        <v>3</v>
      </c>
      <c r="K11" s="1">
        <v>1</v>
      </c>
    </row>
    <row r="12" spans="1:11" x14ac:dyDescent="0.3">
      <c r="A12" s="1" t="s">
        <v>22</v>
      </c>
      <c r="B12" s="1">
        <v>1047</v>
      </c>
      <c r="C12" s="1">
        <v>44</v>
      </c>
      <c r="D12" s="1">
        <v>96</v>
      </c>
      <c r="E12" s="1">
        <v>187</v>
      </c>
      <c r="F12" s="1">
        <v>208</v>
      </c>
      <c r="G12" s="1">
        <v>288</v>
      </c>
      <c r="H12" s="1">
        <v>169</v>
      </c>
      <c r="I12" s="1">
        <v>44</v>
      </c>
      <c r="J12" s="1">
        <v>9</v>
      </c>
      <c r="K12" s="1">
        <v>2</v>
      </c>
    </row>
    <row r="13" spans="1:11" x14ac:dyDescent="0.3">
      <c r="A13" s="1" t="s">
        <v>24</v>
      </c>
      <c r="B13" s="1">
        <v>380</v>
      </c>
      <c r="C13" s="1">
        <v>8</v>
      </c>
      <c r="D13" s="1">
        <v>31</v>
      </c>
      <c r="E13" s="1">
        <v>50</v>
      </c>
      <c r="F13" s="1">
        <v>65</v>
      </c>
      <c r="G13" s="1">
        <v>131</v>
      </c>
      <c r="H13" s="1">
        <v>73</v>
      </c>
      <c r="I13" s="1">
        <v>19</v>
      </c>
      <c r="J13" s="1">
        <v>1</v>
      </c>
      <c r="K13" s="1">
        <v>2</v>
      </c>
    </row>
    <row r="14" spans="1:11" x14ac:dyDescent="0.3">
      <c r="A14" s="1" t="s">
        <v>26</v>
      </c>
      <c r="B14" s="1">
        <v>1048</v>
      </c>
      <c r="C14" s="1">
        <v>26</v>
      </c>
      <c r="D14" s="1">
        <v>88</v>
      </c>
      <c r="E14" s="1">
        <v>114</v>
      </c>
      <c r="F14" s="1">
        <v>195</v>
      </c>
      <c r="G14" s="1">
        <v>311</v>
      </c>
      <c r="H14" s="1">
        <v>215</v>
      </c>
      <c r="I14" s="1">
        <v>77</v>
      </c>
      <c r="J14" s="1">
        <v>11</v>
      </c>
      <c r="K14" s="1">
        <v>11</v>
      </c>
    </row>
    <row r="15" spans="1:11" x14ac:dyDescent="0.3">
      <c r="A15" s="1" t="s">
        <v>28</v>
      </c>
      <c r="B15" s="1">
        <v>1047</v>
      </c>
      <c r="C15" s="1">
        <v>32</v>
      </c>
      <c r="D15" s="1">
        <v>69</v>
      </c>
      <c r="E15" s="1">
        <v>127</v>
      </c>
      <c r="F15" s="1">
        <v>203</v>
      </c>
      <c r="G15" s="1">
        <v>301</v>
      </c>
      <c r="H15" s="1">
        <v>214</v>
      </c>
      <c r="I15" s="1">
        <v>83</v>
      </c>
      <c r="J15" s="1">
        <v>14</v>
      </c>
      <c r="K15" s="1">
        <v>4</v>
      </c>
    </row>
    <row r="16" spans="1:11" x14ac:dyDescent="0.3">
      <c r="A16" s="1" t="s">
        <v>29</v>
      </c>
      <c r="B16" s="1">
        <v>1049</v>
      </c>
      <c r="C16" s="1">
        <v>29</v>
      </c>
      <c r="D16" s="1">
        <v>84</v>
      </c>
      <c r="E16" s="1">
        <v>135</v>
      </c>
      <c r="F16" s="1">
        <v>192</v>
      </c>
      <c r="G16" s="1">
        <v>268</v>
      </c>
      <c r="H16" s="1">
        <v>254</v>
      </c>
      <c r="I16" s="1">
        <v>71</v>
      </c>
      <c r="J16" s="1">
        <v>15</v>
      </c>
      <c r="K16" s="1">
        <v>1</v>
      </c>
    </row>
    <row r="17" spans="1:11" x14ac:dyDescent="0.3">
      <c r="A17" s="1" t="s">
        <v>30</v>
      </c>
      <c r="B17" s="1">
        <v>1049</v>
      </c>
      <c r="C17" s="1">
        <v>24</v>
      </c>
      <c r="D17" s="1">
        <v>92</v>
      </c>
      <c r="E17" s="1">
        <v>143</v>
      </c>
      <c r="F17" s="1">
        <v>201</v>
      </c>
      <c r="G17" s="1">
        <v>276</v>
      </c>
      <c r="H17" s="1">
        <v>220</v>
      </c>
      <c r="I17" s="1">
        <v>81</v>
      </c>
      <c r="J17" s="1">
        <v>9</v>
      </c>
      <c r="K17" s="1">
        <v>3</v>
      </c>
    </row>
    <row r="18" spans="1:11" x14ac:dyDescent="0.3">
      <c r="A18" s="1" t="s">
        <v>31</v>
      </c>
      <c r="B18" s="1">
        <v>980</v>
      </c>
      <c r="C18" s="1">
        <v>28</v>
      </c>
      <c r="D18" s="1">
        <v>87</v>
      </c>
      <c r="E18" s="1">
        <v>152</v>
      </c>
      <c r="F18" s="1">
        <v>185</v>
      </c>
      <c r="G18" s="1">
        <v>268</v>
      </c>
      <c r="H18" s="1">
        <v>173</v>
      </c>
      <c r="I18" s="1">
        <v>76</v>
      </c>
      <c r="J18" s="1">
        <v>7</v>
      </c>
      <c r="K18" s="1">
        <v>4</v>
      </c>
    </row>
    <row r="19" spans="1:11" x14ac:dyDescent="0.3">
      <c r="A19" s="1" t="s">
        <v>32</v>
      </c>
      <c r="B19" s="1">
        <v>227</v>
      </c>
      <c r="C19" s="1">
        <v>22</v>
      </c>
      <c r="D19" s="1">
        <v>41</v>
      </c>
      <c r="E19" s="1">
        <v>27</v>
      </c>
      <c r="F19" s="1">
        <v>40</v>
      </c>
      <c r="G19" s="1">
        <v>64</v>
      </c>
      <c r="H19" s="1">
        <v>31</v>
      </c>
      <c r="I19" s="1">
        <v>2</v>
      </c>
      <c r="J19" s="1">
        <v>0</v>
      </c>
      <c r="K19" s="1">
        <v>0</v>
      </c>
    </row>
    <row r="20" spans="1:11" x14ac:dyDescent="0.3">
      <c r="A20" s="1" t="s">
        <v>33</v>
      </c>
      <c r="B20" s="1">
        <v>380</v>
      </c>
      <c r="C20" s="1">
        <v>6</v>
      </c>
      <c r="D20" s="1">
        <v>21</v>
      </c>
      <c r="E20" s="1">
        <v>47</v>
      </c>
      <c r="F20" s="1">
        <v>68</v>
      </c>
      <c r="G20" s="1">
        <v>122</v>
      </c>
      <c r="H20" s="1">
        <v>82</v>
      </c>
      <c r="I20" s="1">
        <v>28</v>
      </c>
      <c r="J20" s="1">
        <v>5</v>
      </c>
      <c r="K20" s="1">
        <v>1</v>
      </c>
    </row>
    <row r="21" spans="1:11" x14ac:dyDescent="0.3">
      <c r="A21" s="1" t="s">
        <v>34</v>
      </c>
      <c r="B21" s="1">
        <v>380</v>
      </c>
      <c r="C21" s="1">
        <v>5</v>
      </c>
      <c r="D21" s="1">
        <v>28</v>
      </c>
      <c r="E21" s="1">
        <v>32</v>
      </c>
      <c r="F21" s="1">
        <v>83</v>
      </c>
      <c r="G21" s="1">
        <v>121</v>
      </c>
      <c r="H21" s="1">
        <v>84</v>
      </c>
      <c r="I21" s="1">
        <v>24</v>
      </c>
      <c r="J21" s="1">
        <v>3</v>
      </c>
      <c r="K21" s="1">
        <v>0</v>
      </c>
    </row>
    <row r="22" spans="1:11" x14ac:dyDescent="0.3">
      <c r="A22" s="1" t="s">
        <v>35</v>
      </c>
      <c r="B22" s="1">
        <v>378</v>
      </c>
      <c r="C22" s="1">
        <v>3</v>
      </c>
      <c r="D22" s="1">
        <v>23</v>
      </c>
      <c r="E22" s="1">
        <v>48</v>
      </c>
      <c r="F22" s="1">
        <v>74</v>
      </c>
      <c r="G22" s="1">
        <v>133</v>
      </c>
      <c r="H22" s="1">
        <v>63</v>
      </c>
      <c r="I22" s="1">
        <v>21</v>
      </c>
      <c r="J22" s="1">
        <v>8</v>
      </c>
      <c r="K22" s="1">
        <v>5</v>
      </c>
    </row>
    <row r="23" spans="1:11" x14ac:dyDescent="0.3">
      <c r="A23" s="1" t="s">
        <v>36</v>
      </c>
      <c r="B23" s="1">
        <v>380</v>
      </c>
      <c r="C23" s="1">
        <v>8</v>
      </c>
      <c r="D23" s="1">
        <v>21</v>
      </c>
      <c r="E23" s="1">
        <v>42</v>
      </c>
      <c r="F23" s="1">
        <v>71</v>
      </c>
      <c r="G23" s="1">
        <v>121</v>
      </c>
      <c r="H23" s="1">
        <v>90</v>
      </c>
      <c r="I23" s="1">
        <v>25</v>
      </c>
      <c r="J23" s="1">
        <v>1</v>
      </c>
      <c r="K23" s="1">
        <v>1</v>
      </c>
    </row>
    <row r="24" spans="1:11" x14ac:dyDescent="0.3">
      <c r="A24" s="1" t="s">
        <v>37</v>
      </c>
      <c r="B24" s="1">
        <v>376</v>
      </c>
      <c r="C24" s="1">
        <v>8</v>
      </c>
      <c r="D24" s="1">
        <v>34</v>
      </c>
      <c r="E24" s="1">
        <v>54</v>
      </c>
      <c r="F24" s="1">
        <v>57</v>
      </c>
      <c r="G24" s="1">
        <v>110</v>
      </c>
      <c r="H24" s="1">
        <v>80</v>
      </c>
      <c r="I24" s="1">
        <v>31</v>
      </c>
      <c r="J24" s="1">
        <v>2</v>
      </c>
      <c r="K24" s="1">
        <v>0</v>
      </c>
    </row>
    <row r="25" spans="1:11" x14ac:dyDescent="0.3">
      <c r="A25" s="1" t="s">
        <v>38</v>
      </c>
      <c r="B25" s="1">
        <v>117</v>
      </c>
      <c r="C25" s="1">
        <v>0</v>
      </c>
      <c r="D25" s="1">
        <v>4</v>
      </c>
      <c r="E25" s="1">
        <v>31</v>
      </c>
      <c r="F25" s="1">
        <v>29</v>
      </c>
      <c r="G25" s="1">
        <v>29</v>
      </c>
      <c r="H25" s="1">
        <v>20</v>
      </c>
      <c r="I25" s="1">
        <v>4</v>
      </c>
      <c r="J25" s="1">
        <v>0</v>
      </c>
      <c r="K25" s="1">
        <v>0</v>
      </c>
    </row>
    <row r="28" spans="1:11" x14ac:dyDescent="0.3">
      <c r="A28" s="1" t="s">
        <v>0</v>
      </c>
    </row>
    <row r="29" spans="1:11" x14ac:dyDescent="0.3">
      <c r="A29" s="1" t="s">
        <v>47</v>
      </c>
    </row>
    <row r="30" spans="1:11" x14ac:dyDescent="0.3">
      <c r="A30" s="1" t="s">
        <v>48</v>
      </c>
    </row>
    <row r="31" spans="1:11" x14ac:dyDescent="0.3">
      <c r="A31" s="1" t="s">
        <v>3</v>
      </c>
    </row>
    <row r="32" spans="1:11" x14ac:dyDescent="0.3">
      <c r="A32" s="1" t="s">
        <v>50</v>
      </c>
    </row>
    <row r="33" spans="1:11" x14ac:dyDescent="0.3">
      <c r="A33" s="1" t="s">
        <v>5</v>
      </c>
    </row>
    <row r="36" spans="1:11" x14ac:dyDescent="0.3">
      <c r="A36" s="1" t="s">
        <v>6</v>
      </c>
      <c r="B36" s="1" t="s">
        <v>7</v>
      </c>
      <c r="C36" s="1" t="s">
        <v>8</v>
      </c>
      <c r="D36" s="1" t="s">
        <v>9</v>
      </c>
      <c r="E36" s="1" t="s">
        <v>10</v>
      </c>
      <c r="F36" s="1" t="s">
        <v>11</v>
      </c>
      <c r="G36" s="1" t="s">
        <v>12</v>
      </c>
      <c r="H36" s="1" t="s">
        <v>13</v>
      </c>
      <c r="I36" s="1" t="s">
        <v>14</v>
      </c>
      <c r="J36" s="1" t="s">
        <v>15</v>
      </c>
      <c r="K36" s="1" t="s">
        <v>16</v>
      </c>
    </row>
    <row r="37" spans="1:11" x14ac:dyDescent="0.3">
      <c r="A37" s="1" t="s">
        <v>18</v>
      </c>
      <c r="B37" s="1">
        <v>1029</v>
      </c>
      <c r="C37" s="1">
        <v>19</v>
      </c>
      <c r="D37" s="1">
        <v>46</v>
      </c>
      <c r="E37" s="1">
        <v>110</v>
      </c>
      <c r="F37" s="1">
        <v>170</v>
      </c>
      <c r="G37" s="1">
        <v>316</v>
      </c>
      <c r="H37" s="1">
        <v>231</v>
      </c>
      <c r="I37" s="1">
        <v>112</v>
      </c>
      <c r="J37" s="1">
        <v>16</v>
      </c>
      <c r="K37" s="1">
        <v>9</v>
      </c>
    </row>
    <row r="38" spans="1:11" x14ac:dyDescent="0.3">
      <c r="A38" s="1" t="s">
        <v>20</v>
      </c>
      <c r="B38" s="1">
        <v>285</v>
      </c>
      <c r="C38" s="1">
        <v>2</v>
      </c>
      <c r="D38" s="1">
        <v>15</v>
      </c>
      <c r="E38" s="1">
        <v>33</v>
      </c>
      <c r="F38" s="1">
        <v>54</v>
      </c>
      <c r="G38" s="1">
        <v>76</v>
      </c>
      <c r="H38" s="1">
        <v>60</v>
      </c>
      <c r="I38" s="1">
        <v>37</v>
      </c>
      <c r="J38" s="1">
        <v>4</v>
      </c>
      <c r="K38" s="1">
        <v>4</v>
      </c>
    </row>
    <row r="39" spans="1:11" x14ac:dyDescent="0.3">
      <c r="A39" s="1" t="s">
        <v>22</v>
      </c>
      <c r="B39" s="1">
        <v>1020</v>
      </c>
      <c r="C39" s="1">
        <v>12</v>
      </c>
      <c r="D39" s="1">
        <v>51</v>
      </c>
      <c r="E39" s="1">
        <v>92</v>
      </c>
      <c r="F39" s="1">
        <v>155</v>
      </c>
      <c r="G39" s="1">
        <v>282</v>
      </c>
      <c r="H39" s="1">
        <v>284</v>
      </c>
      <c r="I39" s="1">
        <v>124</v>
      </c>
      <c r="J39" s="1">
        <v>10</v>
      </c>
      <c r="K39" s="1">
        <v>10</v>
      </c>
    </row>
    <row r="40" spans="1:11" x14ac:dyDescent="0.3">
      <c r="A40" s="1" t="s">
        <v>24</v>
      </c>
      <c r="B40" s="1">
        <v>285</v>
      </c>
      <c r="C40" s="1">
        <v>2</v>
      </c>
      <c r="D40" s="1">
        <v>14</v>
      </c>
      <c r="E40" s="1">
        <v>36</v>
      </c>
      <c r="F40" s="1">
        <v>42</v>
      </c>
      <c r="G40" s="1">
        <v>69</v>
      </c>
      <c r="H40" s="1">
        <v>80</v>
      </c>
      <c r="I40" s="1">
        <v>38</v>
      </c>
      <c r="J40" s="1">
        <v>3</v>
      </c>
      <c r="K40" s="1">
        <v>1</v>
      </c>
    </row>
    <row r="41" spans="1:11" x14ac:dyDescent="0.3">
      <c r="A41" s="1" t="s">
        <v>26</v>
      </c>
      <c r="B41" s="1">
        <v>1024</v>
      </c>
      <c r="C41" s="1">
        <v>12</v>
      </c>
      <c r="D41" s="1">
        <v>81</v>
      </c>
      <c r="E41" s="1">
        <v>134</v>
      </c>
      <c r="F41" s="1">
        <v>208</v>
      </c>
      <c r="G41" s="1">
        <v>273</v>
      </c>
      <c r="H41" s="1">
        <v>218</v>
      </c>
      <c r="I41" s="1">
        <v>74</v>
      </c>
      <c r="J41" s="1">
        <v>8</v>
      </c>
      <c r="K41" s="1">
        <v>16</v>
      </c>
    </row>
    <row r="42" spans="1:11" x14ac:dyDescent="0.3">
      <c r="A42" s="1" t="s">
        <v>28</v>
      </c>
      <c r="B42" s="1">
        <v>1026</v>
      </c>
      <c r="C42" s="1">
        <v>26</v>
      </c>
      <c r="D42" s="1">
        <v>65</v>
      </c>
      <c r="E42" s="1">
        <v>144</v>
      </c>
      <c r="F42" s="1">
        <v>184</v>
      </c>
      <c r="G42" s="1">
        <v>275</v>
      </c>
      <c r="H42" s="1">
        <v>211</v>
      </c>
      <c r="I42" s="1">
        <v>100</v>
      </c>
      <c r="J42" s="1">
        <v>13</v>
      </c>
      <c r="K42" s="1">
        <v>8</v>
      </c>
    </row>
    <row r="43" spans="1:11" x14ac:dyDescent="0.3">
      <c r="A43" s="1" t="s">
        <v>29</v>
      </c>
      <c r="B43" s="1">
        <v>1027</v>
      </c>
      <c r="C43" s="1">
        <v>23</v>
      </c>
      <c r="D43" s="1">
        <v>68</v>
      </c>
      <c r="E43" s="1">
        <v>125</v>
      </c>
      <c r="F43" s="1">
        <v>186</v>
      </c>
      <c r="G43" s="1">
        <v>255</v>
      </c>
      <c r="H43" s="1">
        <v>270</v>
      </c>
      <c r="I43" s="1">
        <v>83</v>
      </c>
      <c r="J43" s="1">
        <v>13</v>
      </c>
      <c r="K43" s="1">
        <v>4</v>
      </c>
    </row>
    <row r="44" spans="1:11" x14ac:dyDescent="0.3">
      <c r="A44" s="1" t="s">
        <v>30</v>
      </c>
      <c r="B44" s="1">
        <v>1029</v>
      </c>
      <c r="C44" s="1">
        <v>13</v>
      </c>
      <c r="D44" s="1">
        <v>82</v>
      </c>
      <c r="E44" s="1">
        <v>130</v>
      </c>
      <c r="F44" s="1">
        <v>167</v>
      </c>
      <c r="G44" s="1">
        <v>268</v>
      </c>
      <c r="H44" s="1">
        <v>243</v>
      </c>
      <c r="I44" s="1">
        <v>105</v>
      </c>
      <c r="J44" s="1">
        <v>10</v>
      </c>
      <c r="K44" s="1">
        <v>11</v>
      </c>
    </row>
    <row r="45" spans="1:11" x14ac:dyDescent="0.3">
      <c r="A45" s="1" t="s">
        <v>31</v>
      </c>
      <c r="B45" s="1">
        <v>943</v>
      </c>
      <c r="C45" s="1">
        <v>15</v>
      </c>
      <c r="D45" s="1">
        <v>62</v>
      </c>
      <c r="E45" s="1">
        <v>114</v>
      </c>
      <c r="F45" s="1">
        <v>157</v>
      </c>
      <c r="G45" s="1">
        <v>259</v>
      </c>
      <c r="H45" s="1">
        <v>224</v>
      </c>
      <c r="I45" s="1">
        <v>97</v>
      </c>
      <c r="J45" s="1">
        <v>12</v>
      </c>
      <c r="K45" s="1">
        <v>3</v>
      </c>
    </row>
    <row r="46" spans="1:11" x14ac:dyDescent="0.3">
      <c r="A46" s="1" t="s">
        <v>32</v>
      </c>
      <c r="B46" s="1">
        <v>204</v>
      </c>
      <c r="C46" s="1">
        <v>7</v>
      </c>
      <c r="D46" s="1">
        <v>18</v>
      </c>
      <c r="E46" s="1">
        <v>18</v>
      </c>
      <c r="F46" s="1">
        <v>43</v>
      </c>
      <c r="G46" s="1">
        <v>58</v>
      </c>
      <c r="H46" s="1">
        <v>41</v>
      </c>
      <c r="I46" s="1">
        <v>15</v>
      </c>
      <c r="J46" s="1">
        <v>1</v>
      </c>
      <c r="K46" s="1">
        <v>3</v>
      </c>
    </row>
    <row r="47" spans="1:11" x14ac:dyDescent="0.3">
      <c r="A47" s="1" t="s">
        <v>33</v>
      </c>
      <c r="B47" s="1">
        <v>286</v>
      </c>
      <c r="C47" s="1">
        <v>6</v>
      </c>
      <c r="D47" s="1">
        <v>17</v>
      </c>
      <c r="E47" s="1">
        <v>33</v>
      </c>
      <c r="F47" s="1">
        <v>52</v>
      </c>
      <c r="G47" s="1">
        <v>80</v>
      </c>
      <c r="H47" s="1">
        <v>73</v>
      </c>
      <c r="I47" s="1">
        <v>22</v>
      </c>
      <c r="J47" s="1">
        <v>1</v>
      </c>
      <c r="K47" s="1">
        <v>2</v>
      </c>
    </row>
    <row r="48" spans="1:11" x14ac:dyDescent="0.3">
      <c r="A48" s="1" t="s">
        <v>34</v>
      </c>
      <c r="B48" s="1">
        <v>286</v>
      </c>
      <c r="C48" s="1">
        <v>6</v>
      </c>
      <c r="D48" s="1">
        <v>13</v>
      </c>
      <c r="E48" s="1">
        <v>36</v>
      </c>
      <c r="F48" s="1">
        <v>54</v>
      </c>
      <c r="G48" s="1">
        <v>84</v>
      </c>
      <c r="H48" s="1">
        <v>57</v>
      </c>
      <c r="I48" s="1">
        <v>28</v>
      </c>
      <c r="J48" s="1">
        <v>6</v>
      </c>
      <c r="K48" s="1">
        <v>2</v>
      </c>
    </row>
    <row r="49" spans="1:11" x14ac:dyDescent="0.3">
      <c r="A49" s="1" t="s">
        <v>35</v>
      </c>
      <c r="B49" s="1">
        <v>285</v>
      </c>
      <c r="C49" s="1">
        <v>3</v>
      </c>
      <c r="D49" s="1">
        <v>17</v>
      </c>
      <c r="E49" s="1">
        <v>35</v>
      </c>
      <c r="F49" s="1">
        <v>66</v>
      </c>
      <c r="G49" s="1">
        <v>74</v>
      </c>
      <c r="H49" s="1">
        <v>65</v>
      </c>
      <c r="I49" s="1">
        <v>9</v>
      </c>
      <c r="J49" s="1">
        <v>7</v>
      </c>
      <c r="K49" s="1">
        <v>9</v>
      </c>
    </row>
    <row r="50" spans="1:11" x14ac:dyDescent="0.3">
      <c r="A50" s="1" t="s">
        <v>36</v>
      </c>
      <c r="B50" s="1">
        <v>286</v>
      </c>
      <c r="C50" s="1">
        <v>6</v>
      </c>
      <c r="D50" s="1">
        <v>21</v>
      </c>
      <c r="E50" s="1">
        <v>22</v>
      </c>
      <c r="F50" s="1">
        <v>54</v>
      </c>
      <c r="G50" s="1">
        <v>84</v>
      </c>
      <c r="H50" s="1">
        <v>64</v>
      </c>
      <c r="I50" s="1">
        <v>32</v>
      </c>
      <c r="J50" s="1">
        <v>1</v>
      </c>
      <c r="K50" s="1">
        <v>2</v>
      </c>
    </row>
    <row r="51" spans="1:11" x14ac:dyDescent="0.3">
      <c r="A51" s="1" t="s">
        <v>37</v>
      </c>
      <c r="B51" s="1">
        <v>284</v>
      </c>
      <c r="C51" s="1">
        <v>3</v>
      </c>
      <c r="D51" s="1">
        <v>14</v>
      </c>
      <c r="E51" s="1">
        <v>23</v>
      </c>
      <c r="F51" s="1">
        <v>40</v>
      </c>
      <c r="G51" s="1">
        <v>95</v>
      </c>
      <c r="H51" s="1">
        <v>78</v>
      </c>
      <c r="I51" s="1">
        <v>26</v>
      </c>
      <c r="J51" s="1">
        <v>5</v>
      </c>
      <c r="K51" s="1">
        <v>0</v>
      </c>
    </row>
    <row r="52" spans="1:11" x14ac:dyDescent="0.3">
      <c r="A52" s="1" t="s">
        <v>38</v>
      </c>
      <c r="B52" s="1">
        <v>102</v>
      </c>
      <c r="C52" s="1">
        <v>0</v>
      </c>
      <c r="D52" s="1">
        <v>6</v>
      </c>
      <c r="E52" s="1">
        <v>14</v>
      </c>
      <c r="F52" s="1">
        <v>23</v>
      </c>
      <c r="G52" s="1">
        <v>35</v>
      </c>
      <c r="H52" s="1">
        <v>15</v>
      </c>
      <c r="I52" s="1">
        <v>8</v>
      </c>
      <c r="J52" s="1">
        <v>0</v>
      </c>
      <c r="K52" s="1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53CB8-5BB8-4431-89B4-6F46137AB5FE}">
  <dimension ref="A1:CL186"/>
  <sheetViews>
    <sheetView topLeftCell="AJ1" zoomScale="70" zoomScaleNormal="70" workbookViewId="0">
      <selection activeCell="AJ11" sqref="AJ11"/>
    </sheetView>
  </sheetViews>
  <sheetFormatPr defaultColWidth="12.44140625" defaultRowHeight="15.6" x14ac:dyDescent="0.3"/>
  <cols>
    <col min="1" max="1" width="23.33203125" style="3" customWidth="1"/>
    <col min="2" max="16384" width="12.44140625" style="3"/>
  </cols>
  <sheetData>
    <row r="1" spans="1:90" x14ac:dyDescent="0.3">
      <c r="A1" s="17" t="s">
        <v>0</v>
      </c>
    </row>
    <row r="2" spans="1:90" x14ac:dyDescent="0.3">
      <c r="A2" s="3" t="s">
        <v>46</v>
      </c>
    </row>
    <row r="3" spans="1:90" x14ac:dyDescent="0.3">
      <c r="A3" s="3" t="s">
        <v>2</v>
      </c>
    </row>
    <row r="4" spans="1:90" x14ac:dyDescent="0.3">
      <c r="A4" s="3" t="s">
        <v>3</v>
      </c>
    </row>
    <row r="5" spans="1:90" x14ac:dyDescent="0.3">
      <c r="A5" s="3" t="s">
        <v>4</v>
      </c>
    </row>
    <row r="6" spans="1:90" ht="15.6" customHeight="1" x14ac:dyDescent="0.3">
      <c r="A6" s="3" t="s">
        <v>5</v>
      </c>
      <c r="AK6" s="19" t="s">
        <v>18</v>
      </c>
      <c r="AL6" s="19"/>
      <c r="AM6" s="19"/>
      <c r="AN6" s="19" t="s">
        <v>20</v>
      </c>
      <c r="AO6" s="19"/>
      <c r="AP6" s="19"/>
      <c r="AQ6" s="19" t="s">
        <v>22</v>
      </c>
      <c r="AR6" s="19"/>
      <c r="AS6" s="19"/>
      <c r="AT6" s="19" t="s">
        <v>24</v>
      </c>
      <c r="AU6" s="19"/>
      <c r="AV6" s="19"/>
      <c r="AW6" s="19" t="s">
        <v>26</v>
      </c>
      <c r="AX6" s="19"/>
      <c r="AY6" s="19"/>
      <c r="AZ6" s="19" t="s">
        <v>28</v>
      </c>
      <c r="BA6" s="19"/>
      <c r="BB6" s="19"/>
      <c r="BC6" s="19" t="s">
        <v>29</v>
      </c>
      <c r="BD6" s="19"/>
      <c r="BE6" s="19"/>
      <c r="BF6" s="19" t="s">
        <v>30</v>
      </c>
      <c r="BG6" s="19"/>
      <c r="BH6" s="19"/>
      <c r="BI6" s="19" t="s">
        <v>31</v>
      </c>
      <c r="BJ6" s="19"/>
      <c r="BK6" s="19"/>
      <c r="BL6" s="19" t="s">
        <v>33</v>
      </c>
      <c r="BM6" s="19"/>
      <c r="BN6" s="19"/>
      <c r="BO6" s="19" t="s">
        <v>32</v>
      </c>
      <c r="BP6" s="19"/>
      <c r="BQ6" s="19"/>
      <c r="BR6" s="19" t="s">
        <v>34</v>
      </c>
      <c r="BS6" s="19"/>
      <c r="BT6" s="19"/>
      <c r="BU6" s="19" t="s">
        <v>35</v>
      </c>
      <c r="BV6" s="19"/>
      <c r="BW6" s="19"/>
      <c r="BX6" s="19" t="s">
        <v>36</v>
      </c>
      <c r="BY6" s="19"/>
      <c r="BZ6" s="19"/>
      <c r="CA6" s="19" t="s">
        <v>37</v>
      </c>
      <c r="CB6" s="19"/>
      <c r="CC6" s="19"/>
      <c r="CD6" s="19" t="s">
        <v>38</v>
      </c>
      <c r="CE6" s="19"/>
      <c r="CF6" s="19"/>
      <c r="CG6" s="19" t="s">
        <v>60</v>
      </c>
      <c r="CH6" s="19"/>
      <c r="CI6" s="19"/>
    </row>
    <row r="7" spans="1:90" x14ac:dyDescent="0.3">
      <c r="AK7" s="13">
        <v>2018</v>
      </c>
      <c r="AL7" s="13">
        <v>2019</v>
      </c>
      <c r="AM7" s="13">
        <v>2020</v>
      </c>
      <c r="AN7" s="13">
        <v>2018</v>
      </c>
      <c r="AO7" s="13">
        <v>2019</v>
      </c>
      <c r="AP7" s="13">
        <v>2020</v>
      </c>
      <c r="AQ7" s="13">
        <v>2018</v>
      </c>
      <c r="AR7" s="13">
        <v>2019</v>
      </c>
      <c r="AS7" s="13">
        <v>2020</v>
      </c>
      <c r="AT7" s="13">
        <v>2018</v>
      </c>
      <c r="AU7" s="13">
        <v>2019</v>
      </c>
      <c r="AV7" s="13">
        <v>2020</v>
      </c>
      <c r="AW7" s="13">
        <v>2018</v>
      </c>
      <c r="AX7" s="13">
        <v>2019</v>
      </c>
      <c r="AY7" s="13">
        <v>2020</v>
      </c>
      <c r="AZ7" s="13">
        <v>2018</v>
      </c>
      <c r="BA7" s="13">
        <v>2019</v>
      </c>
      <c r="BB7" s="13">
        <v>2020</v>
      </c>
      <c r="BC7" s="13">
        <v>2018</v>
      </c>
      <c r="BD7" s="13">
        <v>2019</v>
      </c>
      <c r="BE7" s="13">
        <v>2020</v>
      </c>
      <c r="BF7" s="13">
        <v>2018</v>
      </c>
      <c r="BG7" s="13">
        <v>2019</v>
      </c>
      <c r="BH7" s="13">
        <v>2020</v>
      </c>
      <c r="BI7" s="13">
        <v>2018</v>
      </c>
      <c r="BJ7" s="13">
        <v>2019</v>
      </c>
      <c r="BK7" s="13">
        <v>2020</v>
      </c>
      <c r="BL7" s="13">
        <v>2018</v>
      </c>
      <c r="BM7" s="13">
        <v>2019</v>
      </c>
      <c r="BN7" s="13">
        <v>2020</v>
      </c>
      <c r="BO7" s="13">
        <v>2018</v>
      </c>
      <c r="BP7" s="13">
        <v>2019</v>
      </c>
      <c r="BQ7" s="13">
        <v>2020</v>
      </c>
      <c r="BR7" s="13">
        <v>2018</v>
      </c>
      <c r="BS7" s="13">
        <v>2019</v>
      </c>
      <c r="BT7" s="13">
        <v>2020</v>
      </c>
      <c r="BU7" s="13">
        <v>2018</v>
      </c>
      <c r="BV7" s="13">
        <v>2019</v>
      </c>
      <c r="BW7" s="13">
        <v>2020</v>
      </c>
      <c r="BX7" s="13">
        <v>2018</v>
      </c>
      <c r="BY7" s="13">
        <v>2019</v>
      </c>
      <c r="BZ7" s="13">
        <v>2020</v>
      </c>
      <c r="CA7" s="13">
        <v>2018</v>
      </c>
      <c r="CB7" s="13">
        <v>2019</v>
      </c>
      <c r="CC7" s="13">
        <v>2020</v>
      </c>
      <c r="CD7" s="13">
        <v>2018</v>
      </c>
      <c r="CE7" s="13">
        <v>2019</v>
      </c>
      <c r="CF7" s="13">
        <v>2020</v>
      </c>
      <c r="CG7" s="18">
        <v>2018</v>
      </c>
      <c r="CH7" s="18">
        <v>2019</v>
      </c>
      <c r="CI7" s="18">
        <v>2020</v>
      </c>
      <c r="CJ7" s="18"/>
      <c r="CK7" s="18"/>
      <c r="CL7" s="18"/>
    </row>
    <row r="8" spans="1:90" x14ac:dyDescent="0.3">
      <c r="W8" s="13">
        <v>2018</v>
      </c>
      <c r="X8" s="13"/>
      <c r="Y8" s="13"/>
      <c r="Z8" s="13"/>
      <c r="AA8" s="13">
        <v>2019</v>
      </c>
      <c r="AB8" s="13"/>
      <c r="AC8" s="13"/>
      <c r="AD8" s="13"/>
      <c r="AE8" s="13">
        <v>2020</v>
      </c>
      <c r="AF8" s="13"/>
      <c r="AG8" s="13"/>
      <c r="AI8" s="13">
        <v>2018</v>
      </c>
      <c r="AJ8" s="15" t="s">
        <v>61</v>
      </c>
      <c r="AK8" s="16">
        <v>7.8026905829596413E-2</v>
      </c>
      <c r="AL8" s="5">
        <v>8.9019430637144153E-2</v>
      </c>
      <c r="AM8" s="5">
        <v>9.3513058129738841E-2</v>
      </c>
      <c r="AN8" s="16">
        <v>8.6956521739130432E-2</v>
      </c>
      <c r="AO8" s="5">
        <v>7.3065902578796568E-2</v>
      </c>
      <c r="AP8" s="5">
        <v>8.8484848484848486E-2</v>
      </c>
      <c r="AQ8" s="16">
        <v>8.007197480881692E-2</v>
      </c>
      <c r="AR8" s="5">
        <v>9.0208522212148687E-2</v>
      </c>
      <c r="AS8" s="5">
        <v>9.3209616195698022E-2</v>
      </c>
      <c r="AT8" s="16">
        <v>7.4850299401197598E-2</v>
      </c>
      <c r="AU8" s="5">
        <v>8.7392550143266481E-2</v>
      </c>
      <c r="AV8" s="5">
        <v>9.5641646489104115E-2</v>
      </c>
      <c r="AW8" s="16">
        <v>6.2331838565022418E-2</v>
      </c>
      <c r="AX8" s="5">
        <v>8.5404428377767738E-2</v>
      </c>
      <c r="AY8" s="5">
        <v>8.8383838383838384E-2</v>
      </c>
      <c r="AZ8" s="16">
        <v>7.6888489208633087E-2</v>
      </c>
      <c r="BA8" s="5">
        <v>8.8275237664101405E-2</v>
      </c>
      <c r="BB8" s="5">
        <v>8.7689713322091065E-2</v>
      </c>
      <c r="BC8" s="16">
        <v>8.7971274685816878E-2</v>
      </c>
      <c r="BD8" s="5">
        <v>8.2390221819827983E-2</v>
      </c>
      <c r="BE8" s="5">
        <v>8.6315789473684207E-2</v>
      </c>
      <c r="BF8" s="16">
        <v>7.5750784401613633E-2</v>
      </c>
      <c r="BG8" s="5">
        <v>9.4893809308630811E-2</v>
      </c>
      <c r="BH8" s="5">
        <v>9.0564448188711039E-2</v>
      </c>
      <c r="BI8" s="16">
        <v>7.5743048897411319E-2</v>
      </c>
      <c r="BJ8" s="5">
        <v>9.90990990990991E-2</v>
      </c>
      <c r="BK8" s="5">
        <v>9.7816593886462883E-2</v>
      </c>
      <c r="BL8" s="16">
        <v>6.6193853427895979E-2</v>
      </c>
      <c r="BM8" s="5">
        <v>0.15144230769230768</v>
      </c>
      <c r="BN8" s="5">
        <v>0.14455445544554454</v>
      </c>
      <c r="BO8" s="16">
        <v>5.5306427503736919E-2</v>
      </c>
      <c r="BP8" s="5">
        <v>6.8767908309455589E-2</v>
      </c>
      <c r="BQ8" s="5">
        <v>8.606060606060606E-2</v>
      </c>
      <c r="BR8" s="16">
        <v>7.7961019490254871E-2</v>
      </c>
      <c r="BS8" s="5">
        <v>9.5988538681948427E-2</v>
      </c>
      <c r="BT8" s="5">
        <v>9.8062953995157381E-2</v>
      </c>
      <c r="BU8" s="16">
        <v>0.1062874251497006</v>
      </c>
      <c r="BV8" s="5">
        <v>9.012875536480687E-2</v>
      </c>
      <c r="BW8" s="5">
        <v>0.10653753026634383</v>
      </c>
      <c r="BX8" s="16">
        <v>5.8383233532934134E-2</v>
      </c>
      <c r="BY8" s="5">
        <v>8.7267525035765375E-2</v>
      </c>
      <c r="BZ8" s="5">
        <v>9.0909090909090912E-2</v>
      </c>
      <c r="CA8" s="16">
        <v>7.3170731707317069E-2</v>
      </c>
      <c r="CB8" s="5">
        <v>9.077809798270893E-2</v>
      </c>
      <c r="CC8" s="5">
        <v>9.1019417475728157E-2</v>
      </c>
      <c r="CD8" s="16">
        <v>2.4489795918367346E-2</v>
      </c>
      <c r="CE8" s="5">
        <v>8.5714285714285715E-2</v>
      </c>
      <c r="CF8" s="5">
        <v>7.2131147540983612E-2</v>
      </c>
      <c r="CG8" s="5">
        <f>AVERAGE(AK8,AN8,AQ8,AT8,AW8,AZ8,BC8,BF8,BI8,BL8,BO8,BR8,BU8,BX8,CA8,CD8,)</f>
        <v>6.8257860251026231E-2</v>
      </c>
      <c r="CH8" s="5">
        <f>AVERAGE(AL8,AO8,AR8,AU8,AX8,BA8,BD8,BG8,BJ8,BM8,BP8,BS8,BV8,BY8,CB8,CE8,)</f>
        <v>8.5872742389533019E-2</v>
      </c>
      <c r="CI8" s="5">
        <f>AVERAGE(AM8,AP8,AS8,AV8,AY8,BB8,BE8,BH8,BK8,BN8,BQ8,BT8,BW8,BZ8,CC8,CF8,)</f>
        <v>8.8876162014566565E-2</v>
      </c>
    </row>
    <row r="9" spans="1:90" ht="28.8" x14ac:dyDescent="0.3">
      <c r="A9" s="3" t="s">
        <v>6</v>
      </c>
      <c r="B9" s="3" t="s">
        <v>7</v>
      </c>
      <c r="C9" s="3" t="s">
        <v>8</v>
      </c>
      <c r="D9" s="3" t="s">
        <v>9</v>
      </c>
      <c r="E9" s="3" t="s">
        <v>10</v>
      </c>
      <c r="F9" s="3" t="s">
        <v>11</v>
      </c>
      <c r="G9" s="3" t="s">
        <v>12</v>
      </c>
      <c r="H9" s="3" t="s">
        <v>13</v>
      </c>
      <c r="I9" s="3" t="s">
        <v>14</v>
      </c>
      <c r="J9" s="3" t="s">
        <v>15</v>
      </c>
      <c r="K9" s="3" t="s">
        <v>16</v>
      </c>
      <c r="M9" s="3" t="s">
        <v>8</v>
      </c>
      <c r="N9" s="3" t="s">
        <v>9</v>
      </c>
      <c r="O9" s="3" t="s">
        <v>10</v>
      </c>
      <c r="P9" s="3" t="s">
        <v>11</v>
      </c>
      <c r="Q9" s="3" t="s">
        <v>12</v>
      </c>
      <c r="R9" s="3" t="s">
        <v>13</v>
      </c>
      <c r="S9" s="3" t="s">
        <v>14</v>
      </c>
      <c r="T9" s="3" t="s">
        <v>15</v>
      </c>
      <c r="U9" s="3" t="s">
        <v>16</v>
      </c>
      <c r="W9" s="15" t="s">
        <v>55</v>
      </c>
      <c r="X9" s="15" t="s">
        <v>56</v>
      </c>
      <c r="Y9" s="15" t="s">
        <v>57</v>
      </c>
      <c r="Z9" s="15"/>
      <c r="AA9" s="15" t="s">
        <v>55</v>
      </c>
      <c r="AB9" s="15" t="s">
        <v>56</v>
      </c>
      <c r="AC9" s="15" t="s">
        <v>57</v>
      </c>
      <c r="AD9" s="15"/>
      <c r="AE9" s="15" t="s">
        <v>55</v>
      </c>
      <c r="AF9" s="15" t="s">
        <v>56</v>
      </c>
      <c r="AG9" s="15" t="s">
        <v>57</v>
      </c>
      <c r="AI9" s="13"/>
      <c r="AJ9" s="15" t="s">
        <v>62</v>
      </c>
      <c r="AK9" s="16">
        <v>0.82959641255605376</v>
      </c>
      <c r="AL9" s="5">
        <v>0.8088567555354722</v>
      </c>
      <c r="AM9" s="5">
        <v>0.81044650379106997</v>
      </c>
      <c r="AN9" s="16">
        <v>0.82008995502248871</v>
      </c>
      <c r="AO9" s="5">
        <v>0.82378223495702008</v>
      </c>
      <c r="AP9" s="5">
        <v>0.80848484848484847</v>
      </c>
      <c r="AQ9" s="16">
        <v>0.79802069275753484</v>
      </c>
      <c r="AR9" s="5">
        <v>0.82547597461468725</v>
      </c>
      <c r="AS9" s="5">
        <v>0.81822016026992828</v>
      </c>
      <c r="AT9" s="16">
        <v>0.8293413173652695</v>
      </c>
      <c r="AU9" s="5">
        <v>0.80945558739255019</v>
      </c>
      <c r="AV9" s="5">
        <v>0.80871670702179177</v>
      </c>
      <c r="AW9" s="16">
        <v>0.86278026905829597</v>
      </c>
      <c r="AX9" s="5">
        <v>0.80433800271125167</v>
      </c>
      <c r="AY9" s="5">
        <v>0.81565656565656564</v>
      </c>
      <c r="AZ9" s="16">
        <v>0.83183453237410077</v>
      </c>
      <c r="BA9" s="5">
        <v>0.8134902670891806</v>
      </c>
      <c r="BB9" s="5">
        <v>0.81492411467116355</v>
      </c>
      <c r="BC9" s="16">
        <v>0.82675044883303406</v>
      </c>
      <c r="BD9" s="5">
        <v>0.81892258940697149</v>
      </c>
      <c r="BE9" s="5">
        <v>0.81178947368421051</v>
      </c>
      <c r="BF9" s="16">
        <v>0.82787987449574185</v>
      </c>
      <c r="BG9" s="5">
        <v>0.79801174875734293</v>
      </c>
      <c r="BH9" s="5">
        <v>0.80876158382476837</v>
      </c>
      <c r="BI9" s="16">
        <v>0.82598274209012468</v>
      </c>
      <c r="BJ9" s="5">
        <v>0.79943100995732574</v>
      </c>
      <c r="BK9" s="5">
        <v>0.80349344978165937</v>
      </c>
      <c r="BL9" s="16">
        <v>0.84160756501182032</v>
      </c>
      <c r="BM9" s="5">
        <v>0.79807692307692313</v>
      </c>
      <c r="BN9" s="5">
        <v>0.7722772277227723</v>
      </c>
      <c r="BO9" s="16">
        <v>0.87144992526158449</v>
      </c>
      <c r="BP9" s="5">
        <v>0.84097421203438394</v>
      </c>
      <c r="BQ9" s="5">
        <v>0.81575757575757579</v>
      </c>
      <c r="BR9" s="16">
        <v>0.81109445277361314</v>
      </c>
      <c r="BS9" s="5">
        <v>0.80659025787965621</v>
      </c>
      <c r="BT9" s="5">
        <v>0.81113801452784506</v>
      </c>
      <c r="BU9" s="16">
        <v>0.79940119760479045</v>
      </c>
      <c r="BV9" s="5">
        <v>0.82117310443490699</v>
      </c>
      <c r="BW9" s="5">
        <v>0.80629539951573848</v>
      </c>
      <c r="BX9" s="16">
        <v>0.83682634730538918</v>
      </c>
      <c r="BY9" s="5">
        <v>0.82117310443490699</v>
      </c>
      <c r="BZ9" s="5">
        <v>0.80727272727272725</v>
      </c>
      <c r="CA9" s="16">
        <v>0.80335365853658536</v>
      </c>
      <c r="CB9" s="5">
        <v>0.8054755043227666</v>
      </c>
      <c r="CC9" s="5">
        <v>0.81310679611650483</v>
      </c>
      <c r="CD9" s="16">
        <v>0.83265306122448979</v>
      </c>
      <c r="CE9" s="5">
        <v>0.83265306122448979</v>
      </c>
      <c r="CF9" s="5">
        <v>0.85245901639344257</v>
      </c>
      <c r="CG9" s="5">
        <f t="shared" ref="CG9:CI10" si="0">AVERAGE(AK9,AN9,AQ9,AT9,AW9,AZ9,BC9,BF9,BI9,BL9,BO9,BR9,BU9,BX9,CA9,CD9,)</f>
        <v>0.77933308542770097</v>
      </c>
      <c r="CH9" s="5">
        <f t="shared" si="0"/>
        <v>0.76634590222528443</v>
      </c>
      <c r="CI9" s="5">
        <f t="shared" si="0"/>
        <v>0.76345883320544783</v>
      </c>
    </row>
    <row r="10" spans="1:90" x14ac:dyDescent="0.3">
      <c r="A10" s="3" t="s">
        <v>18</v>
      </c>
      <c r="B10" s="3">
        <v>2230</v>
      </c>
      <c r="C10" s="3">
        <v>37</v>
      </c>
      <c r="D10" s="3">
        <v>137</v>
      </c>
      <c r="E10" s="3">
        <v>285</v>
      </c>
      <c r="F10" s="3">
        <v>410</v>
      </c>
      <c r="G10" s="3">
        <v>664</v>
      </c>
      <c r="H10" s="3">
        <v>491</v>
      </c>
      <c r="I10" s="3">
        <v>175</v>
      </c>
      <c r="J10" s="3">
        <v>16</v>
      </c>
      <c r="K10" s="3">
        <v>15</v>
      </c>
      <c r="M10" s="4">
        <f t="shared" ref="M10:M25" si="1">C10/$B10</f>
        <v>1.6591928251121078E-2</v>
      </c>
      <c r="N10" s="4">
        <f t="shared" ref="N10:N25" si="2">D10/$B10</f>
        <v>6.1434977578475339E-2</v>
      </c>
      <c r="O10" s="4">
        <f t="shared" ref="O10:O25" si="3">E10/$B10</f>
        <v>0.12780269058295965</v>
      </c>
      <c r="P10" s="4">
        <f t="shared" ref="P10:P25" si="4">F10/$B10</f>
        <v>0.18385650224215247</v>
      </c>
      <c r="Q10" s="4">
        <f t="shared" ref="Q10:Q25" si="5">G10/$B10</f>
        <v>0.29775784753363227</v>
      </c>
      <c r="R10" s="4">
        <f t="shared" ref="R10:R25" si="6">H10/$B10</f>
        <v>0.22017937219730943</v>
      </c>
      <c r="S10" s="4">
        <f t="shared" ref="S10:S25" si="7">I10/$B10</f>
        <v>7.847533632286996E-2</v>
      </c>
      <c r="T10" s="4">
        <f t="shared" ref="T10:T25" si="8">J10/$B10</f>
        <v>7.1748878923766817E-3</v>
      </c>
      <c r="U10" s="4">
        <f t="shared" ref="U10:U25" si="9">K10/$B10</f>
        <v>6.7264573991031393E-3</v>
      </c>
      <c r="W10" s="16">
        <f>SUM(C10:D10)/B10</f>
        <v>7.8026905829596413E-2</v>
      </c>
      <c r="X10" s="16">
        <f>SUM(E10:H10)/B10</f>
        <v>0.82959641255605376</v>
      </c>
      <c r="Y10" s="16">
        <f>SUM(I10:K10)/B10</f>
        <v>9.2376681614349782E-2</v>
      </c>
      <c r="AA10" s="5">
        <f>'2019'!W10</f>
        <v>8.9019430637144153E-2</v>
      </c>
      <c r="AB10" s="5">
        <f>'2019'!X10</f>
        <v>0.8088567555354722</v>
      </c>
      <c r="AC10" s="5">
        <f>'2019'!Y10</f>
        <v>0.10212381382738364</v>
      </c>
      <c r="AE10" s="5">
        <f>'2020'!W10</f>
        <v>9.3513058129738841E-2</v>
      </c>
      <c r="AF10" s="5">
        <f>'2020'!X10</f>
        <v>0.81044650379106997</v>
      </c>
      <c r="AG10" s="5">
        <f>'2020'!Y10</f>
        <v>9.6040438079191243E-2</v>
      </c>
      <c r="AI10" s="13"/>
      <c r="AJ10" s="15" t="s">
        <v>63</v>
      </c>
      <c r="AK10" s="16">
        <v>9.2376681614349782E-2</v>
      </c>
      <c r="AL10" s="5">
        <v>0.10212381382738364</v>
      </c>
      <c r="AM10" s="5">
        <v>9.6040438079191243E-2</v>
      </c>
      <c r="AN10" s="16">
        <v>9.2953523238380811E-2</v>
      </c>
      <c r="AO10" s="5">
        <v>0.10315186246418338</v>
      </c>
      <c r="AP10" s="5">
        <v>0.10303030303030303</v>
      </c>
      <c r="AQ10" s="16">
        <v>0.12190733243364822</v>
      </c>
      <c r="AR10" s="5">
        <v>8.4315503173164094E-2</v>
      </c>
      <c r="AS10" s="5">
        <v>8.8570223534373688E-2</v>
      </c>
      <c r="AT10" s="16">
        <v>9.580838323353294E-2</v>
      </c>
      <c r="AU10" s="5">
        <v>0.10315186246418338</v>
      </c>
      <c r="AV10" s="5">
        <v>9.5641646489104115E-2</v>
      </c>
      <c r="AW10" s="16">
        <v>7.4887892376681614E-2</v>
      </c>
      <c r="AX10" s="5">
        <v>0.11025756891098057</v>
      </c>
      <c r="AY10" s="5">
        <v>9.5959595959595953E-2</v>
      </c>
      <c r="AZ10" s="16">
        <v>9.1276978417266189E-2</v>
      </c>
      <c r="BA10" s="5">
        <v>9.8234495246717971E-2</v>
      </c>
      <c r="BB10" s="5">
        <v>9.7386172006745361E-2</v>
      </c>
      <c r="BC10" s="16">
        <v>8.527827648114901E-2</v>
      </c>
      <c r="BD10" s="5">
        <v>9.868718877320054E-2</v>
      </c>
      <c r="BE10" s="5">
        <v>0.10189473684210526</v>
      </c>
      <c r="BF10" s="16">
        <v>9.6369341102644557E-2</v>
      </c>
      <c r="BG10" s="5">
        <v>0.1070944419340262</v>
      </c>
      <c r="BH10" s="5">
        <v>0.10067396798652065</v>
      </c>
      <c r="BI10" s="16">
        <v>9.8274209012464045E-2</v>
      </c>
      <c r="BJ10" s="5">
        <v>0.10146989094357516</v>
      </c>
      <c r="BK10" s="5">
        <v>9.8689956331877729E-2</v>
      </c>
      <c r="BL10" s="16">
        <v>9.2198581560283682E-2</v>
      </c>
      <c r="BM10" s="5">
        <v>5.0480769230769232E-2</v>
      </c>
      <c r="BN10" s="5">
        <v>8.3168316831683173E-2</v>
      </c>
      <c r="BO10" s="16">
        <v>7.3243647234678619E-2</v>
      </c>
      <c r="BP10" s="5">
        <v>9.0257879656160458E-2</v>
      </c>
      <c r="BQ10" s="5">
        <v>9.8181818181818176E-2</v>
      </c>
      <c r="BR10" s="16">
        <v>0.11094452773613193</v>
      </c>
      <c r="BS10" s="5">
        <v>9.7421203438395415E-2</v>
      </c>
      <c r="BT10" s="5">
        <v>9.0799031476997583E-2</v>
      </c>
      <c r="BU10" s="16">
        <v>9.4311377245508976E-2</v>
      </c>
      <c r="BV10" s="5">
        <v>8.869814020028613E-2</v>
      </c>
      <c r="BW10" s="5">
        <v>8.7167070217917669E-2</v>
      </c>
      <c r="BX10" s="16">
        <v>0.10479041916167664</v>
      </c>
      <c r="BY10" s="5">
        <v>9.1559370529327611E-2</v>
      </c>
      <c r="BZ10" s="5">
        <v>0.10181818181818182</v>
      </c>
      <c r="CA10" s="16">
        <v>0.12347560975609756</v>
      </c>
      <c r="CB10" s="5">
        <v>0.1037463976945245</v>
      </c>
      <c r="CC10" s="5">
        <v>9.5873786407766989E-2</v>
      </c>
      <c r="CD10" s="16">
        <v>0.14285714285714285</v>
      </c>
      <c r="CE10" s="5">
        <v>8.1632653061224483E-2</v>
      </c>
      <c r="CF10" s="5">
        <v>7.5409836065573776E-2</v>
      </c>
      <c r="CG10" s="5">
        <f t="shared" si="0"/>
        <v>9.3585524909508083E-2</v>
      </c>
      <c r="CH10" s="5">
        <f t="shared" si="0"/>
        <v>8.8957825973417823E-2</v>
      </c>
      <c r="CI10" s="5">
        <f t="shared" si="0"/>
        <v>8.8841475368220943E-2</v>
      </c>
    </row>
    <row r="11" spans="1:90" x14ac:dyDescent="0.3">
      <c r="A11" s="3" t="s">
        <v>20</v>
      </c>
      <c r="B11" s="3">
        <v>667</v>
      </c>
      <c r="C11" s="3">
        <v>10</v>
      </c>
      <c r="D11" s="3">
        <v>48</v>
      </c>
      <c r="E11" s="3">
        <v>78</v>
      </c>
      <c r="F11" s="3">
        <v>130</v>
      </c>
      <c r="G11" s="3">
        <v>201</v>
      </c>
      <c r="H11" s="3">
        <v>138</v>
      </c>
      <c r="I11" s="3">
        <v>48</v>
      </c>
      <c r="J11" s="3">
        <v>6</v>
      </c>
      <c r="K11" s="3">
        <v>8</v>
      </c>
      <c r="M11" s="4">
        <f t="shared" si="1"/>
        <v>1.4992503748125937E-2</v>
      </c>
      <c r="N11" s="4">
        <f t="shared" si="2"/>
        <v>7.1964017991004492E-2</v>
      </c>
      <c r="O11" s="4">
        <f t="shared" si="3"/>
        <v>0.11694152923538231</v>
      </c>
      <c r="P11" s="4">
        <f t="shared" si="4"/>
        <v>0.19490254872563717</v>
      </c>
      <c r="Q11" s="4">
        <f t="shared" si="5"/>
        <v>0.30134932533733133</v>
      </c>
      <c r="R11" s="4">
        <f t="shared" si="6"/>
        <v>0.20689655172413793</v>
      </c>
      <c r="S11" s="4">
        <f t="shared" si="7"/>
        <v>7.1964017991004492E-2</v>
      </c>
      <c r="T11" s="4">
        <f t="shared" si="8"/>
        <v>8.9955022488755615E-3</v>
      </c>
      <c r="U11" s="4">
        <f t="shared" si="9"/>
        <v>1.1994002998500749E-2</v>
      </c>
      <c r="W11" s="16">
        <f t="shared" ref="W11:W25" si="10">SUM(C11:D11)/B11</f>
        <v>8.6956521739130432E-2</v>
      </c>
      <c r="X11" s="16">
        <f t="shared" ref="X11:X25" si="11">SUM(E11:H11)/B11</f>
        <v>0.82008995502248871</v>
      </c>
      <c r="Y11" s="16">
        <f t="shared" ref="Y11:Y25" si="12">SUM(I11:K11)/B11</f>
        <v>9.2953523238380811E-2</v>
      </c>
      <c r="AA11" s="5">
        <f>'2019'!W11</f>
        <v>7.3065902578796568E-2</v>
      </c>
      <c r="AB11" s="5">
        <f>'2019'!X11</f>
        <v>0.82378223495702008</v>
      </c>
      <c r="AC11" s="5">
        <f>'2019'!Y11</f>
        <v>0.10315186246418338</v>
      </c>
      <c r="AE11" s="5">
        <f>'2020'!W11</f>
        <v>8.8484848484848486E-2</v>
      </c>
      <c r="AF11" s="5">
        <f>'2020'!X11</f>
        <v>0.80848484848484847</v>
      </c>
      <c r="AG11" s="5">
        <f>'2020'!Y11</f>
        <v>0.10303030303030303</v>
      </c>
    </row>
    <row r="12" spans="1:90" x14ac:dyDescent="0.3">
      <c r="A12" s="3" t="s">
        <v>22</v>
      </c>
      <c r="B12" s="3">
        <v>2223</v>
      </c>
      <c r="C12" s="3">
        <v>59</v>
      </c>
      <c r="D12" s="3">
        <v>119</v>
      </c>
      <c r="E12" s="3">
        <v>271</v>
      </c>
      <c r="F12" s="3">
        <v>358</v>
      </c>
      <c r="G12" s="3">
        <v>632</v>
      </c>
      <c r="H12" s="3">
        <v>513</v>
      </c>
      <c r="I12" s="3">
        <v>172</v>
      </c>
      <c r="J12" s="3">
        <v>67</v>
      </c>
      <c r="K12" s="3">
        <v>32</v>
      </c>
      <c r="M12" s="4">
        <f t="shared" si="1"/>
        <v>2.6540710751237068E-2</v>
      </c>
      <c r="N12" s="4">
        <f t="shared" si="2"/>
        <v>5.3531264057579846E-2</v>
      </c>
      <c r="O12" s="4">
        <f t="shared" si="3"/>
        <v>0.12190733243364822</v>
      </c>
      <c r="P12" s="4">
        <f t="shared" si="4"/>
        <v>0.16104363472784525</v>
      </c>
      <c r="Q12" s="4">
        <f t="shared" si="5"/>
        <v>0.28430049482681063</v>
      </c>
      <c r="R12" s="4">
        <f t="shared" si="6"/>
        <v>0.23076923076923078</v>
      </c>
      <c r="S12" s="4">
        <f t="shared" si="7"/>
        <v>7.7372919478182631E-2</v>
      </c>
      <c r="T12" s="4">
        <f t="shared" si="8"/>
        <v>3.0139451192082771E-2</v>
      </c>
      <c r="U12" s="4">
        <f t="shared" si="9"/>
        <v>1.4394961763382817E-2</v>
      </c>
      <c r="W12" s="16">
        <f t="shared" si="10"/>
        <v>8.007197480881692E-2</v>
      </c>
      <c r="X12" s="16">
        <f t="shared" si="11"/>
        <v>0.79802069275753484</v>
      </c>
      <c r="Y12" s="16">
        <f t="shared" si="12"/>
        <v>0.12190733243364822</v>
      </c>
      <c r="AA12" s="5">
        <f>'2019'!W12</f>
        <v>9.0208522212148687E-2</v>
      </c>
      <c r="AB12" s="5">
        <f>'2019'!X12</f>
        <v>0.82547597461468725</v>
      </c>
      <c r="AC12" s="5">
        <f>'2019'!Y12</f>
        <v>8.4315503173164094E-2</v>
      </c>
      <c r="AE12" s="5">
        <f>'2020'!W12</f>
        <v>9.3209616195698022E-2</v>
      </c>
      <c r="AF12" s="5">
        <f>'2020'!X12</f>
        <v>0.81822016026992828</v>
      </c>
      <c r="AG12" s="5">
        <f>'2020'!Y12</f>
        <v>8.8570223534373688E-2</v>
      </c>
    </row>
    <row r="13" spans="1:90" x14ac:dyDescent="0.3">
      <c r="A13" s="3" t="s">
        <v>24</v>
      </c>
      <c r="B13" s="3">
        <v>668</v>
      </c>
      <c r="C13" s="3">
        <v>10</v>
      </c>
      <c r="D13" s="3">
        <v>40</v>
      </c>
      <c r="E13" s="3">
        <v>99</v>
      </c>
      <c r="F13" s="3">
        <v>118</v>
      </c>
      <c r="G13" s="3">
        <v>196</v>
      </c>
      <c r="H13" s="3">
        <v>141</v>
      </c>
      <c r="I13" s="3">
        <v>60</v>
      </c>
      <c r="J13" s="3">
        <v>2</v>
      </c>
      <c r="K13" s="3">
        <v>2</v>
      </c>
      <c r="M13" s="4">
        <f t="shared" si="1"/>
        <v>1.4970059880239521E-2</v>
      </c>
      <c r="N13" s="4">
        <f t="shared" si="2"/>
        <v>5.9880239520958084E-2</v>
      </c>
      <c r="O13" s="4">
        <f t="shared" si="3"/>
        <v>0.14820359281437126</v>
      </c>
      <c r="P13" s="4">
        <f t="shared" si="4"/>
        <v>0.17664670658682635</v>
      </c>
      <c r="Q13" s="4">
        <f t="shared" si="5"/>
        <v>0.29341317365269459</v>
      </c>
      <c r="R13" s="4">
        <f t="shared" si="6"/>
        <v>0.21107784431137724</v>
      </c>
      <c r="S13" s="4">
        <f t="shared" si="7"/>
        <v>8.9820359281437126E-2</v>
      </c>
      <c r="T13" s="4">
        <f t="shared" si="8"/>
        <v>2.9940119760479044E-3</v>
      </c>
      <c r="U13" s="4">
        <f t="shared" si="9"/>
        <v>2.9940119760479044E-3</v>
      </c>
      <c r="W13" s="16">
        <f t="shared" si="10"/>
        <v>7.4850299401197598E-2</v>
      </c>
      <c r="X13" s="16">
        <f t="shared" si="11"/>
        <v>0.8293413173652695</v>
      </c>
      <c r="Y13" s="16">
        <f t="shared" si="12"/>
        <v>9.580838323353294E-2</v>
      </c>
      <c r="AA13" s="5">
        <f>'2019'!W13</f>
        <v>8.7392550143266481E-2</v>
      </c>
      <c r="AB13" s="5">
        <f>'2019'!X13</f>
        <v>0.80945558739255019</v>
      </c>
      <c r="AC13" s="5">
        <f>'2019'!Y13</f>
        <v>0.10315186246418338</v>
      </c>
      <c r="AE13" s="5">
        <f>'2020'!W13</f>
        <v>9.5641646489104115E-2</v>
      </c>
      <c r="AF13" s="5">
        <f>'2020'!X13</f>
        <v>0.80871670702179177</v>
      </c>
      <c r="AG13" s="5">
        <f>'2020'!Y13</f>
        <v>9.5641646489104115E-2</v>
      </c>
    </row>
    <row r="14" spans="1:90" x14ac:dyDescent="0.3">
      <c r="A14" s="3" t="s">
        <v>26</v>
      </c>
      <c r="B14" s="3">
        <v>2230</v>
      </c>
      <c r="C14" s="3">
        <v>39</v>
      </c>
      <c r="D14" s="3">
        <v>100</v>
      </c>
      <c r="E14" s="3">
        <v>294</v>
      </c>
      <c r="F14" s="3">
        <v>419</v>
      </c>
      <c r="G14" s="3">
        <v>720</v>
      </c>
      <c r="H14" s="3">
        <v>491</v>
      </c>
      <c r="I14" s="3">
        <v>145</v>
      </c>
      <c r="J14" s="3">
        <v>12</v>
      </c>
      <c r="K14" s="3">
        <v>10</v>
      </c>
      <c r="M14" s="4">
        <f t="shared" si="1"/>
        <v>1.7488789237668161E-2</v>
      </c>
      <c r="N14" s="4">
        <f t="shared" si="2"/>
        <v>4.4843049327354258E-2</v>
      </c>
      <c r="O14" s="4">
        <f t="shared" si="3"/>
        <v>0.13183856502242153</v>
      </c>
      <c r="P14" s="4">
        <f t="shared" si="4"/>
        <v>0.18789237668161435</v>
      </c>
      <c r="Q14" s="4">
        <f t="shared" si="5"/>
        <v>0.32286995515695066</v>
      </c>
      <c r="R14" s="4">
        <f t="shared" si="6"/>
        <v>0.22017937219730943</v>
      </c>
      <c r="S14" s="4">
        <f t="shared" si="7"/>
        <v>6.5022421524663671E-2</v>
      </c>
      <c r="T14" s="4">
        <f t="shared" si="8"/>
        <v>5.3811659192825115E-3</v>
      </c>
      <c r="U14" s="4">
        <f t="shared" si="9"/>
        <v>4.4843049327354259E-3</v>
      </c>
      <c r="W14" s="16">
        <f t="shared" si="10"/>
        <v>6.2331838565022418E-2</v>
      </c>
      <c r="X14" s="16">
        <f t="shared" si="11"/>
        <v>0.86278026905829597</v>
      </c>
      <c r="Y14" s="16">
        <f t="shared" si="12"/>
        <v>7.4887892376681614E-2</v>
      </c>
      <c r="AA14" s="5">
        <f>'2019'!W14</f>
        <v>8.5404428377767738E-2</v>
      </c>
      <c r="AB14" s="5">
        <f>'2019'!X14</f>
        <v>0.80433800271125167</v>
      </c>
      <c r="AC14" s="5">
        <f>'2019'!Y14</f>
        <v>0.11025756891098057</v>
      </c>
      <c r="AE14" s="5">
        <f>'2020'!W14</f>
        <v>8.8383838383838384E-2</v>
      </c>
      <c r="AF14" s="5">
        <f>'2020'!X14</f>
        <v>0.81565656565656564</v>
      </c>
      <c r="AG14" s="5">
        <f>'2020'!Y14</f>
        <v>9.5959595959595953E-2</v>
      </c>
    </row>
    <row r="15" spans="1:90" x14ac:dyDescent="0.3">
      <c r="A15" s="3" t="s">
        <v>28</v>
      </c>
      <c r="B15" s="3">
        <v>2224</v>
      </c>
      <c r="C15" s="3">
        <v>52</v>
      </c>
      <c r="D15" s="3">
        <v>119</v>
      </c>
      <c r="E15" s="3">
        <v>270</v>
      </c>
      <c r="F15" s="3">
        <v>451</v>
      </c>
      <c r="G15" s="3">
        <v>621</v>
      </c>
      <c r="H15" s="3">
        <v>508</v>
      </c>
      <c r="I15" s="3">
        <v>176</v>
      </c>
      <c r="J15" s="3">
        <v>16</v>
      </c>
      <c r="K15" s="3">
        <v>11</v>
      </c>
      <c r="M15" s="4">
        <f t="shared" si="1"/>
        <v>2.3381294964028777E-2</v>
      </c>
      <c r="N15" s="4">
        <f t="shared" si="2"/>
        <v>5.3507194244604317E-2</v>
      </c>
      <c r="O15" s="4">
        <f t="shared" si="3"/>
        <v>0.12140287769784172</v>
      </c>
      <c r="P15" s="4">
        <f t="shared" si="4"/>
        <v>0.20278776978417265</v>
      </c>
      <c r="Q15" s="4">
        <f t="shared" si="5"/>
        <v>0.27922661870503596</v>
      </c>
      <c r="R15" s="4">
        <f t="shared" si="6"/>
        <v>0.22841726618705036</v>
      </c>
      <c r="S15" s="4">
        <f t="shared" si="7"/>
        <v>7.9136690647482008E-2</v>
      </c>
      <c r="T15" s="4">
        <f t="shared" si="8"/>
        <v>7.1942446043165471E-3</v>
      </c>
      <c r="U15" s="4">
        <f t="shared" si="9"/>
        <v>4.9460431654676255E-3</v>
      </c>
      <c r="W15" s="16">
        <f t="shared" si="10"/>
        <v>7.6888489208633087E-2</v>
      </c>
      <c r="X15" s="16">
        <f t="shared" si="11"/>
        <v>0.83183453237410077</v>
      </c>
      <c r="Y15" s="16">
        <f t="shared" si="12"/>
        <v>9.1276978417266189E-2</v>
      </c>
      <c r="AA15" s="5">
        <f>'2019'!W15</f>
        <v>8.8275237664101405E-2</v>
      </c>
      <c r="AB15" s="5">
        <f>'2019'!X15</f>
        <v>0.8134902670891806</v>
      </c>
      <c r="AC15" s="5">
        <f>'2019'!Y15</f>
        <v>9.8234495246717971E-2</v>
      </c>
      <c r="AE15" s="5">
        <f>'2020'!W15</f>
        <v>8.7689713322091065E-2</v>
      </c>
      <c r="AF15" s="5">
        <f>'2020'!X15</f>
        <v>0.81492411467116355</v>
      </c>
      <c r="AG15" s="5">
        <f>'2020'!Y15</f>
        <v>9.7386172006745361E-2</v>
      </c>
    </row>
    <row r="16" spans="1:90" x14ac:dyDescent="0.3">
      <c r="A16" s="3" t="s">
        <v>29</v>
      </c>
      <c r="B16" s="3">
        <v>2228</v>
      </c>
      <c r="C16" s="3">
        <v>44</v>
      </c>
      <c r="D16" s="3">
        <v>152</v>
      </c>
      <c r="E16" s="3">
        <v>292</v>
      </c>
      <c r="F16" s="3">
        <v>450</v>
      </c>
      <c r="G16" s="3">
        <v>561</v>
      </c>
      <c r="H16" s="3">
        <v>539</v>
      </c>
      <c r="I16" s="3">
        <v>126</v>
      </c>
      <c r="J16" s="3">
        <v>44</v>
      </c>
      <c r="K16" s="3">
        <v>20</v>
      </c>
      <c r="M16" s="4">
        <f t="shared" si="1"/>
        <v>1.9748653500897665E-2</v>
      </c>
      <c r="N16" s="4">
        <f t="shared" si="2"/>
        <v>6.8222621184919216E-2</v>
      </c>
      <c r="O16" s="4">
        <f t="shared" si="3"/>
        <v>0.1310592459605027</v>
      </c>
      <c r="P16" s="4">
        <f t="shared" si="4"/>
        <v>0.20197486535008977</v>
      </c>
      <c r="Q16" s="4">
        <f t="shared" si="5"/>
        <v>0.25179533213644523</v>
      </c>
      <c r="R16" s="4">
        <f t="shared" si="6"/>
        <v>0.2419210053859964</v>
      </c>
      <c r="S16" s="4">
        <f t="shared" si="7"/>
        <v>5.6552962298025138E-2</v>
      </c>
      <c r="T16" s="4">
        <f t="shared" si="8"/>
        <v>1.9748653500897665E-2</v>
      </c>
      <c r="U16" s="4">
        <f t="shared" si="9"/>
        <v>8.9766606822262122E-3</v>
      </c>
      <c r="W16" s="16">
        <f t="shared" si="10"/>
        <v>8.7971274685816878E-2</v>
      </c>
      <c r="X16" s="16">
        <f t="shared" si="11"/>
        <v>0.82675044883303406</v>
      </c>
      <c r="Y16" s="16">
        <f t="shared" si="12"/>
        <v>8.527827648114901E-2</v>
      </c>
      <c r="AA16" s="5">
        <f>'2019'!W16</f>
        <v>8.2390221819827983E-2</v>
      </c>
      <c r="AB16" s="5">
        <f>'2019'!X16</f>
        <v>0.81892258940697149</v>
      </c>
      <c r="AC16" s="5">
        <f>'2019'!Y16</f>
        <v>9.868718877320054E-2</v>
      </c>
      <c r="AE16" s="5">
        <f>'2020'!W16</f>
        <v>8.6315789473684207E-2</v>
      </c>
      <c r="AF16" s="5">
        <f>'2020'!X16</f>
        <v>0.81178947368421051</v>
      </c>
      <c r="AG16" s="5">
        <f>'2020'!Y16</f>
        <v>0.10189473684210526</v>
      </c>
    </row>
    <row r="17" spans="1:37" x14ac:dyDescent="0.3">
      <c r="A17" s="3" t="s">
        <v>30</v>
      </c>
      <c r="B17" s="3">
        <v>2231</v>
      </c>
      <c r="C17" s="3">
        <v>22</v>
      </c>
      <c r="D17" s="3">
        <v>147</v>
      </c>
      <c r="E17" s="3">
        <v>295</v>
      </c>
      <c r="F17" s="3">
        <v>429</v>
      </c>
      <c r="G17" s="3">
        <v>627</v>
      </c>
      <c r="H17" s="3">
        <v>496</v>
      </c>
      <c r="I17" s="3">
        <v>189</v>
      </c>
      <c r="J17" s="3">
        <v>19</v>
      </c>
      <c r="K17" s="3">
        <v>7</v>
      </c>
      <c r="M17" s="4">
        <f t="shared" si="1"/>
        <v>9.8610488570147915E-3</v>
      </c>
      <c r="N17" s="4">
        <f t="shared" si="2"/>
        <v>6.5889735544598829E-2</v>
      </c>
      <c r="O17" s="4">
        <f t="shared" si="3"/>
        <v>0.13222770058269834</v>
      </c>
      <c r="P17" s="4">
        <f t="shared" si="4"/>
        <v>0.19229045271178843</v>
      </c>
      <c r="Q17" s="4">
        <f t="shared" si="5"/>
        <v>0.28103989242492156</v>
      </c>
      <c r="R17" s="4">
        <f t="shared" si="6"/>
        <v>0.2223218287763335</v>
      </c>
      <c r="S17" s="4">
        <f t="shared" si="7"/>
        <v>8.4715374271627078E-2</v>
      </c>
      <c r="T17" s="4">
        <f t="shared" si="8"/>
        <v>8.5163603765127747E-3</v>
      </c>
      <c r="U17" s="4">
        <f t="shared" si="9"/>
        <v>3.1376064545047063E-3</v>
      </c>
      <c r="W17" s="16">
        <f t="shared" si="10"/>
        <v>7.5750784401613633E-2</v>
      </c>
      <c r="X17" s="16">
        <f t="shared" si="11"/>
        <v>0.82787987449574185</v>
      </c>
      <c r="Y17" s="16">
        <f t="shared" si="12"/>
        <v>9.6369341102644557E-2</v>
      </c>
      <c r="AA17" s="5">
        <f>'2019'!W17</f>
        <v>9.4893809308630811E-2</v>
      </c>
      <c r="AB17" s="5">
        <f>'2019'!X17</f>
        <v>0.79801174875734293</v>
      </c>
      <c r="AC17" s="5">
        <f>'2019'!Y17</f>
        <v>0.1070944419340262</v>
      </c>
      <c r="AE17" s="5">
        <f>'2020'!W17</f>
        <v>9.0564448188711039E-2</v>
      </c>
      <c r="AF17" s="5">
        <f>'2020'!X17</f>
        <v>0.80876158382476837</v>
      </c>
      <c r="AG17" s="5">
        <f>'2020'!Y17</f>
        <v>0.10067396798652065</v>
      </c>
      <c r="AI17" s="5"/>
      <c r="AJ17" s="5"/>
      <c r="AK17" s="5"/>
    </row>
    <row r="18" spans="1:37" x14ac:dyDescent="0.3">
      <c r="A18" s="3" t="s">
        <v>31</v>
      </c>
      <c r="B18" s="3">
        <v>2086</v>
      </c>
      <c r="C18" s="3">
        <v>22</v>
      </c>
      <c r="D18" s="3">
        <v>136</v>
      </c>
      <c r="E18" s="3">
        <v>284</v>
      </c>
      <c r="F18" s="3">
        <v>337</v>
      </c>
      <c r="G18" s="3">
        <v>632</v>
      </c>
      <c r="H18" s="3">
        <v>470</v>
      </c>
      <c r="I18" s="3">
        <v>185</v>
      </c>
      <c r="J18" s="3">
        <v>13</v>
      </c>
      <c r="K18" s="3">
        <v>7</v>
      </c>
      <c r="M18" s="4">
        <f t="shared" si="1"/>
        <v>1.0546500479386385E-2</v>
      </c>
      <c r="N18" s="4">
        <f t="shared" si="2"/>
        <v>6.5196548418024927E-2</v>
      </c>
      <c r="O18" s="4">
        <f t="shared" si="3"/>
        <v>0.1361457334611697</v>
      </c>
      <c r="P18" s="4">
        <f t="shared" si="4"/>
        <v>0.16155321188878236</v>
      </c>
      <c r="Q18" s="4">
        <f t="shared" si="5"/>
        <v>0.30297219558964528</v>
      </c>
      <c r="R18" s="4">
        <f t="shared" si="6"/>
        <v>0.22531160115052731</v>
      </c>
      <c r="S18" s="4">
        <f t="shared" si="7"/>
        <v>8.8686481303930975E-2</v>
      </c>
      <c r="T18" s="4">
        <f t="shared" si="8"/>
        <v>6.2320230105465009E-3</v>
      </c>
      <c r="U18" s="4">
        <f t="shared" si="9"/>
        <v>3.3557046979865771E-3</v>
      </c>
      <c r="W18" s="16">
        <f t="shared" si="10"/>
        <v>7.5743048897411319E-2</v>
      </c>
      <c r="X18" s="16">
        <f t="shared" si="11"/>
        <v>0.82598274209012468</v>
      </c>
      <c r="Y18" s="16">
        <f t="shared" si="12"/>
        <v>9.8274209012464045E-2</v>
      </c>
      <c r="AA18" s="5">
        <f>'2019'!W18</f>
        <v>9.90990990990991E-2</v>
      </c>
      <c r="AB18" s="5">
        <f>'2019'!X18</f>
        <v>0.79943100995732574</v>
      </c>
      <c r="AC18" s="5">
        <f>'2019'!Y18</f>
        <v>0.10146989094357516</v>
      </c>
      <c r="AE18" s="5">
        <f>'2020'!W18</f>
        <v>9.7816593886462883E-2</v>
      </c>
      <c r="AF18" s="5">
        <f>'2020'!X18</f>
        <v>0.80349344978165937</v>
      </c>
      <c r="AG18" s="5">
        <f>'2020'!Y18</f>
        <v>9.8689956331877729E-2</v>
      </c>
      <c r="AI18" s="5"/>
      <c r="AJ18" s="5"/>
      <c r="AK18" s="5"/>
    </row>
    <row r="19" spans="1:37" x14ac:dyDescent="0.3">
      <c r="A19" s="3" t="s">
        <v>32</v>
      </c>
      <c r="B19" s="3">
        <v>423</v>
      </c>
      <c r="C19" s="3">
        <v>3</v>
      </c>
      <c r="D19" s="3">
        <v>25</v>
      </c>
      <c r="E19" s="3">
        <v>62</v>
      </c>
      <c r="F19" s="3">
        <v>67</v>
      </c>
      <c r="G19" s="3">
        <v>141</v>
      </c>
      <c r="H19" s="3">
        <v>86</v>
      </c>
      <c r="I19" s="3">
        <v>31</v>
      </c>
      <c r="J19" s="3">
        <v>3</v>
      </c>
      <c r="K19" s="3">
        <v>5</v>
      </c>
      <c r="M19" s="4">
        <f t="shared" si="1"/>
        <v>7.0921985815602835E-3</v>
      </c>
      <c r="N19" s="4">
        <f t="shared" si="2"/>
        <v>5.9101654846335699E-2</v>
      </c>
      <c r="O19" s="4">
        <f t="shared" si="3"/>
        <v>0.14657210401891252</v>
      </c>
      <c r="P19" s="4">
        <f t="shared" si="4"/>
        <v>0.15839243498817968</v>
      </c>
      <c r="Q19" s="4">
        <f t="shared" si="5"/>
        <v>0.33333333333333331</v>
      </c>
      <c r="R19" s="4">
        <f t="shared" si="6"/>
        <v>0.20330969267139479</v>
      </c>
      <c r="S19" s="4">
        <f t="shared" si="7"/>
        <v>7.328605200945626E-2</v>
      </c>
      <c r="T19" s="4">
        <f t="shared" si="8"/>
        <v>7.0921985815602835E-3</v>
      </c>
      <c r="U19" s="4">
        <f t="shared" si="9"/>
        <v>1.1820330969267139E-2</v>
      </c>
      <c r="W19" s="16">
        <f t="shared" si="10"/>
        <v>6.6193853427895979E-2</v>
      </c>
      <c r="X19" s="16">
        <f t="shared" si="11"/>
        <v>0.84160756501182032</v>
      </c>
      <c r="Y19" s="16">
        <f t="shared" si="12"/>
        <v>9.2198581560283682E-2</v>
      </c>
      <c r="AA19" s="5">
        <f>'2019'!W19</f>
        <v>0.15144230769230768</v>
      </c>
      <c r="AB19" s="5">
        <f>'2019'!X19</f>
        <v>0.79807692307692313</v>
      </c>
      <c r="AC19" s="5">
        <f>'2019'!Y19</f>
        <v>5.0480769230769232E-2</v>
      </c>
      <c r="AE19" s="5">
        <f>'2020'!W19</f>
        <v>0.14455445544554454</v>
      </c>
      <c r="AF19" s="5">
        <f>'2020'!X19</f>
        <v>0.7722772277227723</v>
      </c>
      <c r="AG19" s="5">
        <f>'2020'!Y19</f>
        <v>8.3168316831683173E-2</v>
      </c>
      <c r="AI19" s="5"/>
      <c r="AJ19" s="5"/>
      <c r="AK19" s="5"/>
    </row>
    <row r="20" spans="1:37" x14ac:dyDescent="0.3">
      <c r="A20" s="3" t="s">
        <v>33</v>
      </c>
      <c r="B20" s="3">
        <v>669</v>
      </c>
      <c r="C20" s="3">
        <v>6</v>
      </c>
      <c r="D20" s="3">
        <v>31</v>
      </c>
      <c r="E20" s="3">
        <v>100</v>
      </c>
      <c r="F20" s="3">
        <v>144</v>
      </c>
      <c r="G20" s="3">
        <v>181</v>
      </c>
      <c r="H20" s="3">
        <v>158</v>
      </c>
      <c r="I20" s="3">
        <v>37</v>
      </c>
      <c r="J20" s="3">
        <v>7</v>
      </c>
      <c r="K20" s="3">
        <v>5</v>
      </c>
      <c r="M20" s="4">
        <f t="shared" si="1"/>
        <v>8.9686098654708519E-3</v>
      </c>
      <c r="N20" s="4">
        <f t="shared" si="2"/>
        <v>4.6337817638266068E-2</v>
      </c>
      <c r="O20" s="4">
        <f t="shared" si="3"/>
        <v>0.14947683109118087</v>
      </c>
      <c r="P20" s="4">
        <f t="shared" si="4"/>
        <v>0.21524663677130046</v>
      </c>
      <c r="Q20" s="4">
        <f t="shared" si="5"/>
        <v>0.27055306427503739</v>
      </c>
      <c r="R20" s="4">
        <f t="shared" si="6"/>
        <v>0.23617339312406577</v>
      </c>
      <c r="S20" s="4">
        <f t="shared" si="7"/>
        <v>5.5306427503736919E-2</v>
      </c>
      <c r="T20" s="4">
        <f t="shared" si="8"/>
        <v>1.0463378176382661E-2</v>
      </c>
      <c r="U20" s="4">
        <f t="shared" si="9"/>
        <v>7.4738415545590429E-3</v>
      </c>
      <c r="W20" s="16">
        <f t="shared" si="10"/>
        <v>5.5306427503736919E-2</v>
      </c>
      <c r="X20" s="16">
        <f t="shared" si="11"/>
        <v>0.87144992526158449</v>
      </c>
      <c r="Y20" s="16">
        <f t="shared" si="12"/>
        <v>7.3243647234678619E-2</v>
      </c>
      <c r="AA20" s="5">
        <f>'2019'!W20</f>
        <v>6.8767908309455589E-2</v>
      </c>
      <c r="AB20" s="5">
        <f>'2019'!X20</f>
        <v>0.84097421203438394</v>
      </c>
      <c r="AC20" s="5">
        <f>'2019'!Y20</f>
        <v>9.0257879656160458E-2</v>
      </c>
      <c r="AE20" s="5">
        <f>'2020'!W20</f>
        <v>8.606060606060606E-2</v>
      </c>
      <c r="AF20" s="5">
        <f>'2020'!X20</f>
        <v>0.81575757575757579</v>
      </c>
      <c r="AG20" s="5">
        <f>'2020'!Y20</f>
        <v>9.8181818181818176E-2</v>
      </c>
      <c r="AI20" s="5"/>
      <c r="AJ20" s="5"/>
      <c r="AK20" s="5"/>
    </row>
    <row r="21" spans="1:37" x14ac:dyDescent="0.3">
      <c r="A21" s="3" t="s">
        <v>34</v>
      </c>
      <c r="B21" s="3">
        <v>667</v>
      </c>
      <c r="C21" s="3">
        <v>9</v>
      </c>
      <c r="D21" s="3">
        <v>43</v>
      </c>
      <c r="E21" s="3">
        <v>84</v>
      </c>
      <c r="F21" s="3">
        <v>120</v>
      </c>
      <c r="G21" s="3">
        <v>187</v>
      </c>
      <c r="H21" s="3">
        <v>150</v>
      </c>
      <c r="I21" s="3">
        <v>63</v>
      </c>
      <c r="J21" s="3">
        <v>9</v>
      </c>
      <c r="K21" s="3">
        <v>2</v>
      </c>
      <c r="M21" s="4">
        <f t="shared" si="1"/>
        <v>1.3493253373313344E-2</v>
      </c>
      <c r="N21" s="4">
        <f t="shared" si="2"/>
        <v>6.4467766116941536E-2</v>
      </c>
      <c r="O21" s="4">
        <f t="shared" si="3"/>
        <v>0.12593703148425786</v>
      </c>
      <c r="P21" s="4">
        <f t="shared" si="4"/>
        <v>0.17991004497751126</v>
      </c>
      <c r="Q21" s="4">
        <f t="shared" si="5"/>
        <v>0.28035982008995503</v>
      </c>
      <c r="R21" s="4">
        <f t="shared" si="6"/>
        <v>0.22488755622188905</v>
      </c>
      <c r="S21" s="4">
        <f t="shared" si="7"/>
        <v>9.4452773613193403E-2</v>
      </c>
      <c r="T21" s="4">
        <f t="shared" si="8"/>
        <v>1.3493253373313344E-2</v>
      </c>
      <c r="U21" s="4">
        <f t="shared" si="9"/>
        <v>2.9985007496251873E-3</v>
      </c>
      <c r="W21" s="16">
        <f t="shared" si="10"/>
        <v>7.7961019490254871E-2</v>
      </c>
      <c r="X21" s="16">
        <f t="shared" si="11"/>
        <v>0.81109445277361314</v>
      </c>
      <c r="Y21" s="16">
        <f t="shared" si="12"/>
        <v>0.11094452773613193</v>
      </c>
      <c r="AA21" s="5">
        <f>'2019'!W21</f>
        <v>9.5988538681948427E-2</v>
      </c>
      <c r="AB21" s="5">
        <f>'2019'!X21</f>
        <v>0.80659025787965621</v>
      </c>
      <c r="AC21" s="5">
        <f>'2019'!Y21</f>
        <v>9.7421203438395415E-2</v>
      </c>
      <c r="AE21" s="5">
        <f>'2020'!W21</f>
        <v>9.8062953995157381E-2</v>
      </c>
      <c r="AF21" s="5">
        <f>'2020'!X21</f>
        <v>0.81113801452784506</v>
      </c>
      <c r="AG21" s="5">
        <f>'2020'!Y21</f>
        <v>9.0799031476997583E-2</v>
      </c>
      <c r="AI21" s="5"/>
      <c r="AJ21" s="5"/>
      <c r="AK21" s="5"/>
    </row>
    <row r="22" spans="1:37" x14ac:dyDescent="0.3">
      <c r="A22" s="3" t="s">
        <v>35</v>
      </c>
      <c r="B22" s="3">
        <v>668</v>
      </c>
      <c r="C22" s="3">
        <v>9</v>
      </c>
      <c r="D22" s="3">
        <v>62</v>
      </c>
      <c r="E22" s="3">
        <v>81</v>
      </c>
      <c r="F22" s="3">
        <v>120</v>
      </c>
      <c r="G22" s="3">
        <v>181</v>
      </c>
      <c r="H22" s="3">
        <v>152</v>
      </c>
      <c r="I22" s="3">
        <v>52</v>
      </c>
      <c r="J22" s="3">
        <v>10</v>
      </c>
      <c r="K22" s="3">
        <v>1</v>
      </c>
      <c r="M22" s="4">
        <f t="shared" si="1"/>
        <v>1.3473053892215569E-2</v>
      </c>
      <c r="N22" s="4">
        <f t="shared" si="2"/>
        <v>9.2814371257485026E-2</v>
      </c>
      <c r="O22" s="4">
        <f t="shared" si="3"/>
        <v>0.12125748502994012</v>
      </c>
      <c r="P22" s="4">
        <f t="shared" si="4"/>
        <v>0.17964071856287425</v>
      </c>
      <c r="Q22" s="4">
        <f t="shared" si="5"/>
        <v>0.27095808383233533</v>
      </c>
      <c r="R22" s="4">
        <f t="shared" si="6"/>
        <v>0.22754491017964071</v>
      </c>
      <c r="S22" s="4">
        <f t="shared" si="7"/>
        <v>7.7844311377245512E-2</v>
      </c>
      <c r="T22" s="4">
        <f t="shared" si="8"/>
        <v>1.4970059880239521E-2</v>
      </c>
      <c r="U22" s="4">
        <f t="shared" si="9"/>
        <v>1.4970059880239522E-3</v>
      </c>
      <c r="W22" s="16">
        <f t="shared" si="10"/>
        <v>0.1062874251497006</v>
      </c>
      <c r="X22" s="16">
        <f t="shared" si="11"/>
        <v>0.79940119760479045</v>
      </c>
      <c r="Y22" s="16">
        <f t="shared" si="12"/>
        <v>9.4311377245508976E-2</v>
      </c>
      <c r="AA22" s="5">
        <f>'2019'!W22</f>
        <v>9.012875536480687E-2</v>
      </c>
      <c r="AB22" s="5">
        <f>'2019'!X22</f>
        <v>0.82117310443490699</v>
      </c>
      <c r="AC22" s="5">
        <f>'2019'!Y22</f>
        <v>8.869814020028613E-2</v>
      </c>
      <c r="AE22" s="5">
        <f>'2020'!W22</f>
        <v>0.10653753026634383</v>
      </c>
      <c r="AF22" s="5">
        <f>'2020'!X22</f>
        <v>0.80629539951573848</v>
      </c>
      <c r="AG22" s="5">
        <f>'2020'!Y22</f>
        <v>8.7167070217917669E-2</v>
      </c>
      <c r="AI22" s="5"/>
      <c r="AJ22" s="5"/>
      <c r="AK22" s="5"/>
    </row>
    <row r="23" spans="1:37" x14ac:dyDescent="0.3">
      <c r="A23" s="3" t="s">
        <v>36</v>
      </c>
      <c r="B23" s="3">
        <v>668</v>
      </c>
      <c r="C23" s="3">
        <v>9</v>
      </c>
      <c r="D23" s="3">
        <v>30</v>
      </c>
      <c r="E23" s="3">
        <v>94</v>
      </c>
      <c r="F23" s="3">
        <v>134</v>
      </c>
      <c r="G23" s="3">
        <v>189</v>
      </c>
      <c r="H23" s="3">
        <v>142</v>
      </c>
      <c r="I23" s="3">
        <v>62</v>
      </c>
      <c r="J23" s="3">
        <v>4</v>
      </c>
      <c r="K23" s="3">
        <v>4</v>
      </c>
      <c r="M23" s="4">
        <f t="shared" si="1"/>
        <v>1.3473053892215569E-2</v>
      </c>
      <c r="N23" s="4">
        <f t="shared" si="2"/>
        <v>4.4910179640718563E-2</v>
      </c>
      <c r="O23" s="4">
        <f t="shared" si="3"/>
        <v>0.1407185628742515</v>
      </c>
      <c r="P23" s="4">
        <f t="shared" si="4"/>
        <v>0.20059880239520958</v>
      </c>
      <c r="Q23" s="4">
        <f t="shared" si="5"/>
        <v>0.28293413173652693</v>
      </c>
      <c r="R23" s="4">
        <f t="shared" si="6"/>
        <v>0.21257485029940121</v>
      </c>
      <c r="S23" s="4">
        <f t="shared" si="7"/>
        <v>9.2814371257485026E-2</v>
      </c>
      <c r="T23" s="4">
        <f t="shared" si="8"/>
        <v>5.9880239520958087E-3</v>
      </c>
      <c r="U23" s="4">
        <f t="shared" si="9"/>
        <v>5.9880239520958087E-3</v>
      </c>
      <c r="W23" s="16">
        <f t="shared" si="10"/>
        <v>5.8383233532934134E-2</v>
      </c>
      <c r="X23" s="16">
        <f t="shared" si="11"/>
        <v>0.83682634730538918</v>
      </c>
      <c r="Y23" s="16">
        <f t="shared" si="12"/>
        <v>0.10479041916167664</v>
      </c>
      <c r="AA23" s="5">
        <f>'2019'!W23</f>
        <v>8.7267525035765375E-2</v>
      </c>
      <c r="AB23" s="5">
        <f>'2019'!X23</f>
        <v>0.82117310443490699</v>
      </c>
      <c r="AC23" s="5">
        <f>'2019'!Y23</f>
        <v>9.1559370529327611E-2</v>
      </c>
      <c r="AE23" s="5">
        <f>'2020'!W23</f>
        <v>9.0909090909090912E-2</v>
      </c>
      <c r="AF23" s="5">
        <f>'2020'!X23</f>
        <v>0.80727272727272725</v>
      </c>
      <c r="AG23" s="5">
        <f>'2020'!Y23</f>
        <v>0.10181818181818182</v>
      </c>
      <c r="AI23" s="5"/>
      <c r="AJ23" s="5"/>
      <c r="AK23" s="5"/>
    </row>
    <row r="24" spans="1:37" x14ac:dyDescent="0.3">
      <c r="A24" s="3" t="s">
        <v>37</v>
      </c>
      <c r="B24" s="3">
        <v>656</v>
      </c>
      <c r="C24" s="3">
        <v>5</v>
      </c>
      <c r="D24" s="3">
        <v>43</v>
      </c>
      <c r="E24" s="3">
        <v>79</v>
      </c>
      <c r="F24" s="3">
        <v>125</v>
      </c>
      <c r="G24" s="3">
        <v>180</v>
      </c>
      <c r="H24" s="3">
        <v>143</v>
      </c>
      <c r="I24" s="3">
        <v>70</v>
      </c>
      <c r="J24" s="3">
        <v>8</v>
      </c>
      <c r="K24" s="3">
        <v>3</v>
      </c>
      <c r="M24" s="4">
        <f t="shared" si="1"/>
        <v>7.621951219512195E-3</v>
      </c>
      <c r="N24" s="4">
        <f t="shared" si="2"/>
        <v>6.5548780487804881E-2</v>
      </c>
      <c r="O24" s="4">
        <f t="shared" si="3"/>
        <v>0.12042682926829268</v>
      </c>
      <c r="P24" s="4">
        <f t="shared" si="4"/>
        <v>0.19054878048780488</v>
      </c>
      <c r="Q24" s="4">
        <f t="shared" si="5"/>
        <v>0.27439024390243905</v>
      </c>
      <c r="R24" s="4">
        <f t="shared" si="6"/>
        <v>0.21798780487804878</v>
      </c>
      <c r="S24" s="4">
        <f t="shared" si="7"/>
        <v>0.10670731707317073</v>
      </c>
      <c r="T24" s="4">
        <f t="shared" si="8"/>
        <v>1.2195121951219513E-2</v>
      </c>
      <c r="U24" s="4">
        <f t="shared" si="9"/>
        <v>4.5731707317073168E-3</v>
      </c>
      <c r="W24" s="16">
        <f t="shared" si="10"/>
        <v>7.3170731707317069E-2</v>
      </c>
      <c r="X24" s="16">
        <f t="shared" si="11"/>
        <v>0.80335365853658536</v>
      </c>
      <c r="Y24" s="16">
        <f t="shared" si="12"/>
        <v>0.12347560975609756</v>
      </c>
      <c r="AA24" s="5">
        <f>'2019'!W24</f>
        <v>9.077809798270893E-2</v>
      </c>
      <c r="AB24" s="5">
        <f>'2019'!X24</f>
        <v>0.8054755043227666</v>
      </c>
      <c r="AC24" s="5">
        <f>'2019'!Y24</f>
        <v>0.1037463976945245</v>
      </c>
      <c r="AE24" s="5">
        <f>'2020'!W24</f>
        <v>9.1019417475728157E-2</v>
      </c>
      <c r="AF24" s="5">
        <f>'2020'!X24</f>
        <v>0.81310679611650483</v>
      </c>
      <c r="AG24" s="5">
        <f>'2020'!Y24</f>
        <v>9.5873786407766989E-2</v>
      </c>
      <c r="AI24" s="5"/>
      <c r="AJ24" s="5"/>
      <c r="AK24" s="5"/>
    </row>
    <row r="25" spans="1:37" x14ac:dyDescent="0.3">
      <c r="A25" s="3" t="s">
        <v>38</v>
      </c>
      <c r="B25" s="3">
        <v>245</v>
      </c>
      <c r="C25" s="3">
        <v>0</v>
      </c>
      <c r="D25" s="3">
        <v>6</v>
      </c>
      <c r="E25" s="3">
        <v>29</v>
      </c>
      <c r="F25" s="3">
        <v>40</v>
      </c>
      <c r="G25" s="3">
        <v>84</v>
      </c>
      <c r="H25" s="3">
        <v>51</v>
      </c>
      <c r="I25" s="3">
        <v>28</v>
      </c>
      <c r="J25" s="3">
        <v>4</v>
      </c>
      <c r="K25" s="3">
        <v>3</v>
      </c>
      <c r="M25" s="4">
        <f t="shared" si="1"/>
        <v>0</v>
      </c>
      <c r="N25" s="4">
        <f t="shared" si="2"/>
        <v>2.4489795918367346E-2</v>
      </c>
      <c r="O25" s="4">
        <f t="shared" si="3"/>
        <v>0.11836734693877551</v>
      </c>
      <c r="P25" s="4">
        <f t="shared" si="4"/>
        <v>0.16326530612244897</v>
      </c>
      <c r="Q25" s="4">
        <f t="shared" si="5"/>
        <v>0.34285714285714286</v>
      </c>
      <c r="R25" s="4">
        <f t="shared" si="6"/>
        <v>0.20816326530612245</v>
      </c>
      <c r="S25" s="4">
        <f t="shared" si="7"/>
        <v>0.11428571428571428</v>
      </c>
      <c r="T25" s="4">
        <f t="shared" si="8"/>
        <v>1.6326530612244899E-2</v>
      </c>
      <c r="U25" s="4">
        <f t="shared" si="9"/>
        <v>1.2244897959183673E-2</v>
      </c>
      <c r="W25" s="16">
        <f t="shared" si="10"/>
        <v>2.4489795918367346E-2</v>
      </c>
      <c r="X25" s="16">
        <f t="shared" si="11"/>
        <v>0.83265306122448979</v>
      </c>
      <c r="Y25" s="16">
        <f t="shared" si="12"/>
        <v>0.14285714285714285</v>
      </c>
      <c r="AA25" s="5">
        <f>'2019'!W25</f>
        <v>8.5714285714285715E-2</v>
      </c>
      <c r="AB25" s="5">
        <f>'2019'!X25</f>
        <v>0.83265306122448979</v>
      </c>
      <c r="AC25" s="5">
        <f>'2019'!Y25</f>
        <v>8.1632653061224483E-2</v>
      </c>
      <c r="AE25" s="5">
        <f>'2020'!W25</f>
        <v>7.2131147540983612E-2</v>
      </c>
      <c r="AF25" s="5">
        <f>'2020'!X25</f>
        <v>0.85245901639344257</v>
      </c>
      <c r="AG25" s="5">
        <f>'2020'!Y25</f>
        <v>7.5409836065573776E-2</v>
      </c>
      <c r="AI25" s="5"/>
      <c r="AJ25" s="5"/>
      <c r="AK25" s="5"/>
    </row>
    <row r="26" spans="1:37" x14ac:dyDescent="0.3">
      <c r="AE26" s="5" t="e">
        <f>'2020'!W26</f>
        <v>#DIV/0!</v>
      </c>
      <c r="AF26" s="5" t="e">
        <f>'2020'!X26</f>
        <v>#DIV/0!</v>
      </c>
      <c r="AG26" s="5" t="e">
        <f>'2020'!Y26</f>
        <v>#DIV/0!</v>
      </c>
      <c r="AI26" s="5"/>
      <c r="AJ26" s="5"/>
      <c r="AK26" s="5"/>
    </row>
    <row r="27" spans="1:37" x14ac:dyDescent="0.3">
      <c r="AI27" s="5"/>
      <c r="AJ27" s="5"/>
      <c r="AK27" s="5"/>
    </row>
    <row r="28" spans="1:37" x14ac:dyDescent="0.3">
      <c r="A28" s="3" t="s">
        <v>0</v>
      </c>
      <c r="AI28" s="5"/>
      <c r="AJ28" s="5"/>
      <c r="AK28" s="5"/>
    </row>
    <row r="29" spans="1:37" x14ac:dyDescent="0.3">
      <c r="A29" s="3" t="s">
        <v>46</v>
      </c>
      <c r="AI29" s="5"/>
      <c r="AJ29" s="5"/>
      <c r="AK29" s="5"/>
    </row>
    <row r="30" spans="1:37" x14ac:dyDescent="0.3">
      <c r="A30" s="3" t="s">
        <v>39</v>
      </c>
      <c r="AI30" s="5"/>
      <c r="AJ30" s="5"/>
      <c r="AK30" s="5"/>
    </row>
    <row r="31" spans="1:37" x14ac:dyDescent="0.3">
      <c r="A31" s="3" t="s">
        <v>3</v>
      </c>
      <c r="AI31" s="5"/>
      <c r="AJ31" s="5"/>
      <c r="AK31" s="5"/>
    </row>
    <row r="32" spans="1:37" x14ac:dyDescent="0.3">
      <c r="A32" s="3" t="s">
        <v>4</v>
      </c>
      <c r="AI32" s="5"/>
      <c r="AJ32" s="5"/>
      <c r="AK32" s="5"/>
    </row>
    <row r="33" spans="1:37" x14ac:dyDescent="0.3">
      <c r="A33" s="3" t="s">
        <v>5</v>
      </c>
      <c r="AI33" s="5"/>
      <c r="AJ33" s="5"/>
      <c r="AK33" s="5"/>
    </row>
    <row r="34" spans="1:37" x14ac:dyDescent="0.3">
      <c r="AI34" s="5"/>
      <c r="AJ34" s="5"/>
      <c r="AK34" s="5"/>
    </row>
    <row r="35" spans="1:37" x14ac:dyDescent="0.3">
      <c r="AI35" s="5"/>
      <c r="AJ35" s="5"/>
      <c r="AK35" s="5"/>
    </row>
    <row r="36" spans="1:37" x14ac:dyDescent="0.3">
      <c r="A36" s="3" t="s">
        <v>6</v>
      </c>
      <c r="B36" s="3" t="s">
        <v>7</v>
      </c>
      <c r="C36" s="3" t="s">
        <v>8</v>
      </c>
      <c r="D36" s="3" t="s">
        <v>9</v>
      </c>
      <c r="E36" s="3" t="s">
        <v>10</v>
      </c>
      <c r="F36" s="3" t="s">
        <v>11</v>
      </c>
      <c r="G36" s="3" t="s">
        <v>12</v>
      </c>
      <c r="H36" s="3" t="s">
        <v>13</v>
      </c>
      <c r="I36" s="3" t="s">
        <v>14</v>
      </c>
      <c r="J36" s="3" t="s">
        <v>15</v>
      </c>
      <c r="K36" s="3" t="s">
        <v>16</v>
      </c>
      <c r="M36" s="3" t="s">
        <v>8</v>
      </c>
      <c r="N36" s="3" t="s">
        <v>9</v>
      </c>
      <c r="O36" s="3" t="s">
        <v>10</v>
      </c>
      <c r="P36" s="3" t="s">
        <v>11</v>
      </c>
      <c r="Q36" s="3" t="s">
        <v>12</v>
      </c>
      <c r="R36" s="3" t="s">
        <v>13</v>
      </c>
      <c r="S36" s="3" t="s">
        <v>14</v>
      </c>
      <c r="T36" s="3" t="s">
        <v>15</v>
      </c>
      <c r="U36" s="3" t="s">
        <v>16</v>
      </c>
      <c r="AI36" s="5"/>
      <c r="AJ36" s="5"/>
      <c r="AK36" s="5"/>
    </row>
    <row r="37" spans="1:37" x14ac:dyDescent="0.3">
      <c r="A37" s="3" t="s">
        <v>18</v>
      </c>
      <c r="B37" s="3">
        <v>305</v>
      </c>
      <c r="C37" s="3">
        <v>0</v>
      </c>
      <c r="D37" s="3">
        <v>6</v>
      </c>
      <c r="E37" s="3">
        <v>32</v>
      </c>
      <c r="F37" s="3">
        <v>61</v>
      </c>
      <c r="G37" s="3">
        <v>113</v>
      </c>
      <c r="H37" s="3">
        <v>66</v>
      </c>
      <c r="I37" s="3">
        <v>23</v>
      </c>
      <c r="J37" s="3">
        <v>2</v>
      </c>
      <c r="K37" s="3">
        <v>2</v>
      </c>
      <c r="M37" s="4">
        <f t="shared" ref="M37:M51" si="13">C37/$B37</f>
        <v>0</v>
      </c>
      <c r="N37" s="4">
        <f t="shared" ref="N37:N51" si="14">D37/$B37</f>
        <v>1.9672131147540985E-2</v>
      </c>
      <c r="O37" s="4">
        <f t="shared" ref="O37:O51" si="15">E37/$B37</f>
        <v>0.10491803278688525</v>
      </c>
      <c r="P37" s="4">
        <f t="shared" ref="P37:P51" si="16">F37/$B37</f>
        <v>0.2</v>
      </c>
      <c r="Q37" s="4">
        <f t="shared" ref="Q37:Q51" si="17">G37/$B37</f>
        <v>0.37049180327868853</v>
      </c>
      <c r="R37" s="4">
        <f t="shared" ref="R37:R51" si="18">H37/$B37</f>
        <v>0.21639344262295082</v>
      </c>
      <c r="S37" s="4">
        <f t="shared" ref="S37:S51" si="19">I37/$B37</f>
        <v>7.5409836065573776E-2</v>
      </c>
      <c r="T37" s="4">
        <f t="shared" ref="T37:T51" si="20">J37/$B37</f>
        <v>6.5573770491803279E-3</v>
      </c>
      <c r="U37" s="4">
        <f t="shared" ref="U37:U51" si="21">K37/$B37</f>
        <v>6.5573770491803279E-3</v>
      </c>
      <c r="W37" s="16">
        <f>SUM(C37:D37)/B37</f>
        <v>1.9672131147540985E-2</v>
      </c>
      <c r="X37" s="16">
        <f>SUM(E37:H37)/B37</f>
        <v>0.8918032786885246</v>
      </c>
      <c r="Y37" s="16">
        <f>SUM(I37:K37)/B37</f>
        <v>8.8524590163934422E-2</v>
      </c>
      <c r="AA37" s="5">
        <f>'2019'!W37</f>
        <v>1.3157894736842105E-2</v>
      </c>
      <c r="AB37" s="5">
        <f>'2019'!X37</f>
        <v>0.87171052631578949</v>
      </c>
      <c r="AC37" s="5">
        <f>'2019'!Y37</f>
        <v>0.11513157894736842</v>
      </c>
      <c r="AE37" s="5">
        <f>'2020'!W37</f>
        <v>2.0066889632107024E-2</v>
      </c>
      <c r="AF37" s="5">
        <f>'2020'!X37</f>
        <v>0.91638795986622068</v>
      </c>
      <c r="AG37" s="5">
        <f>'2020'!Y37</f>
        <v>6.354515050167224E-2</v>
      </c>
      <c r="AI37" s="5"/>
      <c r="AJ37" s="5"/>
      <c r="AK37" s="5"/>
    </row>
    <row r="38" spans="1:37" x14ac:dyDescent="0.3">
      <c r="A38" s="3" t="s">
        <v>20</v>
      </c>
      <c r="B38" s="3">
        <v>120</v>
      </c>
      <c r="C38" s="3">
        <v>1</v>
      </c>
      <c r="D38" s="3">
        <v>2</v>
      </c>
      <c r="E38" s="3">
        <v>6</v>
      </c>
      <c r="F38" s="3">
        <v>16</v>
      </c>
      <c r="G38" s="3">
        <v>49</v>
      </c>
      <c r="H38" s="3">
        <v>35</v>
      </c>
      <c r="I38" s="3">
        <v>8</v>
      </c>
      <c r="J38" s="3">
        <v>1</v>
      </c>
      <c r="K38" s="3">
        <v>2</v>
      </c>
      <c r="M38" s="4">
        <f t="shared" si="13"/>
        <v>8.3333333333333332E-3</v>
      </c>
      <c r="N38" s="4">
        <f t="shared" si="14"/>
        <v>1.6666666666666666E-2</v>
      </c>
      <c r="O38" s="4">
        <f t="shared" si="15"/>
        <v>0.05</v>
      </c>
      <c r="P38" s="4">
        <f t="shared" si="16"/>
        <v>0.13333333333333333</v>
      </c>
      <c r="Q38" s="4">
        <f t="shared" si="17"/>
        <v>0.40833333333333333</v>
      </c>
      <c r="R38" s="4">
        <f t="shared" si="18"/>
        <v>0.29166666666666669</v>
      </c>
      <c r="S38" s="4">
        <f t="shared" si="19"/>
        <v>6.6666666666666666E-2</v>
      </c>
      <c r="T38" s="4">
        <f t="shared" si="20"/>
        <v>8.3333333333333332E-3</v>
      </c>
      <c r="U38" s="4">
        <f t="shared" si="21"/>
        <v>1.6666666666666666E-2</v>
      </c>
      <c r="W38" s="16">
        <f t="shared" ref="W38:W52" si="22">SUM(C38:D38)/B38</f>
        <v>2.5000000000000001E-2</v>
      </c>
      <c r="X38" s="16">
        <f t="shared" ref="X38:X52" si="23">SUM(E38:H38)/B38</f>
        <v>0.8833333333333333</v>
      </c>
      <c r="Y38" s="16">
        <f t="shared" ref="Y38:Y52" si="24">SUM(I38:K38)/B38</f>
        <v>9.166666666666666E-2</v>
      </c>
      <c r="AA38" s="5">
        <f>'2019'!W38</f>
        <v>3.3613445378151259E-2</v>
      </c>
      <c r="AB38" s="5">
        <f>'2019'!X38</f>
        <v>0.70588235294117652</v>
      </c>
      <c r="AC38" s="5">
        <f>'2019'!Y38</f>
        <v>0.26050420168067229</v>
      </c>
      <c r="AE38" s="5">
        <f>'2020'!W38</f>
        <v>2.0408163265306121E-2</v>
      </c>
      <c r="AF38" s="5">
        <f>'2020'!X38</f>
        <v>0.82993197278911568</v>
      </c>
      <c r="AG38" s="5">
        <f>'2020'!Y38</f>
        <v>0.14965986394557823</v>
      </c>
    </row>
    <row r="39" spans="1:37" x14ac:dyDescent="0.3">
      <c r="A39" s="3" t="s">
        <v>22</v>
      </c>
      <c r="B39" s="3">
        <v>304</v>
      </c>
      <c r="C39" s="3">
        <v>3</v>
      </c>
      <c r="D39" s="3">
        <v>11</v>
      </c>
      <c r="E39" s="3">
        <v>32</v>
      </c>
      <c r="F39" s="3">
        <v>47</v>
      </c>
      <c r="G39" s="3">
        <v>98</v>
      </c>
      <c r="H39" s="3">
        <v>74</v>
      </c>
      <c r="I39" s="3">
        <v>33</v>
      </c>
      <c r="J39" s="3">
        <v>3</v>
      </c>
      <c r="K39" s="3">
        <v>3</v>
      </c>
      <c r="M39" s="4">
        <f t="shared" si="13"/>
        <v>9.8684210526315784E-3</v>
      </c>
      <c r="N39" s="4">
        <f t="shared" si="14"/>
        <v>3.6184210526315791E-2</v>
      </c>
      <c r="O39" s="4">
        <f t="shared" si="15"/>
        <v>0.10526315789473684</v>
      </c>
      <c r="P39" s="4">
        <f t="shared" si="16"/>
        <v>0.15460526315789475</v>
      </c>
      <c r="Q39" s="4">
        <f t="shared" si="17"/>
        <v>0.32236842105263158</v>
      </c>
      <c r="R39" s="4">
        <f t="shared" si="18"/>
        <v>0.24342105263157895</v>
      </c>
      <c r="S39" s="4">
        <f t="shared" si="19"/>
        <v>0.10855263157894737</v>
      </c>
      <c r="T39" s="4">
        <f t="shared" si="20"/>
        <v>9.8684210526315784E-3</v>
      </c>
      <c r="U39" s="4">
        <f t="shared" si="21"/>
        <v>9.8684210526315784E-3</v>
      </c>
      <c r="W39" s="16">
        <f t="shared" si="22"/>
        <v>4.6052631578947366E-2</v>
      </c>
      <c r="X39" s="16">
        <f t="shared" si="23"/>
        <v>0.82565789473684215</v>
      </c>
      <c r="Y39" s="16">
        <f t="shared" si="24"/>
        <v>0.12828947368421054</v>
      </c>
      <c r="AA39" s="5">
        <f>'2019'!W39</f>
        <v>5.6105610561056105E-2</v>
      </c>
      <c r="AB39" s="5">
        <f>'2019'!X39</f>
        <v>0.86138613861386137</v>
      </c>
      <c r="AC39" s="5">
        <f>'2019'!Y39</f>
        <v>8.2508250825082508E-2</v>
      </c>
      <c r="AE39" s="5">
        <f>'2020'!W39</f>
        <v>5.3511705685618728E-2</v>
      </c>
      <c r="AF39" s="5">
        <f>'2020'!X39</f>
        <v>0.88963210702341133</v>
      </c>
      <c r="AG39" s="5">
        <f>'2020'!Y39</f>
        <v>5.6856187290969896E-2</v>
      </c>
    </row>
    <row r="40" spans="1:37" x14ac:dyDescent="0.3">
      <c r="A40" s="3" t="s">
        <v>24</v>
      </c>
      <c r="B40" s="3">
        <v>120</v>
      </c>
      <c r="C40" s="3">
        <v>2</v>
      </c>
      <c r="D40" s="3">
        <v>5</v>
      </c>
      <c r="E40" s="3">
        <v>19</v>
      </c>
      <c r="F40" s="3">
        <v>25</v>
      </c>
      <c r="G40" s="3">
        <v>38</v>
      </c>
      <c r="H40" s="3">
        <v>22</v>
      </c>
      <c r="I40" s="3">
        <v>8</v>
      </c>
      <c r="J40" s="3">
        <v>0</v>
      </c>
      <c r="K40" s="3">
        <v>1</v>
      </c>
      <c r="M40" s="4">
        <f t="shared" si="13"/>
        <v>1.6666666666666666E-2</v>
      </c>
      <c r="N40" s="4">
        <f t="shared" si="14"/>
        <v>4.1666666666666664E-2</v>
      </c>
      <c r="O40" s="4">
        <f t="shared" si="15"/>
        <v>0.15833333333333333</v>
      </c>
      <c r="P40" s="4">
        <f t="shared" si="16"/>
        <v>0.20833333333333334</v>
      </c>
      <c r="Q40" s="4">
        <f t="shared" si="17"/>
        <v>0.31666666666666665</v>
      </c>
      <c r="R40" s="4">
        <f t="shared" si="18"/>
        <v>0.18333333333333332</v>
      </c>
      <c r="S40" s="4">
        <f t="shared" si="19"/>
        <v>6.6666666666666666E-2</v>
      </c>
      <c r="T40" s="4">
        <f t="shared" si="20"/>
        <v>0</v>
      </c>
      <c r="U40" s="4">
        <f t="shared" si="21"/>
        <v>8.3333333333333332E-3</v>
      </c>
      <c r="W40" s="16">
        <f t="shared" si="22"/>
        <v>5.8333333333333334E-2</v>
      </c>
      <c r="X40" s="16">
        <f t="shared" si="23"/>
        <v>0.8666666666666667</v>
      </c>
      <c r="Y40" s="16">
        <f t="shared" si="24"/>
        <v>7.4999999999999997E-2</v>
      </c>
      <c r="AA40" s="5">
        <f>'2019'!W40</f>
        <v>9.2436974789915971E-2</v>
      </c>
      <c r="AB40" s="5">
        <f>'2019'!X40</f>
        <v>0.84873949579831931</v>
      </c>
      <c r="AC40" s="5">
        <f>'2019'!Y40</f>
        <v>5.8823529411764705E-2</v>
      </c>
      <c r="AE40" s="5">
        <f>'2020'!W40</f>
        <v>0.12925170068027211</v>
      </c>
      <c r="AF40" s="5">
        <f>'2020'!X40</f>
        <v>0.79591836734693877</v>
      </c>
      <c r="AG40" s="5">
        <f>'2020'!Y40</f>
        <v>7.4829931972789115E-2</v>
      </c>
    </row>
    <row r="41" spans="1:37" x14ac:dyDescent="0.3">
      <c r="A41" s="3" t="s">
        <v>26</v>
      </c>
      <c r="B41" s="3">
        <v>305</v>
      </c>
      <c r="C41" s="3">
        <v>7</v>
      </c>
      <c r="D41" s="3">
        <v>13</v>
      </c>
      <c r="E41" s="3">
        <v>44</v>
      </c>
      <c r="F41" s="3">
        <v>72</v>
      </c>
      <c r="G41" s="3">
        <v>97</v>
      </c>
      <c r="H41" s="3">
        <v>56</v>
      </c>
      <c r="I41" s="3">
        <v>13</v>
      </c>
      <c r="J41" s="3">
        <v>2</v>
      </c>
      <c r="K41" s="3">
        <v>1</v>
      </c>
      <c r="M41" s="4">
        <f t="shared" si="13"/>
        <v>2.2950819672131147E-2</v>
      </c>
      <c r="N41" s="4">
        <f t="shared" si="14"/>
        <v>4.2622950819672129E-2</v>
      </c>
      <c r="O41" s="4">
        <f t="shared" si="15"/>
        <v>0.14426229508196722</v>
      </c>
      <c r="P41" s="4">
        <f t="shared" si="16"/>
        <v>0.23606557377049181</v>
      </c>
      <c r="Q41" s="4">
        <f t="shared" si="17"/>
        <v>0.31803278688524589</v>
      </c>
      <c r="R41" s="4">
        <f t="shared" si="18"/>
        <v>0.18360655737704917</v>
      </c>
      <c r="S41" s="4">
        <f t="shared" si="19"/>
        <v>4.2622950819672129E-2</v>
      </c>
      <c r="T41" s="4">
        <f t="shared" si="20"/>
        <v>6.5573770491803279E-3</v>
      </c>
      <c r="U41" s="4">
        <f t="shared" si="21"/>
        <v>3.2786885245901639E-3</v>
      </c>
      <c r="W41" s="16">
        <f t="shared" si="22"/>
        <v>6.5573770491803282E-2</v>
      </c>
      <c r="X41" s="16">
        <f t="shared" si="23"/>
        <v>0.88196721311475412</v>
      </c>
      <c r="Y41" s="16">
        <f t="shared" si="24"/>
        <v>5.2459016393442623E-2</v>
      </c>
      <c r="AA41" s="5">
        <f>'2019'!W41</f>
        <v>0.12418300653594772</v>
      </c>
      <c r="AB41" s="5">
        <f>'2019'!X41</f>
        <v>0.79411764705882348</v>
      </c>
      <c r="AC41" s="5">
        <f>'2019'!Y41</f>
        <v>8.1699346405228759E-2</v>
      </c>
      <c r="AE41" s="5">
        <f>'2020'!W41</f>
        <v>6.6889632107023408E-2</v>
      </c>
      <c r="AF41" s="5">
        <f>'2020'!X41</f>
        <v>0.882943143812709</v>
      </c>
      <c r="AG41" s="5">
        <f>'2020'!Y41</f>
        <v>5.016722408026756E-2</v>
      </c>
    </row>
    <row r="42" spans="1:37" x14ac:dyDescent="0.3">
      <c r="A42" s="3" t="s">
        <v>28</v>
      </c>
      <c r="B42" s="3">
        <v>299</v>
      </c>
      <c r="C42" s="3">
        <v>2</v>
      </c>
      <c r="D42" s="3">
        <v>14</v>
      </c>
      <c r="E42" s="3">
        <v>44</v>
      </c>
      <c r="F42" s="3">
        <v>101</v>
      </c>
      <c r="G42" s="3">
        <v>76</v>
      </c>
      <c r="H42" s="3">
        <v>45</v>
      </c>
      <c r="I42" s="3">
        <v>14</v>
      </c>
      <c r="J42" s="3">
        <v>2</v>
      </c>
      <c r="K42" s="3">
        <v>1</v>
      </c>
      <c r="M42" s="4">
        <f t="shared" si="13"/>
        <v>6.688963210702341E-3</v>
      </c>
      <c r="N42" s="4">
        <f t="shared" si="14"/>
        <v>4.6822742474916385E-2</v>
      </c>
      <c r="O42" s="4">
        <f t="shared" si="15"/>
        <v>0.14715719063545152</v>
      </c>
      <c r="P42" s="4">
        <f t="shared" si="16"/>
        <v>0.33779264214046822</v>
      </c>
      <c r="Q42" s="4">
        <f t="shared" si="17"/>
        <v>0.25418060200668896</v>
      </c>
      <c r="R42" s="4">
        <f t="shared" si="18"/>
        <v>0.15050167224080269</v>
      </c>
      <c r="S42" s="4">
        <f t="shared" si="19"/>
        <v>4.6822742474916385E-2</v>
      </c>
      <c r="T42" s="4">
        <f t="shared" si="20"/>
        <v>6.688963210702341E-3</v>
      </c>
      <c r="U42" s="4">
        <f t="shared" si="21"/>
        <v>3.3444816053511705E-3</v>
      </c>
      <c r="W42" s="16">
        <f t="shared" si="22"/>
        <v>5.3511705685618728E-2</v>
      </c>
      <c r="X42" s="16">
        <f t="shared" si="23"/>
        <v>0.88963210702341133</v>
      </c>
      <c r="Y42" s="16">
        <f t="shared" si="24"/>
        <v>5.6856187290969896E-2</v>
      </c>
      <c r="AA42" s="5">
        <f>'2019'!W42</f>
        <v>5.2631578947368418E-2</v>
      </c>
      <c r="AB42" s="5">
        <f>'2019'!X42</f>
        <v>0.87828947368421051</v>
      </c>
      <c r="AC42" s="5">
        <f>'2019'!Y42</f>
        <v>6.9078947368421059E-2</v>
      </c>
      <c r="AE42" s="5">
        <f>'2020'!W42</f>
        <v>9.6989966555183951E-2</v>
      </c>
      <c r="AF42" s="5">
        <f>'2020'!X42</f>
        <v>0.84615384615384615</v>
      </c>
      <c r="AG42" s="5">
        <f>'2020'!Y42</f>
        <v>5.6856187290969896E-2</v>
      </c>
    </row>
    <row r="43" spans="1:37" x14ac:dyDescent="0.3">
      <c r="A43" s="3" t="s">
        <v>29</v>
      </c>
      <c r="B43" s="3">
        <v>303</v>
      </c>
      <c r="C43" s="3">
        <v>2</v>
      </c>
      <c r="D43" s="3">
        <v>29</v>
      </c>
      <c r="E43" s="3">
        <v>63</v>
      </c>
      <c r="F43" s="3">
        <v>82</v>
      </c>
      <c r="G43" s="3">
        <v>65</v>
      </c>
      <c r="H43" s="3">
        <v>44</v>
      </c>
      <c r="I43" s="3">
        <v>11</v>
      </c>
      <c r="J43" s="3">
        <v>6</v>
      </c>
      <c r="K43" s="3">
        <v>1</v>
      </c>
      <c r="M43" s="4">
        <f t="shared" si="13"/>
        <v>6.6006600660066007E-3</v>
      </c>
      <c r="N43" s="4">
        <f t="shared" si="14"/>
        <v>9.5709570957095716E-2</v>
      </c>
      <c r="O43" s="4">
        <f t="shared" si="15"/>
        <v>0.20792079207920791</v>
      </c>
      <c r="P43" s="4">
        <f t="shared" si="16"/>
        <v>0.27062706270627063</v>
      </c>
      <c r="Q43" s="4">
        <f t="shared" si="17"/>
        <v>0.21452145214521451</v>
      </c>
      <c r="R43" s="4">
        <f t="shared" si="18"/>
        <v>0.14521452145214522</v>
      </c>
      <c r="S43" s="4">
        <f t="shared" si="19"/>
        <v>3.6303630363036306E-2</v>
      </c>
      <c r="T43" s="4">
        <f t="shared" si="20"/>
        <v>1.9801980198019802E-2</v>
      </c>
      <c r="U43" s="4">
        <f t="shared" si="21"/>
        <v>3.3003300330033004E-3</v>
      </c>
      <c r="W43" s="16">
        <f t="shared" si="22"/>
        <v>0.10231023102310231</v>
      </c>
      <c r="X43" s="16">
        <f t="shared" si="23"/>
        <v>0.83828382838283833</v>
      </c>
      <c r="Y43" s="16">
        <f t="shared" si="24"/>
        <v>5.9405940594059403E-2</v>
      </c>
      <c r="AA43" s="5">
        <f>'2019'!W43</f>
        <v>0.16447368421052633</v>
      </c>
      <c r="AB43" s="5">
        <f>'2019'!X43</f>
        <v>0.78947368421052633</v>
      </c>
      <c r="AC43" s="5">
        <f>'2019'!Y43</f>
        <v>4.6052631578947366E-2</v>
      </c>
      <c r="AE43" s="5">
        <f>'2020'!W43</f>
        <v>5.016722408026756E-2</v>
      </c>
      <c r="AF43" s="5">
        <f>'2020'!X43</f>
        <v>0.89966555183946484</v>
      </c>
      <c r="AG43" s="5">
        <f>'2020'!Y43</f>
        <v>5.016722408026756E-2</v>
      </c>
    </row>
    <row r="44" spans="1:37" x14ac:dyDescent="0.3">
      <c r="A44" s="3" t="s">
        <v>30</v>
      </c>
      <c r="B44" s="3">
        <v>304</v>
      </c>
      <c r="C44" s="3">
        <v>3</v>
      </c>
      <c r="D44" s="3">
        <v>14</v>
      </c>
      <c r="E44" s="3">
        <v>42</v>
      </c>
      <c r="F44" s="3">
        <v>77</v>
      </c>
      <c r="G44" s="3">
        <v>94</v>
      </c>
      <c r="H44" s="3">
        <v>52</v>
      </c>
      <c r="I44" s="3">
        <v>21</v>
      </c>
      <c r="J44" s="3">
        <v>1</v>
      </c>
      <c r="K44" s="3">
        <v>0</v>
      </c>
      <c r="M44" s="4">
        <f t="shared" si="13"/>
        <v>9.8684210526315784E-3</v>
      </c>
      <c r="N44" s="4">
        <f t="shared" si="14"/>
        <v>4.6052631578947366E-2</v>
      </c>
      <c r="O44" s="4">
        <f t="shared" si="15"/>
        <v>0.13815789473684212</v>
      </c>
      <c r="P44" s="4">
        <f t="shared" si="16"/>
        <v>0.25328947368421051</v>
      </c>
      <c r="Q44" s="4">
        <f t="shared" si="17"/>
        <v>0.30921052631578949</v>
      </c>
      <c r="R44" s="4">
        <f t="shared" si="18"/>
        <v>0.17105263157894737</v>
      </c>
      <c r="S44" s="4">
        <f t="shared" si="19"/>
        <v>6.9078947368421059E-2</v>
      </c>
      <c r="T44" s="4">
        <f t="shared" si="20"/>
        <v>3.2894736842105261E-3</v>
      </c>
      <c r="U44" s="4">
        <f t="shared" si="21"/>
        <v>0</v>
      </c>
      <c r="W44" s="16">
        <f t="shared" si="22"/>
        <v>5.5921052631578948E-2</v>
      </c>
      <c r="X44" s="16">
        <f t="shared" si="23"/>
        <v>0.87171052631578949</v>
      </c>
      <c r="Y44" s="16">
        <f t="shared" si="24"/>
        <v>7.2368421052631582E-2</v>
      </c>
      <c r="AA44" s="5">
        <f>'2019'!W44</f>
        <v>7.2131147540983612E-2</v>
      </c>
      <c r="AB44" s="5">
        <f>'2019'!X44</f>
        <v>0.82950819672131149</v>
      </c>
      <c r="AC44" s="5">
        <f>'2019'!Y44</f>
        <v>9.8360655737704916E-2</v>
      </c>
      <c r="AE44" s="5">
        <f>'2020'!W44</f>
        <v>5.6856187290969896E-2</v>
      </c>
      <c r="AF44" s="5">
        <f>'2020'!X44</f>
        <v>0.86956521739130432</v>
      </c>
      <c r="AG44" s="5">
        <f>'2020'!Y44</f>
        <v>7.3578595317725759E-2</v>
      </c>
    </row>
    <row r="45" spans="1:37" x14ac:dyDescent="0.3">
      <c r="A45" s="3" t="s">
        <v>31</v>
      </c>
      <c r="B45" s="3">
        <v>305</v>
      </c>
      <c r="C45" s="3">
        <v>1</v>
      </c>
      <c r="D45" s="3">
        <v>18</v>
      </c>
      <c r="E45" s="3">
        <v>68</v>
      </c>
      <c r="F45" s="3">
        <v>62</v>
      </c>
      <c r="G45" s="3">
        <v>83</v>
      </c>
      <c r="H45" s="3">
        <v>55</v>
      </c>
      <c r="I45" s="3">
        <v>17</v>
      </c>
      <c r="J45" s="3">
        <v>1</v>
      </c>
      <c r="K45" s="3">
        <v>0</v>
      </c>
      <c r="M45" s="4">
        <f t="shared" si="13"/>
        <v>3.2786885245901639E-3</v>
      </c>
      <c r="N45" s="4">
        <f t="shared" si="14"/>
        <v>5.9016393442622953E-2</v>
      </c>
      <c r="O45" s="4">
        <f t="shared" si="15"/>
        <v>0.22295081967213115</v>
      </c>
      <c r="P45" s="4">
        <f t="shared" si="16"/>
        <v>0.20327868852459016</v>
      </c>
      <c r="Q45" s="4">
        <f t="shared" si="17"/>
        <v>0.27213114754098361</v>
      </c>
      <c r="R45" s="4">
        <f t="shared" si="18"/>
        <v>0.18032786885245902</v>
      </c>
      <c r="S45" s="4">
        <f t="shared" si="19"/>
        <v>5.5737704918032788E-2</v>
      </c>
      <c r="T45" s="4">
        <f t="shared" si="20"/>
        <v>3.2786885245901639E-3</v>
      </c>
      <c r="U45" s="4">
        <f t="shared" si="21"/>
        <v>0</v>
      </c>
      <c r="W45" s="16">
        <f t="shared" si="22"/>
        <v>6.2295081967213117E-2</v>
      </c>
      <c r="X45" s="16">
        <f t="shared" si="23"/>
        <v>0.87868852459016389</v>
      </c>
      <c r="Y45" s="16">
        <f t="shared" si="24"/>
        <v>5.9016393442622953E-2</v>
      </c>
      <c r="AA45" s="5">
        <f>'2019'!W45</f>
        <v>0.14144736842105263</v>
      </c>
      <c r="AB45" s="5">
        <f>'2019'!X45</f>
        <v>0.79605263157894735</v>
      </c>
      <c r="AC45" s="5">
        <f>'2019'!Y45</f>
        <v>6.25E-2</v>
      </c>
      <c r="AE45" s="5">
        <f>'2020'!W45</f>
        <v>0.14046822742474915</v>
      </c>
      <c r="AF45" s="5">
        <f>'2020'!X45</f>
        <v>0.79598662207357862</v>
      </c>
      <c r="AG45" s="5">
        <f>'2020'!Y45</f>
        <v>6.354515050167224E-2</v>
      </c>
    </row>
    <row r="46" spans="1:37" x14ac:dyDescent="0.3">
      <c r="A46" s="3" t="s">
        <v>33</v>
      </c>
      <c r="B46" s="3">
        <v>119</v>
      </c>
      <c r="C46" s="3">
        <v>2</v>
      </c>
      <c r="D46" s="3">
        <v>10</v>
      </c>
      <c r="E46" s="3">
        <v>15</v>
      </c>
      <c r="F46" s="3">
        <v>35</v>
      </c>
      <c r="G46" s="3">
        <v>40</v>
      </c>
      <c r="H46" s="3">
        <v>12</v>
      </c>
      <c r="I46" s="3">
        <v>4</v>
      </c>
      <c r="J46" s="3">
        <v>0</v>
      </c>
      <c r="K46" s="3">
        <v>1</v>
      </c>
      <c r="M46" s="4">
        <f t="shared" si="13"/>
        <v>1.680672268907563E-2</v>
      </c>
      <c r="N46" s="4">
        <f t="shared" si="14"/>
        <v>8.4033613445378158E-2</v>
      </c>
      <c r="O46" s="4">
        <f t="shared" si="15"/>
        <v>0.12605042016806722</v>
      </c>
      <c r="P46" s="4">
        <f t="shared" si="16"/>
        <v>0.29411764705882354</v>
      </c>
      <c r="Q46" s="4">
        <f t="shared" si="17"/>
        <v>0.33613445378151263</v>
      </c>
      <c r="R46" s="4">
        <f t="shared" si="18"/>
        <v>0.10084033613445378</v>
      </c>
      <c r="S46" s="4">
        <f t="shared" si="19"/>
        <v>3.3613445378151259E-2</v>
      </c>
      <c r="T46" s="4">
        <f t="shared" si="20"/>
        <v>0</v>
      </c>
      <c r="U46" s="4">
        <f t="shared" si="21"/>
        <v>8.4033613445378148E-3</v>
      </c>
      <c r="W46" s="16">
        <f t="shared" si="22"/>
        <v>0.10084033613445378</v>
      </c>
      <c r="X46" s="16">
        <f t="shared" si="23"/>
        <v>0.8571428571428571</v>
      </c>
      <c r="Y46" s="16">
        <f t="shared" si="24"/>
        <v>4.2016806722689079E-2</v>
      </c>
      <c r="AA46" s="5">
        <f>'2019'!W46</f>
        <v>0.14285714285714285</v>
      </c>
      <c r="AB46" s="5">
        <f>'2019'!X46</f>
        <v>0.78991596638655459</v>
      </c>
      <c r="AC46" s="5">
        <f>'2019'!Y46</f>
        <v>6.7226890756302518E-2</v>
      </c>
      <c r="AE46" s="5">
        <f>'2020'!W46</f>
        <v>0.14285714285714285</v>
      </c>
      <c r="AF46" s="5">
        <f>'2020'!X46</f>
        <v>0.8231292517006803</v>
      </c>
      <c r="AG46" s="5">
        <f>'2020'!Y46</f>
        <v>3.4013605442176874E-2</v>
      </c>
    </row>
    <row r="47" spans="1:37" x14ac:dyDescent="0.3">
      <c r="A47" s="3" t="s">
        <v>34</v>
      </c>
      <c r="B47" s="3">
        <v>120</v>
      </c>
      <c r="C47" s="3">
        <v>4</v>
      </c>
      <c r="D47" s="3">
        <v>18</v>
      </c>
      <c r="E47" s="3">
        <v>20</v>
      </c>
      <c r="F47" s="3">
        <v>22</v>
      </c>
      <c r="G47" s="3">
        <v>37</v>
      </c>
      <c r="H47" s="3">
        <v>15</v>
      </c>
      <c r="I47" s="3">
        <v>3</v>
      </c>
      <c r="J47" s="3">
        <v>0</v>
      </c>
      <c r="K47" s="3">
        <v>1</v>
      </c>
      <c r="M47" s="4">
        <f t="shared" si="13"/>
        <v>3.3333333333333333E-2</v>
      </c>
      <c r="N47" s="4">
        <f t="shared" si="14"/>
        <v>0.15</v>
      </c>
      <c r="O47" s="4">
        <f t="shared" si="15"/>
        <v>0.16666666666666666</v>
      </c>
      <c r="P47" s="4">
        <f t="shared" si="16"/>
        <v>0.18333333333333332</v>
      </c>
      <c r="Q47" s="4">
        <f t="shared" si="17"/>
        <v>0.30833333333333335</v>
      </c>
      <c r="R47" s="4">
        <f t="shared" si="18"/>
        <v>0.125</v>
      </c>
      <c r="S47" s="4">
        <f t="shared" si="19"/>
        <v>2.5000000000000001E-2</v>
      </c>
      <c r="T47" s="4">
        <f t="shared" si="20"/>
        <v>0</v>
      </c>
      <c r="U47" s="4">
        <f t="shared" si="21"/>
        <v>8.3333333333333332E-3</v>
      </c>
      <c r="W47" s="16">
        <f t="shared" si="22"/>
        <v>0.18333333333333332</v>
      </c>
      <c r="X47" s="16">
        <f t="shared" si="23"/>
        <v>0.78333333333333333</v>
      </c>
      <c r="Y47" s="16">
        <f t="shared" si="24"/>
        <v>3.3333333333333333E-2</v>
      </c>
      <c r="AA47" s="5">
        <f>'2019'!W47</f>
        <v>0.19327731092436976</v>
      </c>
      <c r="AB47" s="5">
        <f>'2019'!X47</f>
        <v>0.75630252100840334</v>
      </c>
      <c r="AC47" s="5">
        <f>'2019'!Y47</f>
        <v>5.0420168067226892E-2</v>
      </c>
      <c r="AE47" s="5">
        <f>'2020'!W47</f>
        <v>0.11564625850340136</v>
      </c>
      <c r="AF47" s="5">
        <f>'2020'!X47</f>
        <v>0.82993197278911568</v>
      </c>
      <c r="AG47" s="5">
        <f>'2020'!Y47</f>
        <v>5.4421768707482991E-2</v>
      </c>
    </row>
    <row r="48" spans="1:37" x14ac:dyDescent="0.3">
      <c r="A48" s="3" t="s">
        <v>35</v>
      </c>
      <c r="B48" s="3">
        <v>120</v>
      </c>
      <c r="C48" s="3">
        <v>3</v>
      </c>
      <c r="D48" s="3">
        <v>13</v>
      </c>
      <c r="E48" s="3">
        <v>18</v>
      </c>
      <c r="F48" s="3">
        <v>33</v>
      </c>
      <c r="G48" s="3">
        <v>34</v>
      </c>
      <c r="H48" s="3">
        <v>18</v>
      </c>
      <c r="I48" s="3">
        <v>1</v>
      </c>
      <c r="J48" s="3">
        <v>0</v>
      </c>
      <c r="K48" s="3">
        <v>0</v>
      </c>
      <c r="M48" s="4">
        <f t="shared" si="13"/>
        <v>2.5000000000000001E-2</v>
      </c>
      <c r="N48" s="4">
        <f t="shared" si="14"/>
        <v>0.10833333333333334</v>
      </c>
      <c r="O48" s="4">
        <f t="shared" si="15"/>
        <v>0.15</v>
      </c>
      <c r="P48" s="4">
        <f t="shared" si="16"/>
        <v>0.27500000000000002</v>
      </c>
      <c r="Q48" s="4">
        <f t="shared" si="17"/>
        <v>0.28333333333333333</v>
      </c>
      <c r="R48" s="4">
        <f t="shared" si="18"/>
        <v>0.15</v>
      </c>
      <c r="S48" s="4">
        <f t="shared" si="19"/>
        <v>8.3333333333333332E-3</v>
      </c>
      <c r="T48" s="4">
        <f t="shared" si="20"/>
        <v>0</v>
      </c>
      <c r="U48" s="4">
        <f t="shared" si="21"/>
        <v>0</v>
      </c>
      <c r="W48" s="16">
        <f t="shared" si="22"/>
        <v>0.13333333333333333</v>
      </c>
      <c r="X48" s="16">
        <f t="shared" si="23"/>
        <v>0.85833333333333328</v>
      </c>
      <c r="Y48" s="16">
        <f t="shared" si="24"/>
        <v>8.3333333333333332E-3</v>
      </c>
      <c r="AA48" s="5">
        <f>'2019'!W48</f>
        <v>0.12605042016806722</v>
      </c>
      <c r="AB48" s="5">
        <f>'2019'!X48</f>
        <v>0.79831932773109249</v>
      </c>
      <c r="AC48" s="5">
        <f>'2019'!Y48</f>
        <v>7.5630252100840331E-2</v>
      </c>
      <c r="AE48" s="5">
        <f>'2020'!W48</f>
        <v>0.12244897959183673</v>
      </c>
      <c r="AF48" s="5">
        <f>'2020'!X48</f>
        <v>0.80952380952380953</v>
      </c>
      <c r="AG48" s="5">
        <f>'2020'!Y48</f>
        <v>6.8027210884353748E-2</v>
      </c>
    </row>
    <row r="49" spans="1:33" x14ac:dyDescent="0.3">
      <c r="A49" s="3" t="s">
        <v>36</v>
      </c>
      <c r="B49" s="3">
        <v>120</v>
      </c>
      <c r="C49" s="3">
        <v>2</v>
      </c>
      <c r="D49" s="3">
        <v>2</v>
      </c>
      <c r="E49" s="3">
        <v>17</v>
      </c>
      <c r="F49" s="3">
        <v>26</v>
      </c>
      <c r="G49" s="3">
        <v>38</v>
      </c>
      <c r="H49" s="3">
        <v>27</v>
      </c>
      <c r="I49" s="3">
        <v>7</v>
      </c>
      <c r="J49" s="3">
        <v>1</v>
      </c>
      <c r="K49" s="3">
        <v>0</v>
      </c>
      <c r="M49" s="4">
        <f t="shared" si="13"/>
        <v>1.6666666666666666E-2</v>
      </c>
      <c r="N49" s="4">
        <f t="shared" si="14"/>
        <v>1.6666666666666666E-2</v>
      </c>
      <c r="O49" s="4">
        <f t="shared" si="15"/>
        <v>0.14166666666666666</v>
      </c>
      <c r="P49" s="4">
        <f t="shared" si="16"/>
        <v>0.21666666666666667</v>
      </c>
      <c r="Q49" s="4">
        <f t="shared" si="17"/>
        <v>0.31666666666666665</v>
      </c>
      <c r="R49" s="4">
        <f t="shared" si="18"/>
        <v>0.22500000000000001</v>
      </c>
      <c r="S49" s="4">
        <f t="shared" si="19"/>
        <v>5.8333333333333334E-2</v>
      </c>
      <c r="T49" s="4">
        <f t="shared" si="20"/>
        <v>8.3333333333333332E-3</v>
      </c>
      <c r="U49" s="4">
        <f t="shared" si="21"/>
        <v>0</v>
      </c>
      <c r="W49" s="16">
        <f t="shared" si="22"/>
        <v>3.3333333333333333E-2</v>
      </c>
      <c r="X49" s="16">
        <f t="shared" si="23"/>
        <v>0.9</v>
      </c>
      <c r="Y49" s="16">
        <f t="shared" si="24"/>
        <v>6.6666666666666666E-2</v>
      </c>
      <c r="AA49" s="5">
        <f>'2019'!W49</f>
        <v>5.8823529411764705E-2</v>
      </c>
      <c r="AB49" s="5">
        <f>'2019'!X49</f>
        <v>0.8571428571428571</v>
      </c>
      <c r="AC49" s="5">
        <f>'2019'!Y49</f>
        <v>8.4033613445378158E-2</v>
      </c>
      <c r="AE49" s="5">
        <f>'2020'!W49</f>
        <v>6.8027210884353748E-2</v>
      </c>
      <c r="AF49" s="5">
        <f>'2020'!X49</f>
        <v>0.8571428571428571</v>
      </c>
      <c r="AG49" s="5">
        <f>'2020'!Y49</f>
        <v>7.4829931972789115E-2</v>
      </c>
    </row>
    <row r="50" spans="1:33" x14ac:dyDescent="0.3">
      <c r="A50" s="3" t="s">
        <v>37</v>
      </c>
      <c r="B50" s="3">
        <v>109</v>
      </c>
      <c r="C50" s="3">
        <v>3</v>
      </c>
      <c r="D50" s="3">
        <v>14</v>
      </c>
      <c r="E50" s="3">
        <v>13</v>
      </c>
      <c r="F50" s="3">
        <v>20</v>
      </c>
      <c r="G50" s="3">
        <v>30</v>
      </c>
      <c r="H50" s="3">
        <v>21</v>
      </c>
      <c r="I50" s="3">
        <v>5</v>
      </c>
      <c r="J50" s="3">
        <v>1</v>
      </c>
      <c r="K50" s="3">
        <v>2</v>
      </c>
      <c r="M50" s="4">
        <f t="shared" si="13"/>
        <v>2.7522935779816515E-2</v>
      </c>
      <c r="N50" s="4">
        <f t="shared" si="14"/>
        <v>0.12844036697247707</v>
      </c>
      <c r="O50" s="4">
        <f t="shared" si="15"/>
        <v>0.11926605504587157</v>
      </c>
      <c r="P50" s="4">
        <f t="shared" si="16"/>
        <v>0.1834862385321101</v>
      </c>
      <c r="Q50" s="4">
        <f t="shared" si="17"/>
        <v>0.27522935779816515</v>
      </c>
      <c r="R50" s="4">
        <f t="shared" si="18"/>
        <v>0.19266055045871561</v>
      </c>
      <c r="S50" s="4">
        <f t="shared" si="19"/>
        <v>4.5871559633027525E-2</v>
      </c>
      <c r="T50" s="4">
        <f t="shared" si="20"/>
        <v>9.1743119266055051E-3</v>
      </c>
      <c r="U50" s="4">
        <f t="shared" si="21"/>
        <v>1.834862385321101E-2</v>
      </c>
      <c r="W50" s="16">
        <f t="shared" si="22"/>
        <v>0.15596330275229359</v>
      </c>
      <c r="X50" s="16">
        <f t="shared" si="23"/>
        <v>0.77064220183486243</v>
      </c>
      <c r="Y50" s="16">
        <f t="shared" si="24"/>
        <v>7.3394495412844041E-2</v>
      </c>
      <c r="AA50" s="5">
        <f>'2019'!W50</f>
        <v>0.11764705882352941</v>
      </c>
      <c r="AB50" s="5">
        <f>'2019'!X50</f>
        <v>0.78151260504201681</v>
      </c>
      <c r="AC50" s="5">
        <f>'2019'!Y50</f>
        <v>0.10084033613445378</v>
      </c>
      <c r="AE50" s="5">
        <f>'2020'!W50</f>
        <v>8.8435374149659865E-2</v>
      </c>
      <c r="AF50" s="5">
        <f>'2020'!X50</f>
        <v>0.80952380952380953</v>
      </c>
      <c r="AG50" s="5">
        <f>'2020'!Y50</f>
        <v>0.10204081632653061</v>
      </c>
    </row>
    <row r="51" spans="1:33" x14ac:dyDescent="0.3">
      <c r="A51" s="3" t="s">
        <v>38</v>
      </c>
      <c r="B51" s="3">
        <v>13</v>
      </c>
      <c r="C51" s="3">
        <v>0</v>
      </c>
      <c r="D51" s="3">
        <v>0</v>
      </c>
      <c r="E51" s="3">
        <v>0</v>
      </c>
      <c r="F51" s="3">
        <v>3</v>
      </c>
      <c r="G51" s="3">
        <v>4</v>
      </c>
      <c r="H51" s="3">
        <v>5</v>
      </c>
      <c r="I51" s="3">
        <v>1</v>
      </c>
      <c r="J51" s="3">
        <v>0</v>
      </c>
      <c r="K51" s="3">
        <v>0</v>
      </c>
      <c r="M51" s="4">
        <f t="shared" si="13"/>
        <v>0</v>
      </c>
      <c r="N51" s="4">
        <f t="shared" si="14"/>
        <v>0</v>
      </c>
      <c r="O51" s="4">
        <f t="shared" si="15"/>
        <v>0</v>
      </c>
      <c r="P51" s="4">
        <f t="shared" si="16"/>
        <v>0.23076923076923078</v>
      </c>
      <c r="Q51" s="4">
        <f t="shared" si="17"/>
        <v>0.30769230769230771</v>
      </c>
      <c r="R51" s="4">
        <f t="shared" si="18"/>
        <v>0.38461538461538464</v>
      </c>
      <c r="S51" s="4">
        <f t="shared" si="19"/>
        <v>7.6923076923076927E-2</v>
      </c>
      <c r="T51" s="4">
        <f t="shared" si="20"/>
        <v>0</v>
      </c>
      <c r="U51" s="4">
        <f t="shared" si="21"/>
        <v>0</v>
      </c>
      <c r="W51" s="16">
        <f t="shared" si="22"/>
        <v>0</v>
      </c>
      <c r="X51" s="16">
        <f t="shared" si="23"/>
        <v>0.92307692307692313</v>
      </c>
      <c r="Y51" s="16">
        <f t="shared" si="24"/>
        <v>7.6923076923076927E-2</v>
      </c>
      <c r="AA51" s="5">
        <f>'2019'!W51</f>
        <v>0</v>
      </c>
      <c r="AB51" s="5">
        <f>'2019'!X51</f>
        <v>0.9285714285714286</v>
      </c>
      <c r="AC51" s="5">
        <f>'2019'!Y51</f>
        <v>7.1428571428571425E-2</v>
      </c>
      <c r="AE51" s="5">
        <f>'2020'!W51</f>
        <v>0</v>
      </c>
      <c r="AF51" s="5">
        <f>'2020'!X51</f>
        <v>1</v>
      </c>
      <c r="AG51" s="5">
        <f>'2020'!Y51</f>
        <v>0</v>
      </c>
    </row>
    <row r="52" spans="1:33" x14ac:dyDescent="0.3">
      <c r="M52" s="5">
        <f>AVERAGE(M37:M51)</f>
        <v>1.3572375469839035E-2</v>
      </c>
      <c r="N52" s="5">
        <f t="shared" ref="N52:U52" si="25">AVERAGE(N37:N51)</f>
        <v>5.945919631321999E-2</v>
      </c>
      <c r="O52" s="5">
        <f t="shared" si="25"/>
        <v>0.13217422165118847</v>
      </c>
      <c r="P52" s="5">
        <f t="shared" si="25"/>
        <v>0.22537989913405046</v>
      </c>
      <c r="Q52" s="5">
        <f t="shared" si="25"/>
        <v>0.30755507945537075</v>
      </c>
      <c r="R52" s="5">
        <f t="shared" si="25"/>
        <v>0.19624226786429913</v>
      </c>
      <c r="S52" s="5">
        <f t="shared" si="25"/>
        <v>5.4395768368190364E-2</v>
      </c>
      <c r="T52" s="5">
        <f t="shared" si="25"/>
        <v>5.4588839574524822E-3</v>
      </c>
      <c r="U52" s="5">
        <f t="shared" si="25"/>
        <v>5.7623077863892458E-3</v>
      </c>
      <c r="W52" s="16" t="e">
        <f t="shared" si="22"/>
        <v>#DIV/0!</v>
      </c>
      <c r="X52" s="16" t="e">
        <f t="shared" si="23"/>
        <v>#DIV/0!</v>
      </c>
      <c r="Y52" s="16" t="e">
        <f t="shared" si="24"/>
        <v>#DIV/0!</v>
      </c>
      <c r="AA52" s="5" t="e">
        <f>'2019'!W52</f>
        <v>#DIV/0!</v>
      </c>
      <c r="AB52" s="5" t="e">
        <f>'2019'!X52</f>
        <v>#DIV/0!</v>
      </c>
      <c r="AC52" s="5" t="e">
        <f>'2019'!Y52</f>
        <v>#DIV/0!</v>
      </c>
    </row>
    <row r="54" spans="1:33" x14ac:dyDescent="0.3">
      <c r="A54" s="3" t="s">
        <v>0</v>
      </c>
    </row>
    <row r="55" spans="1:33" x14ac:dyDescent="0.3">
      <c r="A55" s="3" t="s">
        <v>46</v>
      </c>
    </row>
    <row r="56" spans="1:33" x14ac:dyDescent="0.3">
      <c r="A56" s="3" t="s">
        <v>40</v>
      </c>
    </row>
    <row r="57" spans="1:33" x14ac:dyDescent="0.3">
      <c r="A57" s="3" t="s">
        <v>3</v>
      </c>
    </row>
    <row r="58" spans="1:33" x14ac:dyDescent="0.3">
      <c r="A58" s="3" t="s">
        <v>4</v>
      </c>
    </row>
    <row r="59" spans="1:33" x14ac:dyDescent="0.3">
      <c r="A59" s="3" t="s">
        <v>5</v>
      </c>
    </row>
    <row r="62" spans="1:33" x14ac:dyDescent="0.3">
      <c r="A62" s="3" t="s">
        <v>6</v>
      </c>
      <c r="B62" s="3" t="s">
        <v>7</v>
      </c>
      <c r="C62" s="3" t="s">
        <v>8</v>
      </c>
      <c r="D62" s="3" t="s">
        <v>9</v>
      </c>
      <c r="E62" s="3" t="s">
        <v>10</v>
      </c>
      <c r="F62" s="3" t="s">
        <v>11</v>
      </c>
      <c r="G62" s="3" t="s">
        <v>12</v>
      </c>
      <c r="H62" s="3" t="s">
        <v>13</v>
      </c>
      <c r="I62" s="3" t="s">
        <v>14</v>
      </c>
      <c r="J62" s="3" t="s">
        <v>15</v>
      </c>
      <c r="K62" s="3" t="s">
        <v>16</v>
      </c>
      <c r="M62" s="3" t="s">
        <v>8</v>
      </c>
      <c r="N62" s="3" t="s">
        <v>9</v>
      </c>
      <c r="O62" s="3" t="s">
        <v>10</v>
      </c>
      <c r="P62" s="3" t="s">
        <v>11</v>
      </c>
      <c r="Q62" s="3" t="s">
        <v>12</v>
      </c>
      <c r="R62" s="3" t="s">
        <v>13</v>
      </c>
      <c r="S62" s="3" t="s">
        <v>14</v>
      </c>
      <c r="T62" s="3" t="s">
        <v>15</v>
      </c>
      <c r="U62" s="3" t="s">
        <v>16</v>
      </c>
    </row>
    <row r="63" spans="1:33" x14ac:dyDescent="0.3">
      <c r="A63" s="3" t="s">
        <v>18</v>
      </c>
      <c r="B63" s="3">
        <v>289</v>
      </c>
      <c r="C63" s="3">
        <v>1</v>
      </c>
      <c r="D63" s="3">
        <v>14</v>
      </c>
      <c r="E63" s="3">
        <v>39</v>
      </c>
      <c r="F63" s="3">
        <v>65</v>
      </c>
      <c r="G63" s="3">
        <v>88</v>
      </c>
      <c r="H63" s="3">
        <v>60</v>
      </c>
      <c r="I63" s="3">
        <v>19</v>
      </c>
      <c r="J63" s="3">
        <v>1</v>
      </c>
      <c r="K63" s="3">
        <v>2</v>
      </c>
      <c r="M63" s="4">
        <f t="shared" ref="M63:M78" si="26">C63/$B63</f>
        <v>3.4602076124567475E-3</v>
      </c>
      <c r="N63" s="4">
        <f t="shared" ref="N63:N78" si="27">D63/$B63</f>
        <v>4.8442906574394463E-2</v>
      </c>
      <c r="O63" s="4">
        <f t="shared" ref="O63:O78" si="28">E63/$B63</f>
        <v>0.13494809688581316</v>
      </c>
      <c r="P63" s="4">
        <f t="shared" ref="P63:P78" si="29">F63/$B63</f>
        <v>0.22491349480968859</v>
      </c>
      <c r="Q63" s="4">
        <f t="shared" ref="Q63:Q78" si="30">G63/$B63</f>
        <v>0.30449826989619377</v>
      </c>
      <c r="R63" s="4">
        <f t="shared" ref="R63:R78" si="31">H63/$B63</f>
        <v>0.20761245674740483</v>
      </c>
      <c r="S63" s="4">
        <f t="shared" ref="S63:S78" si="32">I63/$B63</f>
        <v>6.5743944636678195E-2</v>
      </c>
      <c r="T63" s="4">
        <f t="shared" ref="T63:T78" si="33">J63/$B63</f>
        <v>3.4602076124567475E-3</v>
      </c>
      <c r="U63" s="4">
        <f t="shared" ref="U63:U78" si="34">K63/$B63</f>
        <v>6.920415224913495E-3</v>
      </c>
      <c r="W63" s="16">
        <f>SUM(C63:D63)/B63</f>
        <v>5.1903114186851208E-2</v>
      </c>
      <c r="X63" s="16">
        <f>SUM(E63:H63)/B63</f>
        <v>0.87197231833910038</v>
      </c>
      <c r="Y63" s="16">
        <f>SUM(I63:K63)/B63</f>
        <v>7.6124567474048443E-2</v>
      </c>
      <c r="AA63" s="5">
        <f>'2019'!W63</f>
        <v>2.8938906752411574E-2</v>
      </c>
      <c r="AB63" s="5">
        <f>'2019'!X63</f>
        <v>0.91961414790996787</v>
      </c>
      <c r="AC63" s="5">
        <f>'2019'!Y63</f>
        <v>5.1446945337620578E-2</v>
      </c>
      <c r="AE63" s="5">
        <f>'2020'!W63</f>
        <v>6.2745098039215685E-2</v>
      </c>
      <c r="AF63" s="5">
        <f>'2020'!X63</f>
        <v>0.84705882352941175</v>
      </c>
      <c r="AG63" s="5">
        <f>'2020'!Y63</f>
        <v>9.0196078431372548E-2</v>
      </c>
    </row>
    <row r="64" spans="1:33" x14ac:dyDescent="0.3">
      <c r="A64" s="3" t="s">
        <v>20</v>
      </c>
      <c r="B64" s="3">
        <v>31</v>
      </c>
      <c r="C64" s="3">
        <v>0</v>
      </c>
      <c r="D64" s="3">
        <v>2</v>
      </c>
      <c r="E64" s="3">
        <v>3</v>
      </c>
      <c r="F64" s="3">
        <v>8</v>
      </c>
      <c r="G64" s="3">
        <v>16</v>
      </c>
      <c r="H64" s="3">
        <v>1</v>
      </c>
      <c r="I64" s="3">
        <v>1</v>
      </c>
      <c r="J64" s="3">
        <v>0</v>
      </c>
      <c r="K64" s="3">
        <v>0</v>
      </c>
      <c r="M64" s="4">
        <f t="shared" si="26"/>
        <v>0</v>
      </c>
      <c r="N64" s="4">
        <f t="shared" si="27"/>
        <v>6.4516129032258063E-2</v>
      </c>
      <c r="O64" s="4">
        <f t="shared" si="28"/>
        <v>9.6774193548387094E-2</v>
      </c>
      <c r="P64" s="4">
        <f t="shared" si="29"/>
        <v>0.25806451612903225</v>
      </c>
      <c r="Q64" s="4">
        <f t="shared" si="30"/>
        <v>0.5161290322580645</v>
      </c>
      <c r="R64" s="4">
        <f t="shared" si="31"/>
        <v>3.2258064516129031E-2</v>
      </c>
      <c r="S64" s="4">
        <f t="shared" si="32"/>
        <v>3.2258064516129031E-2</v>
      </c>
      <c r="T64" s="4">
        <f t="shared" si="33"/>
        <v>0</v>
      </c>
      <c r="U64" s="4">
        <f t="shared" si="34"/>
        <v>0</v>
      </c>
      <c r="W64" s="16">
        <f t="shared" ref="W64:W78" si="35">SUM(C64:D64)/B64</f>
        <v>6.4516129032258063E-2</v>
      </c>
      <c r="X64" s="16">
        <f t="shared" ref="X64:X78" si="36">SUM(E64:H64)/B64</f>
        <v>0.90322580645161288</v>
      </c>
      <c r="Y64" s="16">
        <f t="shared" ref="Y64:Y78" si="37">SUM(I64:K64)/B64</f>
        <v>3.2258064516129031E-2</v>
      </c>
      <c r="AA64" s="5">
        <f>'2019'!W64</f>
        <v>2.7027027027027029E-2</v>
      </c>
      <c r="AB64" s="5">
        <f>'2019'!X64</f>
        <v>0.91891891891891897</v>
      </c>
      <c r="AC64" s="5">
        <f>'2019'!Y64</f>
        <v>5.4054054054054057E-2</v>
      </c>
      <c r="AE64" s="5">
        <f>'2020'!W64</f>
        <v>6.6666666666666666E-2</v>
      </c>
      <c r="AF64" s="5">
        <f>'2020'!X64</f>
        <v>0.93333333333333335</v>
      </c>
      <c r="AG64" s="5">
        <f>'2020'!Y64</f>
        <v>0</v>
      </c>
    </row>
    <row r="65" spans="1:33" x14ac:dyDescent="0.3">
      <c r="A65" s="3" t="s">
        <v>22</v>
      </c>
      <c r="B65" s="3">
        <v>285</v>
      </c>
      <c r="C65" s="3">
        <v>5</v>
      </c>
      <c r="D65" s="3">
        <v>15</v>
      </c>
      <c r="E65" s="3">
        <v>43</v>
      </c>
      <c r="F65" s="3">
        <v>52</v>
      </c>
      <c r="G65" s="3">
        <v>87</v>
      </c>
      <c r="H65" s="3">
        <v>63</v>
      </c>
      <c r="I65" s="3">
        <v>12</v>
      </c>
      <c r="J65" s="3">
        <v>6</v>
      </c>
      <c r="K65" s="3">
        <v>2</v>
      </c>
      <c r="M65" s="4">
        <f t="shared" si="26"/>
        <v>1.7543859649122806E-2</v>
      </c>
      <c r="N65" s="4">
        <f t="shared" si="27"/>
        <v>5.2631578947368418E-2</v>
      </c>
      <c r="O65" s="4">
        <f t="shared" si="28"/>
        <v>0.15087719298245614</v>
      </c>
      <c r="P65" s="4">
        <f t="shared" si="29"/>
        <v>0.18245614035087721</v>
      </c>
      <c r="Q65" s="4">
        <f t="shared" si="30"/>
        <v>0.30526315789473685</v>
      </c>
      <c r="R65" s="4">
        <f t="shared" si="31"/>
        <v>0.22105263157894736</v>
      </c>
      <c r="S65" s="4">
        <f t="shared" si="32"/>
        <v>4.2105263157894736E-2</v>
      </c>
      <c r="T65" s="4">
        <f t="shared" si="33"/>
        <v>2.1052631578947368E-2</v>
      </c>
      <c r="U65" s="4">
        <f t="shared" si="34"/>
        <v>7.0175438596491229E-3</v>
      </c>
      <c r="W65" s="16">
        <f t="shared" si="35"/>
        <v>7.0175438596491224E-2</v>
      </c>
      <c r="X65" s="16">
        <f t="shared" si="36"/>
        <v>0.85964912280701755</v>
      </c>
      <c r="Y65" s="16">
        <f t="shared" si="37"/>
        <v>7.0175438596491224E-2</v>
      </c>
      <c r="AA65" s="5">
        <f>'2019'!W65</f>
        <v>8.0128205128205135E-2</v>
      </c>
      <c r="AB65" s="5">
        <f>'2019'!X65</f>
        <v>0.83653846153846156</v>
      </c>
      <c r="AC65" s="5">
        <f>'2019'!Y65</f>
        <v>8.3333333333333329E-2</v>
      </c>
      <c r="AE65" s="5">
        <f>'2020'!W65</f>
        <v>0.10196078431372549</v>
      </c>
      <c r="AF65" s="5">
        <f>'2020'!X65</f>
        <v>0.80784313725490198</v>
      </c>
      <c r="AG65" s="5">
        <f>'2020'!Y65</f>
        <v>9.0196078431372548E-2</v>
      </c>
    </row>
    <row r="66" spans="1:33" x14ac:dyDescent="0.3">
      <c r="A66" s="3" t="s">
        <v>24</v>
      </c>
      <c r="B66" s="3">
        <v>31</v>
      </c>
      <c r="C66" s="3">
        <v>0</v>
      </c>
      <c r="D66" s="3">
        <v>1</v>
      </c>
      <c r="E66" s="3">
        <v>7</v>
      </c>
      <c r="F66" s="3">
        <v>10</v>
      </c>
      <c r="G66" s="3">
        <v>9</v>
      </c>
      <c r="H66" s="3">
        <v>3</v>
      </c>
      <c r="I66" s="3">
        <v>1</v>
      </c>
      <c r="J66" s="3">
        <v>0</v>
      </c>
      <c r="K66" s="3">
        <v>0</v>
      </c>
      <c r="M66" s="4">
        <f t="shared" si="26"/>
        <v>0</v>
      </c>
      <c r="N66" s="4">
        <f t="shared" si="27"/>
        <v>3.2258064516129031E-2</v>
      </c>
      <c r="O66" s="4">
        <f t="shared" si="28"/>
        <v>0.22580645161290322</v>
      </c>
      <c r="P66" s="4">
        <f t="shared" si="29"/>
        <v>0.32258064516129031</v>
      </c>
      <c r="Q66" s="4">
        <f t="shared" si="30"/>
        <v>0.29032258064516131</v>
      </c>
      <c r="R66" s="4">
        <f t="shared" si="31"/>
        <v>9.6774193548387094E-2</v>
      </c>
      <c r="S66" s="4">
        <f t="shared" si="32"/>
        <v>3.2258064516129031E-2</v>
      </c>
      <c r="T66" s="4">
        <f t="shared" si="33"/>
        <v>0</v>
      </c>
      <c r="U66" s="4">
        <f t="shared" si="34"/>
        <v>0</v>
      </c>
      <c r="W66" s="16">
        <f t="shared" si="35"/>
        <v>3.2258064516129031E-2</v>
      </c>
      <c r="X66" s="16">
        <f t="shared" si="36"/>
        <v>0.93548387096774188</v>
      </c>
      <c r="Y66" s="16">
        <f t="shared" si="37"/>
        <v>3.2258064516129031E-2</v>
      </c>
      <c r="AA66" s="5">
        <f>'2019'!W66</f>
        <v>0.24324324324324326</v>
      </c>
      <c r="AB66" s="5">
        <f>'2019'!X66</f>
        <v>0.70270270270270274</v>
      </c>
      <c r="AC66" s="5">
        <f>'2019'!Y66</f>
        <v>5.4054054054054057E-2</v>
      </c>
      <c r="AE66" s="5">
        <f>'2020'!W66</f>
        <v>0.4</v>
      </c>
      <c r="AF66" s="5">
        <f>'2020'!X66</f>
        <v>0.6</v>
      </c>
      <c r="AG66" s="5">
        <f>'2020'!Y66</f>
        <v>0</v>
      </c>
    </row>
    <row r="67" spans="1:33" x14ac:dyDescent="0.3">
      <c r="A67" s="3" t="s">
        <v>26</v>
      </c>
      <c r="B67" s="3">
        <v>289</v>
      </c>
      <c r="C67" s="3">
        <v>5</v>
      </c>
      <c r="D67" s="3">
        <v>18</v>
      </c>
      <c r="E67" s="3">
        <v>47</v>
      </c>
      <c r="F67" s="3">
        <v>61</v>
      </c>
      <c r="G67" s="3">
        <v>77</v>
      </c>
      <c r="H67" s="3">
        <v>57</v>
      </c>
      <c r="I67" s="3">
        <v>21</v>
      </c>
      <c r="J67" s="3">
        <v>2</v>
      </c>
      <c r="K67" s="3">
        <v>1</v>
      </c>
      <c r="M67" s="4">
        <f t="shared" si="26"/>
        <v>1.7301038062283738E-2</v>
      </c>
      <c r="N67" s="4">
        <f t="shared" si="27"/>
        <v>6.228373702422145E-2</v>
      </c>
      <c r="O67" s="4">
        <f t="shared" si="28"/>
        <v>0.16262975778546712</v>
      </c>
      <c r="P67" s="4">
        <f t="shared" si="29"/>
        <v>0.21107266435986158</v>
      </c>
      <c r="Q67" s="4">
        <f t="shared" si="30"/>
        <v>0.26643598615916952</v>
      </c>
      <c r="R67" s="4">
        <f t="shared" si="31"/>
        <v>0.1972318339100346</v>
      </c>
      <c r="S67" s="4">
        <f t="shared" si="32"/>
        <v>7.2664359861591699E-2</v>
      </c>
      <c r="T67" s="4">
        <f t="shared" si="33"/>
        <v>6.920415224913495E-3</v>
      </c>
      <c r="U67" s="4">
        <f t="shared" si="34"/>
        <v>3.4602076124567475E-3</v>
      </c>
      <c r="W67" s="16">
        <f t="shared" si="35"/>
        <v>7.9584775086505188E-2</v>
      </c>
      <c r="X67" s="16">
        <f t="shared" si="36"/>
        <v>0.83737024221453282</v>
      </c>
      <c r="Y67" s="16">
        <f t="shared" si="37"/>
        <v>8.3044982698961933E-2</v>
      </c>
      <c r="AA67" s="5">
        <f>'2019'!W67</f>
        <v>4.4871794871794872E-2</v>
      </c>
      <c r="AB67" s="5">
        <f>'2019'!X67</f>
        <v>0.86538461538461542</v>
      </c>
      <c r="AC67" s="5">
        <f>'2019'!Y67</f>
        <v>8.9743589743589744E-2</v>
      </c>
      <c r="AE67" s="5">
        <f>'2020'!W67</f>
        <v>5.8823529411764705E-2</v>
      </c>
      <c r="AF67" s="5">
        <f>'2020'!X67</f>
        <v>0.8666666666666667</v>
      </c>
      <c r="AG67" s="5">
        <f>'2020'!Y67</f>
        <v>7.4509803921568626E-2</v>
      </c>
    </row>
    <row r="68" spans="1:33" x14ac:dyDescent="0.3">
      <c r="A68" s="3" t="s">
        <v>28</v>
      </c>
      <c r="B68" s="3">
        <v>289</v>
      </c>
      <c r="C68" s="3">
        <v>6</v>
      </c>
      <c r="D68" s="3">
        <v>11</v>
      </c>
      <c r="E68" s="3">
        <v>39</v>
      </c>
      <c r="F68" s="3">
        <v>53</v>
      </c>
      <c r="G68" s="3">
        <v>88</v>
      </c>
      <c r="H68" s="3">
        <v>67</v>
      </c>
      <c r="I68" s="3">
        <v>21</v>
      </c>
      <c r="J68" s="3">
        <v>1</v>
      </c>
      <c r="K68" s="3">
        <v>3</v>
      </c>
      <c r="M68" s="4">
        <f t="shared" si="26"/>
        <v>2.0761245674740483E-2</v>
      </c>
      <c r="N68" s="4">
        <f t="shared" si="27"/>
        <v>3.8062283737024222E-2</v>
      </c>
      <c r="O68" s="4">
        <f t="shared" si="28"/>
        <v>0.13494809688581316</v>
      </c>
      <c r="P68" s="4">
        <f t="shared" si="29"/>
        <v>0.18339100346020762</v>
      </c>
      <c r="Q68" s="4">
        <f t="shared" si="30"/>
        <v>0.30449826989619377</v>
      </c>
      <c r="R68" s="4">
        <f t="shared" si="31"/>
        <v>0.23183391003460208</v>
      </c>
      <c r="S68" s="4">
        <f t="shared" si="32"/>
        <v>7.2664359861591699E-2</v>
      </c>
      <c r="T68" s="4">
        <f t="shared" si="33"/>
        <v>3.4602076124567475E-3</v>
      </c>
      <c r="U68" s="4">
        <f t="shared" si="34"/>
        <v>1.0380622837370242E-2</v>
      </c>
      <c r="W68" s="16">
        <f t="shared" si="35"/>
        <v>5.8823529411764705E-2</v>
      </c>
      <c r="X68" s="16">
        <f t="shared" si="36"/>
        <v>0.8546712802768166</v>
      </c>
      <c r="Y68" s="16">
        <f t="shared" si="37"/>
        <v>8.6505190311418678E-2</v>
      </c>
      <c r="AA68" s="5">
        <f>'2019'!W68</f>
        <v>2.5806451612903226E-2</v>
      </c>
      <c r="AB68" s="5">
        <f>'2019'!X68</f>
        <v>0.9</v>
      </c>
      <c r="AC68" s="5">
        <f>'2019'!Y68</f>
        <v>7.4193548387096769E-2</v>
      </c>
      <c r="AE68" s="5">
        <f>'2020'!W68</f>
        <v>8.6274509803921567E-2</v>
      </c>
      <c r="AF68" s="5">
        <f>'2020'!X68</f>
        <v>0.80784313725490198</v>
      </c>
      <c r="AG68" s="5">
        <f>'2020'!Y68</f>
        <v>0.10588235294117647</v>
      </c>
    </row>
    <row r="69" spans="1:33" x14ac:dyDescent="0.3">
      <c r="A69" s="3" t="s">
        <v>29</v>
      </c>
      <c r="B69" s="3">
        <v>289</v>
      </c>
      <c r="C69" s="3">
        <v>1</v>
      </c>
      <c r="D69" s="3">
        <v>22</v>
      </c>
      <c r="E69" s="3">
        <v>37</v>
      </c>
      <c r="F69" s="3">
        <v>59</v>
      </c>
      <c r="G69" s="3">
        <v>74</v>
      </c>
      <c r="H69" s="3">
        <v>78</v>
      </c>
      <c r="I69" s="3">
        <v>12</v>
      </c>
      <c r="J69" s="3">
        <v>4</v>
      </c>
      <c r="K69" s="3">
        <v>2</v>
      </c>
      <c r="M69" s="4">
        <f t="shared" si="26"/>
        <v>3.4602076124567475E-3</v>
      </c>
      <c r="N69" s="4">
        <f t="shared" si="27"/>
        <v>7.6124567474048443E-2</v>
      </c>
      <c r="O69" s="4">
        <f t="shared" si="28"/>
        <v>0.12802768166089964</v>
      </c>
      <c r="P69" s="4">
        <f t="shared" si="29"/>
        <v>0.20415224913494809</v>
      </c>
      <c r="Q69" s="4">
        <f t="shared" si="30"/>
        <v>0.25605536332179929</v>
      </c>
      <c r="R69" s="4">
        <f t="shared" si="31"/>
        <v>0.26989619377162632</v>
      </c>
      <c r="S69" s="4">
        <f t="shared" si="32"/>
        <v>4.1522491349480967E-2</v>
      </c>
      <c r="T69" s="4">
        <f t="shared" si="33"/>
        <v>1.384083044982699E-2</v>
      </c>
      <c r="U69" s="4">
        <f t="shared" si="34"/>
        <v>6.920415224913495E-3</v>
      </c>
      <c r="W69" s="16">
        <f t="shared" si="35"/>
        <v>7.9584775086505188E-2</v>
      </c>
      <c r="X69" s="16">
        <f t="shared" si="36"/>
        <v>0.8581314878892734</v>
      </c>
      <c r="Y69" s="16">
        <f t="shared" si="37"/>
        <v>6.228373702422145E-2</v>
      </c>
      <c r="AA69" s="5">
        <f>'2019'!W69</f>
        <v>3.8461538461538464E-2</v>
      </c>
      <c r="AB69" s="5">
        <f>'2019'!X69</f>
        <v>0.89102564102564108</v>
      </c>
      <c r="AC69" s="5">
        <f>'2019'!Y69</f>
        <v>7.0512820512820512E-2</v>
      </c>
      <c r="AE69" s="5">
        <f>'2020'!W69</f>
        <v>0.14901960784313725</v>
      </c>
      <c r="AF69" s="5">
        <f>'2020'!X69</f>
        <v>0.7686274509803922</v>
      </c>
      <c r="AG69" s="5">
        <f>'2020'!Y69</f>
        <v>8.2352941176470587E-2</v>
      </c>
    </row>
    <row r="70" spans="1:33" x14ac:dyDescent="0.3">
      <c r="A70" s="3" t="s">
        <v>30</v>
      </c>
      <c r="B70" s="3">
        <v>289</v>
      </c>
      <c r="C70" s="3">
        <v>5</v>
      </c>
      <c r="D70" s="3">
        <v>29</v>
      </c>
      <c r="E70" s="3">
        <v>53</v>
      </c>
      <c r="F70" s="3">
        <v>62</v>
      </c>
      <c r="G70" s="3">
        <v>65</v>
      </c>
      <c r="H70" s="3">
        <v>49</v>
      </c>
      <c r="I70" s="3">
        <v>22</v>
      </c>
      <c r="J70" s="3">
        <v>4</v>
      </c>
      <c r="K70" s="3">
        <v>0</v>
      </c>
      <c r="M70" s="4">
        <f t="shared" si="26"/>
        <v>1.7301038062283738E-2</v>
      </c>
      <c r="N70" s="4">
        <f t="shared" si="27"/>
        <v>0.10034602076124567</v>
      </c>
      <c r="O70" s="4">
        <f t="shared" si="28"/>
        <v>0.18339100346020762</v>
      </c>
      <c r="P70" s="4">
        <f t="shared" si="29"/>
        <v>0.21453287197231835</v>
      </c>
      <c r="Q70" s="4">
        <f t="shared" si="30"/>
        <v>0.22491349480968859</v>
      </c>
      <c r="R70" s="4">
        <f t="shared" si="31"/>
        <v>0.16955017301038061</v>
      </c>
      <c r="S70" s="4">
        <f t="shared" si="32"/>
        <v>7.6124567474048443E-2</v>
      </c>
      <c r="T70" s="4">
        <f t="shared" si="33"/>
        <v>1.384083044982699E-2</v>
      </c>
      <c r="U70" s="4">
        <f t="shared" si="34"/>
        <v>0</v>
      </c>
      <c r="W70" s="16">
        <f t="shared" si="35"/>
        <v>0.11764705882352941</v>
      </c>
      <c r="X70" s="16">
        <f t="shared" si="36"/>
        <v>0.79238754325259519</v>
      </c>
      <c r="Y70" s="16">
        <f t="shared" si="37"/>
        <v>8.9965397923875437E-2</v>
      </c>
      <c r="AA70" s="5">
        <f>'2019'!W70</f>
        <v>0.13183279742765272</v>
      </c>
      <c r="AB70" s="5">
        <f>'2019'!X70</f>
        <v>0.797427652733119</v>
      </c>
      <c r="AC70" s="5">
        <f>'2019'!Y70</f>
        <v>7.0739549839228297E-2</v>
      </c>
      <c r="AE70" s="5">
        <f>'2020'!W70</f>
        <v>0.13725490196078433</v>
      </c>
      <c r="AF70" s="5">
        <f>'2020'!X70</f>
        <v>0.77647058823529413</v>
      </c>
      <c r="AG70" s="5">
        <f>'2020'!Y70</f>
        <v>8.6274509803921567E-2</v>
      </c>
    </row>
    <row r="71" spans="1:33" x14ac:dyDescent="0.3">
      <c r="A71" s="3" t="s">
        <v>31</v>
      </c>
      <c r="B71" s="3">
        <v>265</v>
      </c>
      <c r="C71" s="3">
        <v>4</v>
      </c>
      <c r="D71" s="3">
        <v>28</v>
      </c>
      <c r="E71" s="3">
        <v>31</v>
      </c>
      <c r="F71" s="3">
        <v>35</v>
      </c>
      <c r="G71" s="3">
        <v>64</v>
      </c>
      <c r="H71" s="3">
        <v>60</v>
      </c>
      <c r="I71" s="3">
        <v>35</v>
      </c>
      <c r="J71" s="3">
        <v>5</v>
      </c>
      <c r="K71" s="3">
        <v>3</v>
      </c>
      <c r="M71" s="4">
        <f t="shared" si="26"/>
        <v>1.509433962264151E-2</v>
      </c>
      <c r="N71" s="4">
        <f t="shared" si="27"/>
        <v>0.10566037735849057</v>
      </c>
      <c r="O71" s="4">
        <f t="shared" si="28"/>
        <v>0.1169811320754717</v>
      </c>
      <c r="P71" s="4">
        <f t="shared" si="29"/>
        <v>0.13207547169811321</v>
      </c>
      <c r="Q71" s="4">
        <f t="shared" si="30"/>
        <v>0.24150943396226415</v>
      </c>
      <c r="R71" s="4">
        <f t="shared" si="31"/>
        <v>0.22641509433962265</v>
      </c>
      <c r="S71" s="4">
        <f t="shared" si="32"/>
        <v>0.13207547169811321</v>
      </c>
      <c r="T71" s="4">
        <f t="shared" si="33"/>
        <v>1.8867924528301886E-2</v>
      </c>
      <c r="U71" s="4">
        <f t="shared" si="34"/>
        <v>1.1320754716981131E-2</v>
      </c>
      <c r="W71" s="16">
        <f t="shared" si="35"/>
        <v>0.12075471698113208</v>
      </c>
      <c r="X71" s="16">
        <f t="shared" si="36"/>
        <v>0.71698113207547165</v>
      </c>
      <c r="Y71" s="16">
        <f t="shared" si="37"/>
        <v>0.16226415094339622</v>
      </c>
      <c r="AA71" s="5">
        <f>'2019'!W71</f>
        <v>6.3758389261744972E-2</v>
      </c>
      <c r="AB71" s="5">
        <f>'2019'!X71</f>
        <v>0.8523489932885906</v>
      </c>
      <c r="AC71" s="5">
        <f>'2019'!Y71</f>
        <v>8.3892617449664433E-2</v>
      </c>
      <c r="AE71" s="5">
        <f>'2020'!W71</f>
        <v>0.13223140495867769</v>
      </c>
      <c r="AF71" s="5">
        <f>'2020'!X71</f>
        <v>0.73140495867768596</v>
      </c>
      <c r="AG71" s="5">
        <f>'2020'!Y71</f>
        <v>0.13636363636363635</v>
      </c>
    </row>
    <row r="72" spans="1:33" x14ac:dyDescent="0.3">
      <c r="A72" s="3" t="s">
        <v>32</v>
      </c>
      <c r="B72" s="3">
        <v>69</v>
      </c>
      <c r="C72" s="3">
        <v>1</v>
      </c>
      <c r="D72" s="3">
        <v>3</v>
      </c>
      <c r="E72" s="3">
        <v>7</v>
      </c>
      <c r="F72" s="3">
        <v>17</v>
      </c>
      <c r="G72" s="3">
        <v>27</v>
      </c>
      <c r="H72" s="3">
        <v>8</v>
      </c>
      <c r="I72" s="3">
        <v>6</v>
      </c>
      <c r="J72" s="3">
        <v>0</v>
      </c>
      <c r="K72" s="3">
        <v>0</v>
      </c>
      <c r="M72" s="4">
        <f t="shared" si="26"/>
        <v>1.4492753623188406E-2</v>
      </c>
      <c r="N72" s="4">
        <f t="shared" si="27"/>
        <v>4.3478260869565216E-2</v>
      </c>
      <c r="O72" s="4">
        <f t="shared" si="28"/>
        <v>0.10144927536231885</v>
      </c>
      <c r="P72" s="4">
        <f t="shared" si="29"/>
        <v>0.24637681159420291</v>
      </c>
      <c r="Q72" s="4">
        <f t="shared" si="30"/>
        <v>0.39130434782608697</v>
      </c>
      <c r="R72" s="4">
        <f t="shared" si="31"/>
        <v>0.11594202898550725</v>
      </c>
      <c r="S72" s="4">
        <f t="shared" si="32"/>
        <v>8.6956521739130432E-2</v>
      </c>
      <c r="T72" s="4">
        <f t="shared" si="33"/>
        <v>0</v>
      </c>
      <c r="U72" s="4">
        <f t="shared" si="34"/>
        <v>0</v>
      </c>
      <c r="W72" s="16">
        <f t="shared" si="35"/>
        <v>5.7971014492753624E-2</v>
      </c>
      <c r="X72" s="16">
        <f t="shared" si="36"/>
        <v>0.85507246376811596</v>
      </c>
      <c r="Y72" s="16">
        <f t="shared" si="37"/>
        <v>8.6956521739130432E-2</v>
      </c>
      <c r="AA72" s="5">
        <f>'2019'!W72</f>
        <v>0</v>
      </c>
      <c r="AB72" s="5">
        <f>'2019'!X72</f>
        <v>0.953125</v>
      </c>
      <c r="AC72" s="5">
        <f>'2019'!Y72</f>
        <v>4.6875E-2</v>
      </c>
      <c r="AE72" s="5">
        <f>'2020'!W72</f>
        <v>0.11904761904761904</v>
      </c>
      <c r="AF72" s="5">
        <f>'2020'!X72</f>
        <v>0.83333333333333337</v>
      </c>
      <c r="AG72" s="5">
        <f>'2020'!Y72</f>
        <v>4.7619047619047616E-2</v>
      </c>
    </row>
    <row r="73" spans="1:33" x14ac:dyDescent="0.3">
      <c r="A73" s="3" t="s">
        <v>33</v>
      </c>
      <c r="B73" s="3">
        <v>31</v>
      </c>
      <c r="C73" s="3">
        <v>0</v>
      </c>
      <c r="D73" s="3">
        <v>3</v>
      </c>
      <c r="E73" s="3">
        <v>4</v>
      </c>
      <c r="F73" s="3">
        <v>10</v>
      </c>
      <c r="G73" s="3">
        <v>7</v>
      </c>
      <c r="H73" s="3">
        <v>7</v>
      </c>
      <c r="I73" s="3">
        <v>0</v>
      </c>
      <c r="J73" s="3">
        <v>0</v>
      </c>
      <c r="K73" s="3">
        <v>0</v>
      </c>
      <c r="M73" s="4">
        <f t="shared" si="26"/>
        <v>0</v>
      </c>
      <c r="N73" s="4">
        <f t="shared" si="27"/>
        <v>9.6774193548387094E-2</v>
      </c>
      <c r="O73" s="4">
        <f t="shared" si="28"/>
        <v>0.12903225806451613</v>
      </c>
      <c r="P73" s="4">
        <f t="shared" si="29"/>
        <v>0.32258064516129031</v>
      </c>
      <c r="Q73" s="4">
        <f t="shared" si="30"/>
        <v>0.22580645161290322</v>
      </c>
      <c r="R73" s="4">
        <f t="shared" si="31"/>
        <v>0.22580645161290322</v>
      </c>
      <c r="S73" s="4">
        <f t="shared" si="32"/>
        <v>0</v>
      </c>
      <c r="T73" s="4">
        <f t="shared" si="33"/>
        <v>0</v>
      </c>
      <c r="U73" s="4">
        <f t="shared" si="34"/>
        <v>0</v>
      </c>
      <c r="W73" s="16">
        <f t="shared" si="35"/>
        <v>9.6774193548387094E-2</v>
      </c>
      <c r="X73" s="16">
        <f t="shared" si="36"/>
        <v>0.90322580645161288</v>
      </c>
      <c r="Y73" s="16">
        <f t="shared" si="37"/>
        <v>0</v>
      </c>
      <c r="AA73" s="5">
        <f>'2019'!W73</f>
        <v>0.10810810810810811</v>
      </c>
      <c r="AB73" s="5">
        <f>'2019'!X73</f>
        <v>0.81081081081081086</v>
      </c>
      <c r="AC73" s="5">
        <f>'2019'!Y73</f>
        <v>8.1081081081081086E-2</v>
      </c>
      <c r="AE73" s="5">
        <f>'2020'!W73</f>
        <v>0.4</v>
      </c>
      <c r="AF73" s="5">
        <f>'2020'!X73</f>
        <v>0.6</v>
      </c>
      <c r="AG73" s="5">
        <f>'2020'!Y73</f>
        <v>0</v>
      </c>
    </row>
    <row r="74" spans="1:33" x14ac:dyDescent="0.3">
      <c r="A74" s="3" t="s">
        <v>34</v>
      </c>
      <c r="B74" s="3">
        <v>31</v>
      </c>
      <c r="C74" s="3">
        <v>0</v>
      </c>
      <c r="D74" s="3">
        <v>1</v>
      </c>
      <c r="E74" s="3">
        <v>5</v>
      </c>
      <c r="F74" s="3">
        <v>9</v>
      </c>
      <c r="G74" s="3">
        <v>10</v>
      </c>
      <c r="H74" s="3">
        <v>4</v>
      </c>
      <c r="I74" s="3">
        <v>2</v>
      </c>
      <c r="J74" s="3">
        <v>0</v>
      </c>
      <c r="K74" s="3">
        <v>0</v>
      </c>
      <c r="M74" s="4">
        <f t="shared" si="26"/>
        <v>0</v>
      </c>
      <c r="N74" s="4">
        <f t="shared" si="27"/>
        <v>3.2258064516129031E-2</v>
      </c>
      <c r="O74" s="4">
        <f t="shared" si="28"/>
        <v>0.16129032258064516</v>
      </c>
      <c r="P74" s="4">
        <f t="shared" si="29"/>
        <v>0.29032258064516131</v>
      </c>
      <c r="Q74" s="4">
        <f t="shared" si="30"/>
        <v>0.32258064516129031</v>
      </c>
      <c r="R74" s="4">
        <f t="shared" si="31"/>
        <v>0.12903225806451613</v>
      </c>
      <c r="S74" s="4">
        <f t="shared" si="32"/>
        <v>6.4516129032258063E-2</v>
      </c>
      <c r="T74" s="4">
        <f t="shared" si="33"/>
        <v>0</v>
      </c>
      <c r="U74" s="4">
        <f t="shared" si="34"/>
        <v>0</v>
      </c>
      <c r="W74" s="16">
        <f t="shared" si="35"/>
        <v>3.2258064516129031E-2</v>
      </c>
      <c r="X74" s="16">
        <f t="shared" si="36"/>
        <v>0.90322580645161288</v>
      </c>
      <c r="Y74" s="16">
        <f t="shared" si="37"/>
        <v>6.4516129032258063E-2</v>
      </c>
      <c r="AA74" s="5">
        <f>'2019'!W74</f>
        <v>0.27027027027027029</v>
      </c>
      <c r="AB74" s="5">
        <f>'2019'!X74</f>
        <v>0.67567567567567566</v>
      </c>
      <c r="AC74" s="5">
        <f>'2019'!Y74</f>
        <v>5.4054054054054057E-2</v>
      </c>
      <c r="AE74" s="5">
        <f>'2020'!W74</f>
        <v>0.36666666666666664</v>
      </c>
      <c r="AF74" s="5">
        <f>'2020'!X74</f>
        <v>0.6333333333333333</v>
      </c>
      <c r="AG74" s="5">
        <f>'2020'!Y74</f>
        <v>0</v>
      </c>
    </row>
    <row r="75" spans="1:33" x14ac:dyDescent="0.3">
      <c r="A75" s="3" t="s">
        <v>35</v>
      </c>
      <c r="B75" s="3">
        <v>31</v>
      </c>
      <c r="C75" s="3">
        <v>0</v>
      </c>
      <c r="D75" s="3">
        <v>10</v>
      </c>
      <c r="E75" s="3">
        <v>7</v>
      </c>
      <c r="F75" s="3">
        <v>3</v>
      </c>
      <c r="G75" s="3">
        <v>9</v>
      </c>
      <c r="H75" s="3">
        <v>2</v>
      </c>
      <c r="I75" s="3">
        <v>0</v>
      </c>
      <c r="J75" s="3">
        <v>0</v>
      </c>
      <c r="K75" s="3">
        <v>0</v>
      </c>
      <c r="M75" s="4">
        <f t="shared" si="26"/>
        <v>0</v>
      </c>
      <c r="N75" s="4">
        <f t="shared" si="27"/>
        <v>0.32258064516129031</v>
      </c>
      <c r="O75" s="4">
        <f t="shared" si="28"/>
        <v>0.22580645161290322</v>
      </c>
      <c r="P75" s="4">
        <f t="shared" si="29"/>
        <v>9.6774193548387094E-2</v>
      </c>
      <c r="Q75" s="4">
        <f t="shared" si="30"/>
        <v>0.29032258064516131</v>
      </c>
      <c r="R75" s="4">
        <f t="shared" si="31"/>
        <v>6.4516129032258063E-2</v>
      </c>
      <c r="S75" s="4">
        <f t="shared" si="32"/>
        <v>0</v>
      </c>
      <c r="T75" s="4">
        <f t="shared" si="33"/>
        <v>0</v>
      </c>
      <c r="U75" s="4">
        <f t="shared" si="34"/>
        <v>0</v>
      </c>
      <c r="W75" s="16">
        <f t="shared" si="35"/>
        <v>0.32258064516129031</v>
      </c>
      <c r="X75" s="16">
        <f t="shared" si="36"/>
        <v>0.67741935483870963</v>
      </c>
      <c r="Y75" s="16">
        <f t="shared" si="37"/>
        <v>0</v>
      </c>
      <c r="AA75" s="5">
        <f>'2019'!W75</f>
        <v>0.16216216216216217</v>
      </c>
      <c r="AB75" s="5">
        <f>'2019'!X75</f>
        <v>0.81081081081081086</v>
      </c>
      <c r="AC75" s="5">
        <f>'2019'!Y75</f>
        <v>2.7027027027027029E-2</v>
      </c>
      <c r="AE75" s="5">
        <f>'2020'!W75</f>
        <v>0.23333333333333334</v>
      </c>
      <c r="AF75" s="5">
        <f>'2020'!X75</f>
        <v>0.73333333333333328</v>
      </c>
      <c r="AG75" s="5">
        <f>'2020'!Y75</f>
        <v>3.3333333333333333E-2</v>
      </c>
    </row>
    <row r="76" spans="1:33" x14ac:dyDescent="0.3">
      <c r="A76" s="3" t="s">
        <v>36</v>
      </c>
      <c r="B76" s="3">
        <v>31</v>
      </c>
      <c r="C76" s="3">
        <v>0</v>
      </c>
      <c r="D76" s="3">
        <v>2</v>
      </c>
      <c r="E76" s="3">
        <v>2</v>
      </c>
      <c r="F76" s="3">
        <v>11</v>
      </c>
      <c r="G76" s="3">
        <v>10</v>
      </c>
      <c r="H76" s="3">
        <v>3</v>
      </c>
      <c r="I76" s="3">
        <v>3</v>
      </c>
      <c r="J76" s="3">
        <v>0</v>
      </c>
      <c r="K76" s="3">
        <v>0</v>
      </c>
      <c r="M76" s="4">
        <f t="shared" si="26"/>
        <v>0</v>
      </c>
      <c r="N76" s="4">
        <f t="shared" si="27"/>
        <v>6.4516129032258063E-2</v>
      </c>
      <c r="O76" s="4">
        <f t="shared" si="28"/>
        <v>6.4516129032258063E-2</v>
      </c>
      <c r="P76" s="4">
        <f t="shared" si="29"/>
        <v>0.35483870967741937</v>
      </c>
      <c r="Q76" s="4">
        <f t="shared" si="30"/>
        <v>0.32258064516129031</v>
      </c>
      <c r="R76" s="4">
        <f t="shared" si="31"/>
        <v>9.6774193548387094E-2</v>
      </c>
      <c r="S76" s="4">
        <f t="shared" si="32"/>
        <v>9.6774193548387094E-2</v>
      </c>
      <c r="T76" s="4">
        <f t="shared" si="33"/>
        <v>0</v>
      </c>
      <c r="U76" s="4">
        <f t="shared" si="34"/>
        <v>0</v>
      </c>
      <c r="W76" s="16">
        <f t="shared" si="35"/>
        <v>6.4516129032258063E-2</v>
      </c>
      <c r="X76" s="16">
        <f t="shared" si="36"/>
        <v>0.83870967741935487</v>
      </c>
      <c r="Y76" s="16">
        <f t="shared" si="37"/>
        <v>9.6774193548387094E-2</v>
      </c>
      <c r="AA76" s="5">
        <f>'2019'!W76</f>
        <v>0.1891891891891892</v>
      </c>
      <c r="AB76" s="5">
        <f>'2019'!X76</f>
        <v>0.70270270270270274</v>
      </c>
      <c r="AC76" s="5">
        <f>'2019'!Y76</f>
        <v>0.10810810810810811</v>
      </c>
      <c r="AE76" s="5">
        <f>'2020'!W76</f>
        <v>0</v>
      </c>
      <c r="AF76" s="5">
        <f>'2020'!X76</f>
        <v>1</v>
      </c>
      <c r="AG76" s="5">
        <f>'2020'!Y76</f>
        <v>0</v>
      </c>
    </row>
    <row r="77" spans="1:33" x14ac:dyDescent="0.3">
      <c r="A77" s="3" t="s">
        <v>37</v>
      </c>
      <c r="B77" s="3">
        <v>31</v>
      </c>
      <c r="C77" s="3">
        <v>0</v>
      </c>
      <c r="D77" s="3">
        <v>0</v>
      </c>
      <c r="E77" s="3">
        <v>2</v>
      </c>
      <c r="F77" s="3">
        <v>6</v>
      </c>
      <c r="G77" s="3">
        <v>10</v>
      </c>
      <c r="H77" s="3">
        <v>12</v>
      </c>
      <c r="I77" s="3">
        <v>1</v>
      </c>
      <c r="J77" s="3">
        <v>0</v>
      </c>
      <c r="K77" s="3">
        <v>0</v>
      </c>
      <c r="M77" s="4">
        <f t="shared" si="26"/>
        <v>0</v>
      </c>
      <c r="N77" s="4">
        <f t="shared" si="27"/>
        <v>0</v>
      </c>
      <c r="O77" s="4">
        <f t="shared" si="28"/>
        <v>6.4516129032258063E-2</v>
      </c>
      <c r="P77" s="4">
        <f t="shared" si="29"/>
        <v>0.19354838709677419</v>
      </c>
      <c r="Q77" s="4">
        <f t="shared" si="30"/>
        <v>0.32258064516129031</v>
      </c>
      <c r="R77" s="4">
        <f t="shared" si="31"/>
        <v>0.38709677419354838</v>
      </c>
      <c r="S77" s="4">
        <f t="shared" si="32"/>
        <v>3.2258064516129031E-2</v>
      </c>
      <c r="T77" s="4">
        <f t="shared" si="33"/>
        <v>0</v>
      </c>
      <c r="U77" s="4">
        <f t="shared" si="34"/>
        <v>0</v>
      </c>
      <c r="W77" s="16">
        <f t="shared" si="35"/>
        <v>0</v>
      </c>
      <c r="X77" s="16">
        <f t="shared" si="36"/>
        <v>0.967741935483871</v>
      </c>
      <c r="Y77" s="16">
        <f t="shared" si="37"/>
        <v>3.2258064516129031E-2</v>
      </c>
      <c r="AA77" s="5">
        <f>'2019'!W77</f>
        <v>0</v>
      </c>
      <c r="AB77" s="5">
        <f>'2019'!X77</f>
        <v>0.96875</v>
      </c>
      <c r="AC77" s="5">
        <f>'2019'!Y77</f>
        <v>3.125E-2</v>
      </c>
      <c r="AE77" s="5">
        <f>'2020'!W77</f>
        <v>0.10714285714285714</v>
      </c>
      <c r="AF77" s="5">
        <f>'2020'!X77</f>
        <v>0.8928571428571429</v>
      </c>
      <c r="AG77" s="5">
        <f>'2020'!Y77</f>
        <v>0</v>
      </c>
    </row>
    <row r="78" spans="1:33" x14ac:dyDescent="0.3">
      <c r="A78" s="3" t="s">
        <v>38</v>
      </c>
      <c r="B78" s="3">
        <v>19</v>
      </c>
      <c r="C78" s="3">
        <v>0</v>
      </c>
      <c r="D78" s="3">
        <v>0</v>
      </c>
      <c r="E78" s="3">
        <v>2</v>
      </c>
      <c r="F78" s="3">
        <v>8</v>
      </c>
      <c r="G78" s="3">
        <v>9</v>
      </c>
      <c r="H78" s="3">
        <v>0</v>
      </c>
      <c r="I78" s="3">
        <v>0</v>
      </c>
      <c r="J78" s="3">
        <v>0</v>
      </c>
      <c r="K78" s="3">
        <v>0</v>
      </c>
      <c r="M78" s="4">
        <f t="shared" si="26"/>
        <v>0</v>
      </c>
      <c r="N78" s="4">
        <f t="shared" si="27"/>
        <v>0</v>
      </c>
      <c r="O78" s="4">
        <f t="shared" si="28"/>
        <v>0.10526315789473684</v>
      </c>
      <c r="P78" s="4">
        <f t="shared" si="29"/>
        <v>0.42105263157894735</v>
      </c>
      <c r="Q78" s="4">
        <f t="shared" si="30"/>
        <v>0.47368421052631576</v>
      </c>
      <c r="R78" s="4">
        <f t="shared" si="31"/>
        <v>0</v>
      </c>
      <c r="S78" s="4">
        <f t="shared" si="32"/>
        <v>0</v>
      </c>
      <c r="T78" s="4">
        <f t="shared" si="33"/>
        <v>0</v>
      </c>
      <c r="U78" s="4">
        <f t="shared" si="34"/>
        <v>0</v>
      </c>
      <c r="W78" s="16">
        <f t="shared" si="35"/>
        <v>0</v>
      </c>
      <c r="X78" s="16">
        <f t="shared" si="36"/>
        <v>1</v>
      </c>
      <c r="Y78" s="16">
        <f t="shared" si="37"/>
        <v>0</v>
      </c>
      <c r="AA78" s="5">
        <f>'2019'!W78</f>
        <v>0.3125</v>
      </c>
      <c r="AB78" s="5">
        <f>'2019'!X78</f>
        <v>0.6875</v>
      </c>
      <c r="AC78" s="5">
        <f>'2019'!Y78</f>
        <v>0</v>
      </c>
      <c r="AE78" s="5" t="e">
        <f>'2020'!W78</f>
        <v>#DIV/0!</v>
      </c>
      <c r="AF78" s="5" t="e">
        <f>'2020'!X78</f>
        <v>#DIV/0!</v>
      </c>
      <c r="AG78" s="5" t="e">
        <f>'2020'!Y78</f>
        <v>#DIV/0!</v>
      </c>
    </row>
    <row r="79" spans="1:33" x14ac:dyDescent="0.3">
      <c r="M79" s="5">
        <f>AVERAGE(M63:M78)</f>
        <v>6.8384181199483852E-3</v>
      </c>
      <c r="N79" s="5">
        <f t="shared" ref="N79:U79" si="38">AVERAGE(N63:N78)</f>
        <v>7.1245809909550623E-2</v>
      </c>
      <c r="O79" s="5">
        <f t="shared" si="38"/>
        <v>0.13664108315481593</v>
      </c>
      <c r="P79" s="5">
        <f t="shared" si="38"/>
        <v>0.24117081352365749</v>
      </c>
      <c r="Q79" s="5">
        <f t="shared" si="38"/>
        <v>0.31615531968360061</v>
      </c>
      <c r="R79" s="5">
        <f t="shared" si="38"/>
        <v>0.16698702418089093</v>
      </c>
      <c r="S79" s="5">
        <f t="shared" si="38"/>
        <v>5.2995093494222593E-2</v>
      </c>
      <c r="T79" s="5">
        <f t="shared" si="38"/>
        <v>5.0901904660456392E-3</v>
      </c>
      <c r="U79" s="5">
        <f t="shared" si="38"/>
        <v>2.8762474672677646E-3</v>
      </c>
    </row>
    <row r="81" spans="1:33" x14ac:dyDescent="0.3">
      <c r="A81" s="3" t="s">
        <v>0</v>
      </c>
    </row>
    <row r="82" spans="1:33" x14ac:dyDescent="0.3">
      <c r="A82" s="3" t="s">
        <v>46</v>
      </c>
    </row>
    <row r="83" spans="1:33" x14ac:dyDescent="0.3">
      <c r="A83" s="3" t="s">
        <v>41</v>
      </c>
    </row>
    <row r="84" spans="1:33" x14ac:dyDescent="0.3">
      <c r="A84" s="3" t="s">
        <v>3</v>
      </c>
    </row>
    <row r="85" spans="1:33" x14ac:dyDescent="0.3">
      <c r="A85" s="3" t="s">
        <v>4</v>
      </c>
    </row>
    <row r="86" spans="1:33" x14ac:dyDescent="0.3">
      <c r="A86" s="3" t="s">
        <v>5</v>
      </c>
    </row>
    <row r="89" spans="1:33" x14ac:dyDescent="0.3">
      <c r="A89" s="3" t="s">
        <v>6</v>
      </c>
      <c r="B89" s="3" t="s">
        <v>7</v>
      </c>
      <c r="C89" s="3" t="s">
        <v>8</v>
      </c>
      <c r="D89" s="3" t="s">
        <v>9</v>
      </c>
      <c r="E89" s="3" t="s">
        <v>10</v>
      </c>
      <c r="F89" s="3" t="s">
        <v>11</v>
      </c>
      <c r="G89" s="3" t="s">
        <v>12</v>
      </c>
      <c r="H89" s="3" t="s">
        <v>13</v>
      </c>
      <c r="I89" s="3" t="s">
        <v>14</v>
      </c>
      <c r="J89" s="3" t="s">
        <v>15</v>
      </c>
      <c r="K89" s="3" t="s">
        <v>16</v>
      </c>
      <c r="M89" s="3" t="s">
        <v>8</v>
      </c>
      <c r="N89" s="3" t="s">
        <v>9</v>
      </c>
      <c r="O89" s="3" t="s">
        <v>10</v>
      </c>
      <c r="P89" s="3" t="s">
        <v>11</v>
      </c>
      <c r="Q89" s="3" t="s">
        <v>12</v>
      </c>
      <c r="R89" s="3" t="s">
        <v>13</v>
      </c>
      <c r="S89" s="3" t="s">
        <v>14</v>
      </c>
      <c r="T89" s="3" t="s">
        <v>15</v>
      </c>
      <c r="U89" s="3" t="s">
        <v>16</v>
      </c>
    </row>
    <row r="90" spans="1:33" x14ac:dyDescent="0.3">
      <c r="A90" s="3" t="s">
        <v>18</v>
      </c>
      <c r="B90" s="3">
        <v>510</v>
      </c>
      <c r="C90" s="3">
        <v>4</v>
      </c>
      <c r="D90" s="3">
        <v>27</v>
      </c>
      <c r="E90" s="3">
        <v>76</v>
      </c>
      <c r="F90" s="3">
        <v>104</v>
      </c>
      <c r="G90" s="3">
        <v>181</v>
      </c>
      <c r="H90" s="3">
        <v>88</v>
      </c>
      <c r="I90" s="3">
        <v>26</v>
      </c>
      <c r="J90" s="3">
        <v>3</v>
      </c>
      <c r="K90" s="3">
        <v>1</v>
      </c>
      <c r="M90" s="4">
        <f t="shared" ref="M90:M105" si="39">C90/$B90</f>
        <v>7.8431372549019607E-3</v>
      </c>
      <c r="N90" s="4">
        <f t="shared" ref="N90:N105" si="40">D90/$B90</f>
        <v>5.2941176470588235E-2</v>
      </c>
      <c r="O90" s="4">
        <f t="shared" ref="O90:O105" si="41">E90/$B90</f>
        <v>0.14901960784313725</v>
      </c>
      <c r="P90" s="4">
        <f t="shared" ref="P90:P105" si="42">F90/$B90</f>
        <v>0.20392156862745098</v>
      </c>
      <c r="Q90" s="4">
        <f t="shared" ref="Q90:Q105" si="43">G90/$B90</f>
        <v>0.35490196078431374</v>
      </c>
      <c r="R90" s="4">
        <f t="shared" ref="R90:R105" si="44">H90/$B90</f>
        <v>0.17254901960784313</v>
      </c>
      <c r="S90" s="4">
        <f t="shared" ref="S90:S105" si="45">I90/$B90</f>
        <v>5.0980392156862744E-2</v>
      </c>
      <c r="T90" s="4">
        <f t="shared" ref="T90:T105" si="46">J90/$B90</f>
        <v>5.8823529411764705E-3</v>
      </c>
      <c r="U90" s="4">
        <f t="shared" ref="U90:U105" si="47">K90/$B90</f>
        <v>1.9607843137254902E-3</v>
      </c>
      <c r="W90" s="16">
        <f>SUM(C90:D90)/B90</f>
        <v>6.0784313725490195E-2</v>
      </c>
      <c r="X90" s="16">
        <f>SUM(E90:H90)/B90</f>
        <v>0.88039215686274508</v>
      </c>
      <c r="Y90" s="16">
        <f>SUM(I90:K90)/B90</f>
        <v>5.8823529411764705E-2</v>
      </c>
      <c r="AA90" s="5">
        <f>'2019'!W90</f>
        <v>6.1224489795918366E-2</v>
      </c>
      <c r="AB90" s="5">
        <f>'2019'!X90</f>
        <v>0.84693877551020413</v>
      </c>
      <c r="AC90" s="5">
        <f>'2019'!Y90</f>
        <v>9.1836734693877556E-2</v>
      </c>
      <c r="AE90" s="5">
        <f>'2020'!W90</f>
        <v>6.6298342541436461E-2</v>
      </c>
      <c r="AF90" s="5">
        <f>'2020'!X90</f>
        <v>0.78453038674033149</v>
      </c>
      <c r="AG90" s="5">
        <f>'2020'!Y90</f>
        <v>0.14917127071823205</v>
      </c>
    </row>
    <row r="91" spans="1:33" x14ac:dyDescent="0.3">
      <c r="A91" s="3" t="s">
        <v>20</v>
      </c>
      <c r="B91" s="3">
        <v>172</v>
      </c>
      <c r="C91" s="3">
        <v>3</v>
      </c>
      <c r="D91" s="3">
        <v>8</v>
      </c>
      <c r="E91" s="3">
        <v>16</v>
      </c>
      <c r="F91" s="3">
        <v>24</v>
      </c>
      <c r="G91" s="3">
        <v>45</v>
      </c>
      <c r="H91" s="3">
        <v>48</v>
      </c>
      <c r="I91" s="3">
        <v>18</v>
      </c>
      <c r="J91" s="3">
        <v>4</v>
      </c>
      <c r="K91" s="3">
        <v>6</v>
      </c>
      <c r="M91" s="4">
        <f t="shared" si="39"/>
        <v>1.7441860465116279E-2</v>
      </c>
      <c r="N91" s="4">
        <f t="shared" si="40"/>
        <v>4.6511627906976744E-2</v>
      </c>
      <c r="O91" s="4">
        <f t="shared" si="41"/>
        <v>9.3023255813953487E-2</v>
      </c>
      <c r="P91" s="4">
        <f t="shared" si="42"/>
        <v>0.13953488372093023</v>
      </c>
      <c r="Q91" s="4">
        <f t="shared" si="43"/>
        <v>0.26162790697674421</v>
      </c>
      <c r="R91" s="4">
        <f t="shared" si="44"/>
        <v>0.27906976744186046</v>
      </c>
      <c r="S91" s="4">
        <f t="shared" si="45"/>
        <v>0.10465116279069768</v>
      </c>
      <c r="T91" s="4">
        <f t="shared" si="46"/>
        <v>2.3255813953488372E-2</v>
      </c>
      <c r="U91" s="4">
        <f t="shared" si="47"/>
        <v>3.4883720930232558E-2</v>
      </c>
      <c r="W91" s="16">
        <f t="shared" ref="W91:W105" si="48">SUM(C91:D91)/B91</f>
        <v>6.3953488372093026E-2</v>
      </c>
      <c r="X91" s="16">
        <f t="shared" ref="X91:X105" si="49">SUM(E91:H91)/B91</f>
        <v>0.77325581395348841</v>
      </c>
      <c r="Y91" s="16">
        <f t="shared" ref="Y91:Y105" si="50">SUM(I91:K91)/B91</f>
        <v>0.16279069767441862</v>
      </c>
      <c r="AA91" s="5">
        <f>'2019'!W91</f>
        <v>5.844155844155844E-2</v>
      </c>
      <c r="AB91" s="5">
        <f>'2019'!X91</f>
        <v>0.81168831168831168</v>
      </c>
      <c r="AC91" s="5">
        <f>'2019'!Y91</f>
        <v>0.12987012987012986</v>
      </c>
      <c r="AE91" s="5">
        <f>'2020'!W91</f>
        <v>6.8702290076335881E-2</v>
      </c>
      <c r="AF91" s="5">
        <f>'2020'!X91</f>
        <v>0.83778625954198471</v>
      </c>
      <c r="AG91" s="5">
        <f>'2020'!Y91</f>
        <v>9.3511450381679392E-2</v>
      </c>
    </row>
    <row r="92" spans="1:33" x14ac:dyDescent="0.3">
      <c r="A92" s="3" t="s">
        <v>22</v>
      </c>
      <c r="B92" s="3">
        <v>512</v>
      </c>
      <c r="C92" s="3">
        <v>13</v>
      </c>
      <c r="D92" s="3">
        <v>31</v>
      </c>
      <c r="E92" s="3">
        <v>57</v>
      </c>
      <c r="F92" s="3">
        <v>75</v>
      </c>
      <c r="G92" s="3">
        <v>174</v>
      </c>
      <c r="H92" s="3">
        <v>126</v>
      </c>
      <c r="I92" s="3">
        <v>31</v>
      </c>
      <c r="J92" s="3">
        <v>1</v>
      </c>
      <c r="K92" s="3">
        <v>4</v>
      </c>
      <c r="M92" s="4">
        <f t="shared" si="39"/>
        <v>2.5390625E-2</v>
      </c>
      <c r="N92" s="4">
        <f t="shared" si="40"/>
        <v>6.0546875E-2</v>
      </c>
      <c r="O92" s="4">
        <f t="shared" si="41"/>
        <v>0.111328125</v>
      </c>
      <c r="P92" s="4">
        <f t="shared" si="42"/>
        <v>0.146484375</v>
      </c>
      <c r="Q92" s="4">
        <f t="shared" si="43"/>
        <v>0.33984375</v>
      </c>
      <c r="R92" s="4">
        <f t="shared" si="44"/>
        <v>0.24609375</v>
      </c>
      <c r="S92" s="4">
        <f t="shared" si="45"/>
        <v>6.0546875E-2</v>
      </c>
      <c r="T92" s="4">
        <f t="shared" si="46"/>
        <v>1.953125E-3</v>
      </c>
      <c r="U92" s="4">
        <f t="shared" si="47"/>
        <v>7.8125E-3</v>
      </c>
      <c r="W92" s="16">
        <f t="shared" si="48"/>
        <v>8.59375E-2</v>
      </c>
      <c r="X92" s="16">
        <f t="shared" si="49"/>
        <v>0.84375</v>
      </c>
      <c r="Y92" s="16">
        <f t="shared" si="50"/>
        <v>7.03125E-2</v>
      </c>
      <c r="AA92" s="5">
        <f>'2019'!W92</f>
        <v>9.202453987730061E-2</v>
      </c>
      <c r="AB92" s="5">
        <f>'2019'!X92</f>
        <v>0.82413087934560325</v>
      </c>
      <c r="AC92" s="5">
        <f>'2019'!Y92</f>
        <v>8.3844580777096112E-2</v>
      </c>
      <c r="AE92" s="5">
        <f>'2020'!W92</f>
        <v>4.9450549450549448E-2</v>
      </c>
      <c r="AF92" s="5">
        <f>'2020'!X92</f>
        <v>0.84065934065934067</v>
      </c>
      <c r="AG92" s="5">
        <f>'2020'!Y92</f>
        <v>0.10989010989010989</v>
      </c>
    </row>
    <row r="93" spans="1:33" x14ac:dyDescent="0.3">
      <c r="A93" s="3" t="s">
        <v>24</v>
      </c>
      <c r="B93" s="3">
        <v>172</v>
      </c>
      <c r="C93" s="3">
        <v>2</v>
      </c>
      <c r="D93" s="3">
        <v>8</v>
      </c>
      <c r="E93" s="3">
        <v>19</v>
      </c>
      <c r="F93" s="3">
        <v>24</v>
      </c>
      <c r="G93" s="3">
        <v>44</v>
      </c>
      <c r="H93" s="3">
        <v>43</v>
      </c>
      <c r="I93" s="3">
        <v>29</v>
      </c>
      <c r="J93" s="3">
        <v>2</v>
      </c>
      <c r="K93" s="3">
        <v>1</v>
      </c>
      <c r="M93" s="4">
        <f t="shared" si="39"/>
        <v>1.1627906976744186E-2</v>
      </c>
      <c r="N93" s="4">
        <f t="shared" si="40"/>
        <v>4.6511627906976744E-2</v>
      </c>
      <c r="O93" s="4">
        <f t="shared" si="41"/>
        <v>0.11046511627906977</v>
      </c>
      <c r="P93" s="4">
        <f t="shared" si="42"/>
        <v>0.13953488372093023</v>
      </c>
      <c r="Q93" s="4">
        <f t="shared" si="43"/>
        <v>0.2558139534883721</v>
      </c>
      <c r="R93" s="4">
        <f t="shared" si="44"/>
        <v>0.25</v>
      </c>
      <c r="S93" s="4">
        <f t="shared" si="45"/>
        <v>0.16860465116279069</v>
      </c>
      <c r="T93" s="4">
        <f t="shared" si="46"/>
        <v>1.1627906976744186E-2</v>
      </c>
      <c r="U93" s="4">
        <f t="shared" si="47"/>
        <v>5.8139534883720929E-3</v>
      </c>
      <c r="W93" s="16">
        <f t="shared" si="48"/>
        <v>5.8139534883720929E-2</v>
      </c>
      <c r="X93" s="16">
        <f t="shared" si="49"/>
        <v>0.7558139534883721</v>
      </c>
      <c r="Y93" s="16">
        <f t="shared" si="50"/>
        <v>0.18604651162790697</v>
      </c>
      <c r="AA93" s="5">
        <f>'2019'!W93</f>
        <v>2.5974025974025976E-2</v>
      </c>
      <c r="AB93" s="5">
        <f>'2019'!X93</f>
        <v>0.83766233766233766</v>
      </c>
      <c r="AC93" s="5">
        <f>'2019'!Y93</f>
        <v>0.13636363636363635</v>
      </c>
      <c r="AE93" s="5">
        <f>'2020'!W93</f>
        <v>3.6121673003802278E-2</v>
      </c>
      <c r="AF93" s="5">
        <f>'2020'!X93</f>
        <v>0.86501901140684412</v>
      </c>
      <c r="AG93" s="5">
        <f>'2020'!Y93</f>
        <v>9.8859315589353611E-2</v>
      </c>
    </row>
    <row r="94" spans="1:33" x14ac:dyDescent="0.3">
      <c r="A94" s="3" t="s">
        <v>26</v>
      </c>
      <c r="B94" s="3">
        <v>512</v>
      </c>
      <c r="C94" s="3">
        <v>4</v>
      </c>
      <c r="D94" s="3">
        <v>22</v>
      </c>
      <c r="E94" s="3">
        <v>68</v>
      </c>
      <c r="F94" s="3">
        <v>120</v>
      </c>
      <c r="G94" s="3">
        <v>170</v>
      </c>
      <c r="H94" s="3">
        <v>106</v>
      </c>
      <c r="I94" s="3">
        <v>21</v>
      </c>
      <c r="J94" s="3">
        <v>0</v>
      </c>
      <c r="K94" s="3">
        <v>1</v>
      </c>
      <c r="M94" s="4">
        <f t="shared" si="39"/>
        <v>7.8125E-3</v>
      </c>
      <c r="N94" s="4">
        <f t="shared" si="40"/>
        <v>4.296875E-2</v>
      </c>
      <c r="O94" s="4">
        <f t="shared" si="41"/>
        <v>0.1328125</v>
      </c>
      <c r="P94" s="4">
        <f t="shared" si="42"/>
        <v>0.234375</v>
      </c>
      <c r="Q94" s="4">
        <f t="shared" si="43"/>
        <v>0.33203125</v>
      </c>
      <c r="R94" s="4">
        <f t="shared" si="44"/>
        <v>0.20703125</v>
      </c>
      <c r="S94" s="4">
        <f t="shared" si="45"/>
        <v>4.1015625E-2</v>
      </c>
      <c r="T94" s="4">
        <f t="shared" si="46"/>
        <v>0</v>
      </c>
      <c r="U94" s="4">
        <f t="shared" si="47"/>
        <v>1.953125E-3</v>
      </c>
      <c r="W94" s="16">
        <f t="shared" si="48"/>
        <v>5.078125E-2</v>
      </c>
      <c r="X94" s="16">
        <f t="shared" si="49"/>
        <v>0.90625</v>
      </c>
      <c r="Y94" s="16">
        <f t="shared" si="50"/>
        <v>4.296875E-2</v>
      </c>
      <c r="AA94" s="5">
        <f>'2019'!W94</f>
        <v>6.5439672801635998E-2</v>
      </c>
      <c r="AB94" s="5">
        <f>'2019'!X94</f>
        <v>0.82004089979550099</v>
      </c>
      <c r="AC94" s="5">
        <f>'2019'!Y94</f>
        <v>0.11451942740286299</v>
      </c>
      <c r="AE94" s="5">
        <f>'2020'!W94</f>
        <v>6.1068702290076333E-2</v>
      </c>
      <c r="AF94" s="5">
        <f>'2020'!X94</f>
        <v>0.82061068702290074</v>
      </c>
      <c r="AG94" s="5">
        <f>'2020'!Y94</f>
        <v>0.1183206106870229</v>
      </c>
    </row>
    <row r="95" spans="1:33" x14ac:dyDescent="0.3">
      <c r="A95" s="3" t="s">
        <v>28</v>
      </c>
      <c r="B95" s="3">
        <v>512</v>
      </c>
      <c r="C95" s="3">
        <v>8</v>
      </c>
      <c r="D95" s="3">
        <v>19</v>
      </c>
      <c r="E95" s="3">
        <v>73</v>
      </c>
      <c r="F95" s="3">
        <v>115</v>
      </c>
      <c r="G95" s="3">
        <v>153</v>
      </c>
      <c r="H95" s="3">
        <v>102</v>
      </c>
      <c r="I95" s="3">
        <v>39</v>
      </c>
      <c r="J95" s="3">
        <v>2</v>
      </c>
      <c r="K95" s="3">
        <v>1</v>
      </c>
      <c r="M95" s="4">
        <f t="shared" si="39"/>
        <v>1.5625E-2</v>
      </c>
      <c r="N95" s="4">
        <f t="shared" si="40"/>
        <v>3.7109375E-2</v>
      </c>
      <c r="O95" s="4">
        <f t="shared" si="41"/>
        <v>0.142578125</v>
      </c>
      <c r="P95" s="4">
        <f t="shared" si="42"/>
        <v>0.224609375</v>
      </c>
      <c r="Q95" s="4">
        <f t="shared" si="43"/>
        <v>0.298828125</v>
      </c>
      <c r="R95" s="4">
        <f t="shared" si="44"/>
        <v>0.19921875</v>
      </c>
      <c r="S95" s="4">
        <f t="shared" si="45"/>
        <v>7.6171875E-2</v>
      </c>
      <c r="T95" s="4">
        <f t="shared" si="46"/>
        <v>3.90625E-3</v>
      </c>
      <c r="U95" s="4">
        <f t="shared" si="47"/>
        <v>1.953125E-3</v>
      </c>
      <c r="W95" s="16">
        <f t="shared" si="48"/>
        <v>5.2734375E-2</v>
      </c>
      <c r="X95" s="16">
        <f t="shared" si="49"/>
        <v>0.865234375</v>
      </c>
      <c r="Y95" s="16">
        <f t="shared" si="50"/>
        <v>8.203125E-2</v>
      </c>
      <c r="AA95" s="5">
        <f>'2019'!W95</f>
        <v>0.10020449897750511</v>
      </c>
      <c r="AB95" s="5">
        <f>'2019'!X95</f>
        <v>0.787321063394683</v>
      </c>
      <c r="AC95" s="5">
        <f>'2019'!Y95</f>
        <v>0.11247443762781185</v>
      </c>
      <c r="AE95" s="5">
        <f>'2020'!W95</f>
        <v>2.2813688212927757E-2</v>
      </c>
      <c r="AF95" s="5">
        <f>'2020'!X95</f>
        <v>0.85171102661596954</v>
      </c>
      <c r="AG95" s="5">
        <f>'2020'!Y95</f>
        <v>0.12547528517110265</v>
      </c>
    </row>
    <row r="96" spans="1:33" x14ac:dyDescent="0.3">
      <c r="A96" s="3" t="s">
        <v>29</v>
      </c>
      <c r="B96" s="3">
        <v>512</v>
      </c>
      <c r="C96" s="3">
        <v>7</v>
      </c>
      <c r="D96" s="3">
        <v>23</v>
      </c>
      <c r="E96" s="3">
        <v>64</v>
      </c>
      <c r="F96" s="3">
        <v>106</v>
      </c>
      <c r="G96" s="3">
        <v>131</v>
      </c>
      <c r="H96" s="3">
        <v>135</v>
      </c>
      <c r="I96" s="3">
        <v>32</v>
      </c>
      <c r="J96" s="3">
        <v>10</v>
      </c>
      <c r="K96" s="3">
        <v>4</v>
      </c>
      <c r="M96" s="4">
        <f t="shared" si="39"/>
        <v>1.3671875E-2</v>
      </c>
      <c r="N96" s="4">
        <f t="shared" si="40"/>
        <v>4.4921875E-2</v>
      </c>
      <c r="O96" s="4">
        <f t="shared" si="41"/>
        <v>0.125</v>
      </c>
      <c r="P96" s="4">
        <f t="shared" si="42"/>
        <v>0.20703125</v>
      </c>
      <c r="Q96" s="4">
        <f t="shared" si="43"/>
        <v>0.255859375</v>
      </c>
      <c r="R96" s="4">
        <f t="shared" si="44"/>
        <v>0.263671875</v>
      </c>
      <c r="S96" s="4">
        <f t="shared" si="45"/>
        <v>6.25E-2</v>
      </c>
      <c r="T96" s="4">
        <f t="shared" si="46"/>
        <v>1.953125E-2</v>
      </c>
      <c r="U96" s="4">
        <f t="shared" si="47"/>
        <v>7.8125E-3</v>
      </c>
      <c r="W96" s="16">
        <f t="shared" si="48"/>
        <v>5.859375E-2</v>
      </c>
      <c r="X96" s="16">
        <f t="shared" si="49"/>
        <v>0.8515625</v>
      </c>
      <c r="Y96" s="16">
        <f t="shared" si="50"/>
        <v>8.984375E-2</v>
      </c>
      <c r="AA96" s="5">
        <f>'2019'!W96</f>
        <v>4.9180327868852458E-2</v>
      </c>
      <c r="AB96" s="5">
        <f>'2019'!X96</f>
        <v>0.82172131147540983</v>
      </c>
      <c r="AC96" s="5">
        <f>'2019'!Y96</f>
        <v>0.12909836065573771</v>
      </c>
      <c r="AE96" s="5">
        <f>'2020'!W96</f>
        <v>6.2737642585551326E-2</v>
      </c>
      <c r="AF96" s="5">
        <f>'2020'!X96</f>
        <v>0.81939163498098855</v>
      </c>
      <c r="AG96" s="5">
        <f>'2020'!Y96</f>
        <v>0.11787072243346007</v>
      </c>
    </row>
    <row r="97" spans="1:33" x14ac:dyDescent="0.3">
      <c r="A97" s="3" t="s">
        <v>30</v>
      </c>
      <c r="B97" s="3">
        <v>512</v>
      </c>
      <c r="C97" s="3">
        <v>3</v>
      </c>
      <c r="D97" s="3">
        <v>36</v>
      </c>
      <c r="E97" s="3">
        <v>66</v>
      </c>
      <c r="F97" s="3">
        <v>97</v>
      </c>
      <c r="G97" s="3">
        <v>155</v>
      </c>
      <c r="H97" s="3">
        <v>122</v>
      </c>
      <c r="I97" s="3">
        <v>30</v>
      </c>
      <c r="J97" s="3">
        <v>3</v>
      </c>
      <c r="K97" s="3">
        <v>0</v>
      </c>
      <c r="M97" s="4">
        <f t="shared" si="39"/>
        <v>5.859375E-3</v>
      </c>
      <c r="N97" s="4">
        <f t="shared" si="40"/>
        <v>7.03125E-2</v>
      </c>
      <c r="O97" s="4">
        <f t="shared" si="41"/>
        <v>0.12890625</v>
      </c>
      <c r="P97" s="4">
        <f t="shared" si="42"/>
        <v>0.189453125</v>
      </c>
      <c r="Q97" s="4">
        <f t="shared" si="43"/>
        <v>0.302734375</v>
      </c>
      <c r="R97" s="4">
        <f t="shared" si="44"/>
        <v>0.23828125</v>
      </c>
      <c r="S97" s="4">
        <f t="shared" si="45"/>
        <v>5.859375E-2</v>
      </c>
      <c r="T97" s="4">
        <f t="shared" si="46"/>
        <v>5.859375E-3</v>
      </c>
      <c r="U97" s="4">
        <f t="shared" si="47"/>
        <v>0</v>
      </c>
      <c r="W97" s="16">
        <f t="shared" si="48"/>
        <v>7.6171875E-2</v>
      </c>
      <c r="X97" s="16">
        <f t="shared" si="49"/>
        <v>0.859375</v>
      </c>
      <c r="Y97" s="16">
        <f t="shared" si="50"/>
        <v>6.4453125E-2</v>
      </c>
      <c r="AA97" s="5">
        <f>'2019'!W97</f>
        <v>8.7576374745417518E-2</v>
      </c>
      <c r="AB97" s="5">
        <f>'2019'!X97</f>
        <v>0.78615071283095728</v>
      </c>
      <c r="AC97" s="5">
        <f>'2019'!Y97</f>
        <v>0.12627291242362526</v>
      </c>
      <c r="AE97" s="5">
        <f>'2020'!W97</f>
        <v>5.3078556263269641E-2</v>
      </c>
      <c r="AF97" s="5">
        <f>'2020'!X97</f>
        <v>0.82802547770700641</v>
      </c>
      <c r="AG97" s="5">
        <f>'2020'!Y97</f>
        <v>0.11889596602972399</v>
      </c>
    </row>
    <row r="98" spans="1:33" x14ac:dyDescent="0.3">
      <c r="A98" s="3" t="s">
        <v>31</v>
      </c>
      <c r="B98" s="3">
        <v>447</v>
      </c>
      <c r="C98" s="3">
        <v>3</v>
      </c>
      <c r="D98" s="3">
        <v>10</v>
      </c>
      <c r="E98" s="3">
        <v>46</v>
      </c>
      <c r="F98" s="3">
        <v>81</v>
      </c>
      <c r="G98" s="3">
        <v>163</v>
      </c>
      <c r="H98" s="3">
        <v>109</v>
      </c>
      <c r="I98" s="3">
        <v>34</v>
      </c>
      <c r="J98" s="3">
        <v>1</v>
      </c>
      <c r="K98" s="3">
        <v>0</v>
      </c>
      <c r="M98" s="4">
        <f t="shared" si="39"/>
        <v>6.7114093959731542E-3</v>
      </c>
      <c r="N98" s="4">
        <f t="shared" si="40"/>
        <v>2.2371364653243849E-2</v>
      </c>
      <c r="O98" s="4">
        <f t="shared" si="41"/>
        <v>0.1029082774049217</v>
      </c>
      <c r="P98" s="4">
        <f t="shared" si="42"/>
        <v>0.18120805369127516</v>
      </c>
      <c r="Q98" s="4">
        <f t="shared" si="43"/>
        <v>0.36465324384787473</v>
      </c>
      <c r="R98" s="4">
        <f t="shared" si="44"/>
        <v>0.24384787472035793</v>
      </c>
      <c r="S98" s="4">
        <f t="shared" si="45"/>
        <v>7.6062639821029079E-2</v>
      </c>
      <c r="T98" s="4">
        <f t="shared" si="46"/>
        <v>2.2371364653243847E-3</v>
      </c>
      <c r="U98" s="4">
        <f t="shared" si="47"/>
        <v>0</v>
      </c>
      <c r="W98" s="16">
        <f t="shared" si="48"/>
        <v>2.9082774049217001E-2</v>
      </c>
      <c r="X98" s="16">
        <f t="shared" si="49"/>
        <v>0.89261744966442957</v>
      </c>
      <c r="Y98" s="16">
        <f t="shared" si="50"/>
        <v>7.829977628635347E-2</v>
      </c>
      <c r="AA98" s="5">
        <f>'2019'!W98</f>
        <v>6.5116279069767441E-2</v>
      </c>
      <c r="AB98" s="5">
        <f>'2019'!X98</f>
        <v>0.83255813953488367</v>
      </c>
      <c r="AC98" s="5">
        <f>'2019'!Y98</f>
        <v>0.10232558139534884</v>
      </c>
      <c r="AE98" s="5">
        <f>'2020'!W98</f>
        <v>8.2644628099173556E-3</v>
      </c>
      <c r="AF98" s="5">
        <f>'2020'!X98</f>
        <v>0.82644628099173556</v>
      </c>
      <c r="AG98" s="5">
        <f>'2020'!Y98</f>
        <v>0.16528925619834711</v>
      </c>
    </row>
    <row r="99" spans="1:33" x14ac:dyDescent="0.3">
      <c r="A99" s="3" t="s">
        <v>32</v>
      </c>
      <c r="B99" s="3">
        <v>115</v>
      </c>
      <c r="C99" s="3">
        <v>0</v>
      </c>
      <c r="D99" s="3">
        <v>0</v>
      </c>
      <c r="E99" s="3">
        <v>2</v>
      </c>
      <c r="F99" s="3">
        <v>25</v>
      </c>
      <c r="G99" s="3">
        <v>41</v>
      </c>
      <c r="H99" s="3">
        <v>36</v>
      </c>
      <c r="I99" s="3">
        <v>7</v>
      </c>
      <c r="J99" s="3">
        <v>1</v>
      </c>
      <c r="K99" s="3">
        <v>3</v>
      </c>
      <c r="M99" s="4">
        <f t="shared" si="39"/>
        <v>0</v>
      </c>
      <c r="N99" s="4">
        <f t="shared" si="40"/>
        <v>0</v>
      </c>
      <c r="O99" s="4">
        <f t="shared" si="41"/>
        <v>1.7391304347826087E-2</v>
      </c>
      <c r="P99" s="4">
        <f t="shared" si="42"/>
        <v>0.21739130434782608</v>
      </c>
      <c r="Q99" s="4">
        <f t="shared" si="43"/>
        <v>0.35652173913043478</v>
      </c>
      <c r="R99" s="4">
        <f t="shared" si="44"/>
        <v>0.31304347826086959</v>
      </c>
      <c r="S99" s="4">
        <f t="shared" si="45"/>
        <v>6.0869565217391307E-2</v>
      </c>
      <c r="T99" s="4">
        <f t="shared" si="46"/>
        <v>8.6956521739130436E-3</v>
      </c>
      <c r="U99" s="4">
        <f t="shared" si="47"/>
        <v>2.6086956521739129E-2</v>
      </c>
      <c r="W99" s="16">
        <f t="shared" si="48"/>
        <v>0</v>
      </c>
      <c r="X99" s="16">
        <f t="shared" si="49"/>
        <v>0.90434782608695652</v>
      </c>
      <c r="Y99" s="16">
        <f t="shared" si="50"/>
        <v>9.5652173913043481E-2</v>
      </c>
      <c r="AA99" s="5">
        <f>'2019'!W99</f>
        <v>0</v>
      </c>
      <c r="AB99" s="5">
        <f>'2019'!X99</f>
        <v>0.96739130434782605</v>
      </c>
      <c r="AC99" s="5">
        <f>'2019'!Y99</f>
        <v>3.2608695652173912E-2</v>
      </c>
      <c r="AE99" s="5">
        <f>'2020'!W99</f>
        <v>4.3956043956043959E-2</v>
      </c>
      <c r="AF99" s="5">
        <f>'2020'!X99</f>
        <v>0.86263736263736268</v>
      </c>
      <c r="AG99" s="5">
        <f>'2020'!Y99</f>
        <v>9.3406593406593408E-2</v>
      </c>
    </row>
    <row r="100" spans="1:33" x14ac:dyDescent="0.3">
      <c r="A100" s="3" t="s">
        <v>33</v>
      </c>
      <c r="B100" s="3">
        <v>172</v>
      </c>
      <c r="C100" s="3">
        <v>1</v>
      </c>
      <c r="D100" s="3">
        <v>5</v>
      </c>
      <c r="E100" s="3">
        <v>23</v>
      </c>
      <c r="F100" s="3">
        <v>33</v>
      </c>
      <c r="G100" s="3">
        <v>39</v>
      </c>
      <c r="H100" s="3">
        <v>50</v>
      </c>
      <c r="I100" s="3">
        <v>13</v>
      </c>
      <c r="J100" s="3">
        <v>5</v>
      </c>
      <c r="K100" s="3">
        <v>3</v>
      </c>
      <c r="M100" s="4">
        <f t="shared" si="39"/>
        <v>5.8139534883720929E-3</v>
      </c>
      <c r="N100" s="4">
        <f t="shared" si="40"/>
        <v>2.9069767441860465E-2</v>
      </c>
      <c r="O100" s="4">
        <f t="shared" si="41"/>
        <v>0.13372093023255813</v>
      </c>
      <c r="P100" s="4">
        <f t="shared" si="42"/>
        <v>0.19186046511627908</v>
      </c>
      <c r="Q100" s="4">
        <f t="shared" si="43"/>
        <v>0.22674418604651161</v>
      </c>
      <c r="R100" s="4">
        <f t="shared" si="44"/>
        <v>0.29069767441860467</v>
      </c>
      <c r="S100" s="4">
        <f t="shared" si="45"/>
        <v>7.5581395348837205E-2</v>
      </c>
      <c r="T100" s="4">
        <f t="shared" si="46"/>
        <v>2.9069767441860465E-2</v>
      </c>
      <c r="U100" s="4">
        <f t="shared" si="47"/>
        <v>1.7441860465116279E-2</v>
      </c>
      <c r="W100" s="16">
        <f t="shared" si="48"/>
        <v>3.4883720930232558E-2</v>
      </c>
      <c r="X100" s="16">
        <f t="shared" si="49"/>
        <v>0.84302325581395354</v>
      </c>
      <c r="Y100" s="16">
        <f t="shared" si="50"/>
        <v>0.12209302325581395</v>
      </c>
      <c r="AA100" s="5">
        <f>'2019'!W100</f>
        <v>9.7402597402597407E-2</v>
      </c>
      <c r="AB100" s="5">
        <f>'2019'!X100</f>
        <v>0.86363636363636365</v>
      </c>
      <c r="AC100" s="5">
        <f>'2019'!Y100</f>
        <v>3.896103896103896E-2</v>
      </c>
      <c r="AE100" s="5">
        <f>'2020'!W100</f>
        <v>3.2967032967032968E-2</v>
      </c>
      <c r="AF100" s="5">
        <f>'2020'!X100</f>
        <v>0.86813186813186816</v>
      </c>
      <c r="AG100" s="5">
        <f>'2020'!Y100</f>
        <v>9.8901098901098897E-2</v>
      </c>
    </row>
    <row r="101" spans="1:33" x14ac:dyDescent="0.3">
      <c r="A101" s="3" t="s">
        <v>34</v>
      </c>
      <c r="B101" s="3">
        <v>171</v>
      </c>
      <c r="C101" s="3">
        <v>0</v>
      </c>
      <c r="D101" s="3">
        <v>3</v>
      </c>
      <c r="E101" s="3">
        <v>14</v>
      </c>
      <c r="F101" s="3">
        <v>23</v>
      </c>
      <c r="G101" s="3">
        <v>41</v>
      </c>
      <c r="H101" s="3">
        <v>47</v>
      </c>
      <c r="I101" s="3">
        <v>36</v>
      </c>
      <c r="J101" s="3">
        <v>6</v>
      </c>
      <c r="K101" s="3">
        <v>1</v>
      </c>
      <c r="M101" s="4">
        <f t="shared" si="39"/>
        <v>0</v>
      </c>
      <c r="N101" s="4">
        <f t="shared" si="40"/>
        <v>1.7543859649122806E-2</v>
      </c>
      <c r="O101" s="4">
        <f t="shared" si="41"/>
        <v>8.1871345029239762E-2</v>
      </c>
      <c r="P101" s="4">
        <f t="shared" si="42"/>
        <v>0.13450292397660818</v>
      </c>
      <c r="Q101" s="4">
        <f t="shared" si="43"/>
        <v>0.23976608187134502</v>
      </c>
      <c r="R101" s="4">
        <f t="shared" si="44"/>
        <v>0.27485380116959063</v>
      </c>
      <c r="S101" s="4">
        <f t="shared" si="45"/>
        <v>0.21052631578947367</v>
      </c>
      <c r="T101" s="4">
        <f t="shared" si="46"/>
        <v>3.5087719298245612E-2</v>
      </c>
      <c r="U101" s="4">
        <f t="shared" si="47"/>
        <v>5.8479532163742687E-3</v>
      </c>
      <c r="W101" s="16">
        <f t="shared" si="48"/>
        <v>1.7543859649122806E-2</v>
      </c>
      <c r="X101" s="16">
        <f t="shared" si="49"/>
        <v>0.73099415204678364</v>
      </c>
      <c r="Y101" s="16">
        <f t="shared" si="50"/>
        <v>0.25146198830409355</v>
      </c>
      <c r="AA101" s="5">
        <f>'2019'!W101</f>
        <v>4.5454545454545456E-2</v>
      </c>
      <c r="AB101" s="5">
        <f>'2019'!X101</f>
        <v>0.79220779220779225</v>
      </c>
      <c r="AC101" s="5">
        <f>'2019'!Y101</f>
        <v>0.16233766233766234</v>
      </c>
      <c r="AE101" s="5">
        <f>'2020'!W101</f>
        <v>2.7472527472527472E-2</v>
      </c>
      <c r="AF101" s="5">
        <f>'2020'!X101</f>
        <v>0.8571428571428571</v>
      </c>
      <c r="AG101" s="5">
        <f>'2020'!Y101</f>
        <v>0.11538461538461539</v>
      </c>
    </row>
    <row r="102" spans="1:33" x14ac:dyDescent="0.3">
      <c r="A102" s="3" t="s">
        <v>35</v>
      </c>
      <c r="B102" s="3">
        <v>172</v>
      </c>
      <c r="C102" s="3">
        <v>1</v>
      </c>
      <c r="D102" s="3">
        <v>9</v>
      </c>
      <c r="E102" s="3">
        <v>14</v>
      </c>
      <c r="F102" s="3">
        <v>26</v>
      </c>
      <c r="G102" s="3">
        <v>52</v>
      </c>
      <c r="H102" s="3">
        <v>48</v>
      </c>
      <c r="I102" s="3">
        <v>20</v>
      </c>
      <c r="J102" s="3">
        <v>2</v>
      </c>
      <c r="K102" s="3">
        <v>0</v>
      </c>
      <c r="M102" s="4">
        <f t="shared" si="39"/>
        <v>5.8139534883720929E-3</v>
      </c>
      <c r="N102" s="4">
        <f t="shared" si="40"/>
        <v>5.232558139534884E-2</v>
      </c>
      <c r="O102" s="4">
        <f t="shared" si="41"/>
        <v>8.1395348837209308E-2</v>
      </c>
      <c r="P102" s="4">
        <f t="shared" si="42"/>
        <v>0.15116279069767441</v>
      </c>
      <c r="Q102" s="4">
        <f t="shared" si="43"/>
        <v>0.30232558139534882</v>
      </c>
      <c r="R102" s="4">
        <f t="shared" si="44"/>
        <v>0.27906976744186046</v>
      </c>
      <c r="S102" s="4">
        <f t="shared" si="45"/>
        <v>0.11627906976744186</v>
      </c>
      <c r="T102" s="4">
        <f t="shared" si="46"/>
        <v>1.1627906976744186E-2</v>
      </c>
      <c r="U102" s="4">
        <f t="shared" si="47"/>
        <v>0</v>
      </c>
      <c r="W102" s="16">
        <f t="shared" si="48"/>
        <v>5.8139534883720929E-2</v>
      </c>
      <c r="X102" s="16">
        <f t="shared" si="49"/>
        <v>0.81395348837209303</v>
      </c>
      <c r="Y102" s="16">
        <f t="shared" si="50"/>
        <v>0.12790697674418605</v>
      </c>
      <c r="AA102" s="5">
        <f>'2019'!W102</f>
        <v>1.948051948051948E-2</v>
      </c>
      <c r="AB102" s="5">
        <f>'2019'!X102</f>
        <v>0.89610389610389607</v>
      </c>
      <c r="AC102" s="5">
        <f>'2019'!Y102</f>
        <v>8.4415584415584416E-2</v>
      </c>
      <c r="AE102" s="5">
        <f>'2020'!W102</f>
        <v>3.2967032967032968E-2</v>
      </c>
      <c r="AF102" s="5">
        <f>'2020'!X102</f>
        <v>0.7857142857142857</v>
      </c>
      <c r="AG102" s="5">
        <f>'2020'!Y102</f>
        <v>0.18131868131868131</v>
      </c>
    </row>
    <row r="103" spans="1:33" x14ac:dyDescent="0.3">
      <c r="A103" s="3" t="s">
        <v>36</v>
      </c>
      <c r="B103" s="3">
        <v>172</v>
      </c>
      <c r="C103" s="3">
        <v>3</v>
      </c>
      <c r="D103" s="3">
        <v>6</v>
      </c>
      <c r="E103" s="3">
        <v>23</v>
      </c>
      <c r="F103" s="3">
        <v>32</v>
      </c>
      <c r="G103" s="3">
        <v>45</v>
      </c>
      <c r="H103" s="3">
        <v>34</v>
      </c>
      <c r="I103" s="3">
        <v>24</v>
      </c>
      <c r="J103" s="3">
        <v>2</v>
      </c>
      <c r="K103" s="3">
        <v>3</v>
      </c>
      <c r="M103" s="4">
        <f t="shared" si="39"/>
        <v>1.7441860465116279E-2</v>
      </c>
      <c r="N103" s="4">
        <f t="shared" si="40"/>
        <v>3.4883720930232558E-2</v>
      </c>
      <c r="O103" s="4">
        <f t="shared" si="41"/>
        <v>0.13372093023255813</v>
      </c>
      <c r="P103" s="4">
        <f t="shared" si="42"/>
        <v>0.18604651162790697</v>
      </c>
      <c r="Q103" s="4">
        <f t="shared" si="43"/>
        <v>0.26162790697674421</v>
      </c>
      <c r="R103" s="4">
        <f t="shared" si="44"/>
        <v>0.19767441860465115</v>
      </c>
      <c r="S103" s="4">
        <f t="shared" si="45"/>
        <v>0.13953488372093023</v>
      </c>
      <c r="T103" s="4">
        <f t="shared" si="46"/>
        <v>1.1627906976744186E-2</v>
      </c>
      <c r="U103" s="4">
        <f t="shared" si="47"/>
        <v>1.7441860465116279E-2</v>
      </c>
      <c r="W103" s="16">
        <f t="shared" si="48"/>
        <v>5.232558139534884E-2</v>
      </c>
      <c r="X103" s="16">
        <f t="shared" si="49"/>
        <v>0.77906976744186052</v>
      </c>
      <c r="Y103" s="16">
        <f t="shared" si="50"/>
        <v>0.16860465116279069</v>
      </c>
      <c r="AA103" s="5">
        <f>'2019'!W103</f>
        <v>2.5974025974025976E-2</v>
      </c>
      <c r="AB103" s="5">
        <f>'2019'!X103</f>
        <v>0.87012987012987009</v>
      </c>
      <c r="AC103" s="5">
        <f>'2019'!Y103</f>
        <v>0.1038961038961039</v>
      </c>
      <c r="AE103" s="5">
        <f>'2020'!W103</f>
        <v>2.197802197802198E-2</v>
      </c>
      <c r="AF103" s="5">
        <f>'2020'!X103</f>
        <v>0.8571428571428571</v>
      </c>
      <c r="AG103" s="5">
        <f>'2020'!Y103</f>
        <v>0.12087912087912088</v>
      </c>
    </row>
    <row r="104" spans="1:33" x14ac:dyDescent="0.3">
      <c r="A104" s="3" t="s">
        <v>37</v>
      </c>
      <c r="B104" s="3">
        <v>171</v>
      </c>
      <c r="C104" s="3">
        <v>0</v>
      </c>
      <c r="D104" s="3">
        <v>2</v>
      </c>
      <c r="E104" s="3">
        <v>12</v>
      </c>
      <c r="F104" s="3">
        <v>22</v>
      </c>
      <c r="G104" s="3">
        <v>53</v>
      </c>
      <c r="H104" s="3">
        <v>43</v>
      </c>
      <c r="I104" s="3">
        <v>33</v>
      </c>
      <c r="J104" s="3">
        <v>5</v>
      </c>
      <c r="K104" s="3">
        <v>1</v>
      </c>
      <c r="M104" s="4">
        <f t="shared" si="39"/>
        <v>0</v>
      </c>
      <c r="N104" s="4">
        <f t="shared" si="40"/>
        <v>1.1695906432748537E-2</v>
      </c>
      <c r="O104" s="4">
        <f t="shared" si="41"/>
        <v>7.0175438596491224E-2</v>
      </c>
      <c r="P104" s="4">
        <f t="shared" si="42"/>
        <v>0.12865497076023391</v>
      </c>
      <c r="Q104" s="4">
        <f t="shared" si="43"/>
        <v>0.30994152046783624</v>
      </c>
      <c r="R104" s="4">
        <f t="shared" si="44"/>
        <v>0.25146198830409355</v>
      </c>
      <c r="S104" s="4">
        <f t="shared" si="45"/>
        <v>0.19298245614035087</v>
      </c>
      <c r="T104" s="4">
        <f t="shared" si="46"/>
        <v>2.9239766081871343E-2</v>
      </c>
      <c r="U104" s="4">
        <f t="shared" si="47"/>
        <v>5.8479532163742687E-3</v>
      </c>
      <c r="W104" s="16">
        <f t="shared" si="48"/>
        <v>1.1695906432748537E-2</v>
      </c>
      <c r="X104" s="16">
        <f t="shared" si="49"/>
        <v>0.76023391812865493</v>
      </c>
      <c r="Y104" s="16">
        <f t="shared" si="50"/>
        <v>0.22807017543859648</v>
      </c>
      <c r="AA104" s="5">
        <f>'2019'!W104</f>
        <v>3.896103896103896E-2</v>
      </c>
      <c r="AB104" s="5">
        <f>'2019'!X104</f>
        <v>0.83766233766233766</v>
      </c>
      <c r="AC104" s="5">
        <f>'2019'!Y104</f>
        <v>0.12337662337662338</v>
      </c>
      <c r="AE104" s="5">
        <f>'2020'!W104</f>
        <v>5.8823529411764705E-3</v>
      </c>
      <c r="AF104" s="5">
        <f>'2020'!X104</f>
        <v>0.88235294117647056</v>
      </c>
      <c r="AG104" s="5">
        <f>'2020'!Y104</f>
        <v>0.11176470588235295</v>
      </c>
    </row>
    <row r="105" spans="1:33" x14ac:dyDescent="0.3">
      <c r="A105" s="3" t="s">
        <v>38</v>
      </c>
      <c r="B105" s="3">
        <v>109</v>
      </c>
      <c r="C105" s="3">
        <v>0</v>
      </c>
      <c r="D105" s="3">
        <v>0</v>
      </c>
      <c r="E105" s="3">
        <v>8</v>
      </c>
      <c r="F105" s="3">
        <v>12</v>
      </c>
      <c r="G105" s="3">
        <v>39</v>
      </c>
      <c r="H105" s="3">
        <v>37</v>
      </c>
      <c r="I105" s="3">
        <v>8</v>
      </c>
      <c r="J105" s="3">
        <v>2</v>
      </c>
      <c r="K105" s="3">
        <v>3</v>
      </c>
      <c r="M105" s="4">
        <f t="shared" si="39"/>
        <v>0</v>
      </c>
      <c r="N105" s="4">
        <f t="shared" si="40"/>
        <v>0</v>
      </c>
      <c r="O105" s="4">
        <f t="shared" si="41"/>
        <v>7.3394495412844041E-2</v>
      </c>
      <c r="P105" s="4">
        <f t="shared" si="42"/>
        <v>0.11009174311926606</v>
      </c>
      <c r="Q105" s="4">
        <f t="shared" si="43"/>
        <v>0.3577981651376147</v>
      </c>
      <c r="R105" s="4">
        <f t="shared" si="44"/>
        <v>0.33944954128440369</v>
      </c>
      <c r="S105" s="4">
        <f t="shared" si="45"/>
        <v>7.3394495412844041E-2</v>
      </c>
      <c r="T105" s="4">
        <f t="shared" si="46"/>
        <v>1.834862385321101E-2</v>
      </c>
      <c r="U105" s="4">
        <f t="shared" si="47"/>
        <v>2.7522935779816515E-2</v>
      </c>
      <c r="W105" s="16">
        <f t="shared" si="48"/>
        <v>0</v>
      </c>
      <c r="X105" s="16">
        <f t="shared" si="49"/>
        <v>0.88073394495412849</v>
      </c>
      <c r="Y105" s="16">
        <f t="shared" si="50"/>
        <v>0.11926605504587157</v>
      </c>
      <c r="AA105" s="5">
        <f>'2019'!W105</f>
        <v>1.0638297872340425E-2</v>
      </c>
      <c r="AB105" s="5">
        <f>'2019'!X105</f>
        <v>0.84042553191489366</v>
      </c>
      <c r="AC105" s="5">
        <f>'2019'!Y105</f>
        <v>0.14893617021276595</v>
      </c>
      <c r="AE105" s="5" t="e">
        <f>'2020'!W105</f>
        <v>#DIV/0!</v>
      </c>
      <c r="AF105" s="5" t="e">
        <f>'2020'!X105</f>
        <v>#DIV/0!</v>
      </c>
      <c r="AG105" s="5" t="e">
        <f>'2020'!Y105</f>
        <v>#DIV/0!</v>
      </c>
    </row>
    <row r="106" spans="1:33" x14ac:dyDescent="0.3">
      <c r="M106" s="5">
        <f>AVERAGE(M90:M105)</f>
        <v>8.8158410334122517E-3</v>
      </c>
      <c r="N106" s="5">
        <f t="shared" ref="N106" si="51">AVERAGE(N90:N105)</f>
        <v>3.5607125486693668E-2</v>
      </c>
      <c r="O106" s="5">
        <f t="shared" ref="O106" si="52">AVERAGE(O90:O105)</f>
        <v>0.10548194062686304</v>
      </c>
      <c r="P106" s="5">
        <f t="shared" ref="P106" si="53">AVERAGE(P90:P105)</f>
        <v>0.17411645152539884</v>
      </c>
      <c r="Q106" s="5">
        <f t="shared" ref="Q106" si="54">AVERAGE(Q90:Q105)</f>
        <v>0.30131369507019629</v>
      </c>
      <c r="R106" s="5">
        <f t="shared" ref="R106" si="55">AVERAGE(R90:R105)</f>
        <v>0.25287588789088344</v>
      </c>
      <c r="S106" s="5">
        <f t="shared" ref="S106" si="56">AVERAGE(S90:S105)</f>
        <v>9.8018447020540592E-2</v>
      </c>
      <c r="T106" s="5">
        <f t="shared" ref="T106" si="57">AVERAGE(T90:T105)</f>
        <v>1.3621909571207704E-2</v>
      </c>
      <c r="U106" s="5">
        <f t="shared" ref="U106" si="58">AVERAGE(U90:U105)</f>
        <v>1.014870177480418E-2</v>
      </c>
    </row>
    <row r="108" spans="1:33" x14ac:dyDescent="0.3">
      <c r="A108" s="3" t="s">
        <v>0</v>
      </c>
    </row>
    <row r="109" spans="1:33" x14ac:dyDescent="0.3">
      <c r="A109" s="3" t="s">
        <v>46</v>
      </c>
    </row>
    <row r="110" spans="1:33" x14ac:dyDescent="0.3">
      <c r="A110" s="3" t="s">
        <v>42</v>
      </c>
    </row>
    <row r="111" spans="1:33" x14ac:dyDescent="0.3">
      <c r="A111" s="3" t="s">
        <v>3</v>
      </c>
    </row>
    <row r="112" spans="1:33" x14ac:dyDescent="0.3">
      <c r="A112" s="3" t="s">
        <v>4</v>
      </c>
    </row>
    <row r="113" spans="1:33" x14ac:dyDescent="0.3">
      <c r="A113" s="3" t="s">
        <v>5</v>
      </c>
    </row>
    <row r="116" spans="1:33" x14ac:dyDescent="0.3">
      <c r="A116" s="3" t="s">
        <v>6</v>
      </c>
      <c r="B116" s="3" t="s">
        <v>7</v>
      </c>
      <c r="C116" s="3" t="s">
        <v>8</v>
      </c>
      <c r="D116" s="3" t="s">
        <v>9</v>
      </c>
      <c r="E116" s="3" t="s">
        <v>10</v>
      </c>
      <c r="F116" s="3" t="s">
        <v>11</v>
      </c>
      <c r="G116" s="3" t="s">
        <v>12</v>
      </c>
      <c r="H116" s="3" t="s">
        <v>13</v>
      </c>
      <c r="I116" s="3" t="s">
        <v>14</v>
      </c>
      <c r="J116" s="3" t="s">
        <v>15</v>
      </c>
      <c r="K116" s="3" t="s">
        <v>16</v>
      </c>
      <c r="M116" s="3" t="s">
        <v>8</v>
      </c>
      <c r="N116" s="3" t="s">
        <v>9</v>
      </c>
      <c r="O116" s="3" t="s">
        <v>10</v>
      </c>
      <c r="P116" s="3" t="s">
        <v>11</v>
      </c>
      <c r="Q116" s="3" t="s">
        <v>12</v>
      </c>
      <c r="R116" s="3" t="s">
        <v>13</v>
      </c>
      <c r="S116" s="3" t="s">
        <v>14</v>
      </c>
      <c r="T116" s="3" t="s">
        <v>15</v>
      </c>
      <c r="U116" s="3" t="s">
        <v>16</v>
      </c>
    </row>
    <row r="117" spans="1:33" x14ac:dyDescent="0.3">
      <c r="A117" s="3" t="s">
        <v>18</v>
      </c>
      <c r="B117" s="3">
        <v>789</v>
      </c>
      <c r="C117" s="3">
        <v>31</v>
      </c>
      <c r="D117" s="3">
        <v>88</v>
      </c>
      <c r="E117" s="3">
        <v>119</v>
      </c>
      <c r="F117" s="3">
        <v>138</v>
      </c>
      <c r="G117" s="3">
        <v>190</v>
      </c>
      <c r="H117" s="3">
        <v>155</v>
      </c>
      <c r="I117" s="3">
        <v>57</v>
      </c>
      <c r="J117" s="3">
        <v>5</v>
      </c>
      <c r="K117" s="3">
        <v>6</v>
      </c>
      <c r="M117" s="4">
        <f t="shared" ref="M117:M132" si="59">C117/$B117</f>
        <v>3.9290240811153357E-2</v>
      </c>
      <c r="N117" s="4">
        <f t="shared" ref="N117:N132" si="60">D117/$B117</f>
        <v>0.11153358681875793</v>
      </c>
      <c r="O117" s="4">
        <f t="shared" ref="O117:O132" si="61">E117/$B117</f>
        <v>0.15082382762991128</v>
      </c>
      <c r="P117" s="4">
        <f t="shared" ref="P117:P132" si="62">F117/$B117</f>
        <v>0.17490494296577946</v>
      </c>
      <c r="Q117" s="4">
        <f t="shared" ref="Q117:Q132" si="63">G117/$B117</f>
        <v>0.24081115335868186</v>
      </c>
      <c r="R117" s="4">
        <f t="shared" ref="R117:R132" si="64">H117/$B117</f>
        <v>0.1964512040557668</v>
      </c>
      <c r="S117" s="4">
        <f t="shared" ref="S117:S132" si="65">I117/$B117</f>
        <v>7.2243346007604556E-2</v>
      </c>
      <c r="T117" s="4">
        <f t="shared" ref="T117:T132" si="66">J117/$B117</f>
        <v>6.3371356147021544E-3</v>
      </c>
      <c r="U117" s="4">
        <f t="shared" ref="U117:U132" si="67">K117/$B117</f>
        <v>7.6045627376425855E-3</v>
      </c>
      <c r="W117" s="16">
        <f>SUM(C117:D117)/B117</f>
        <v>0.15082382762991128</v>
      </c>
      <c r="X117" s="16">
        <f>SUM(E117:H117)/B117</f>
        <v>0.76299112801013946</v>
      </c>
      <c r="Y117" s="16">
        <f>SUM(I117:K117)/B117</f>
        <v>8.6185044359949309E-2</v>
      </c>
      <c r="AA117" s="5">
        <f>'2019'!W117</f>
        <v>0.18518518518518517</v>
      </c>
      <c r="AB117" s="5">
        <f>'2019'!X117</f>
        <v>0.73086419753086418</v>
      </c>
      <c r="AC117" s="5">
        <f>'2019'!Y117</f>
        <v>8.3950617283950618E-2</v>
      </c>
      <c r="AE117" s="5">
        <f>'2020'!W116</f>
        <v>0.18888888888888888</v>
      </c>
      <c r="AF117" s="5">
        <f>'2020'!X116</f>
        <v>0.75111111111111106</v>
      </c>
      <c r="AG117" s="5">
        <f>'2020'!Y116</f>
        <v>0.06</v>
      </c>
    </row>
    <row r="118" spans="1:33" x14ac:dyDescent="0.3">
      <c r="A118" s="3" t="s">
        <v>20</v>
      </c>
      <c r="B118" s="3">
        <v>209</v>
      </c>
      <c r="C118" s="3">
        <v>6</v>
      </c>
      <c r="D118" s="3">
        <v>33</v>
      </c>
      <c r="E118" s="3">
        <v>42</v>
      </c>
      <c r="F118" s="3">
        <v>58</v>
      </c>
      <c r="G118" s="3">
        <v>45</v>
      </c>
      <c r="H118" s="3">
        <v>16</v>
      </c>
      <c r="I118" s="3">
        <v>8</v>
      </c>
      <c r="J118" s="3">
        <v>1</v>
      </c>
      <c r="K118" s="3">
        <v>0</v>
      </c>
      <c r="M118" s="4">
        <f t="shared" si="59"/>
        <v>2.8708133971291867E-2</v>
      </c>
      <c r="N118" s="4">
        <f t="shared" si="60"/>
        <v>0.15789473684210525</v>
      </c>
      <c r="O118" s="4">
        <f t="shared" si="61"/>
        <v>0.20095693779904306</v>
      </c>
      <c r="P118" s="4">
        <f t="shared" si="62"/>
        <v>0.27751196172248804</v>
      </c>
      <c r="Q118" s="4">
        <f t="shared" si="63"/>
        <v>0.21531100478468901</v>
      </c>
      <c r="R118" s="4">
        <f t="shared" si="64"/>
        <v>7.6555023923444973E-2</v>
      </c>
      <c r="S118" s="4">
        <f t="shared" si="65"/>
        <v>3.8277511961722487E-2</v>
      </c>
      <c r="T118" s="4">
        <f t="shared" si="66"/>
        <v>4.7846889952153108E-3</v>
      </c>
      <c r="U118" s="4">
        <f t="shared" si="67"/>
        <v>0</v>
      </c>
      <c r="W118" s="16">
        <f t="shared" ref="W118:W132" si="68">SUM(C118:D118)/B118</f>
        <v>0.18660287081339713</v>
      </c>
      <c r="X118" s="16">
        <f t="shared" ref="X118:X132" si="69">SUM(E118:H118)/B118</f>
        <v>0.77033492822966509</v>
      </c>
      <c r="Y118" s="16">
        <f t="shared" ref="Y118:Y132" si="70">SUM(I118:K118)/B118</f>
        <v>4.3062200956937802E-2</v>
      </c>
      <c r="AA118" s="5">
        <f>'2019'!W118</f>
        <v>0.125</v>
      </c>
      <c r="AB118" s="5">
        <f>'2019'!X118</f>
        <v>0.82720588235294112</v>
      </c>
      <c r="AC118" s="5">
        <f>'2019'!Y118</f>
        <v>4.779411764705882E-2</v>
      </c>
      <c r="AE118" s="5">
        <f>'2020'!W117</f>
        <v>0.17391304347826086</v>
      </c>
      <c r="AF118" s="5">
        <f>'2020'!X117</f>
        <v>0.78595317725752512</v>
      </c>
      <c r="AG118" s="5">
        <f>'2020'!Y117</f>
        <v>4.0133779264214048E-2</v>
      </c>
    </row>
    <row r="119" spans="1:33" x14ac:dyDescent="0.3">
      <c r="A119" s="3" t="s">
        <v>22</v>
      </c>
      <c r="B119" s="3">
        <v>785</v>
      </c>
      <c r="C119" s="3">
        <v>32</v>
      </c>
      <c r="D119" s="3">
        <v>49</v>
      </c>
      <c r="E119" s="3">
        <v>110</v>
      </c>
      <c r="F119" s="3">
        <v>139</v>
      </c>
      <c r="G119" s="3">
        <v>188</v>
      </c>
      <c r="H119" s="3">
        <v>134</v>
      </c>
      <c r="I119" s="3">
        <v>55</v>
      </c>
      <c r="J119" s="3">
        <v>55</v>
      </c>
      <c r="K119" s="3">
        <v>23</v>
      </c>
      <c r="M119" s="4">
        <f t="shared" si="59"/>
        <v>4.0764331210191081E-2</v>
      </c>
      <c r="N119" s="4">
        <f t="shared" si="60"/>
        <v>6.2420382165605096E-2</v>
      </c>
      <c r="O119" s="4">
        <f t="shared" si="61"/>
        <v>0.14012738853503184</v>
      </c>
      <c r="P119" s="4">
        <f t="shared" si="62"/>
        <v>0.1770700636942675</v>
      </c>
      <c r="Q119" s="4">
        <f t="shared" si="63"/>
        <v>0.23949044585987261</v>
      </c>
      <c r="R119" s="4">
        <f t="shared" si="64"/>
        <v>0.17070063694267515</v>
      </c>
      <c r="S119" s="4">
        <f t="shared" si="65"/>
        <v>7.0063694267515922E-2</v>
      </c>
      <c r="T119" s="4">
        <f t="shared" si="66"/>
        <v>7.0063694267515922E-2</v>
      </c>
      <c r="U119" s="4">
        <f t="shared" si="67"/>
        <v>2.9299363057324841E-2</v>
      </c>
      <c r="W119" s="16">
        <f t="shared" si="68"/>
        <v>0.10318471337579618</v>
      </c>
      <c r="X119" s="16">
        <f t="shared" si="69"/>
        <v>0.72738853503184708</v>
      </c>
      <c r="Y119" s="16">
        <f t="shared" si="70"/>
        <v>0.16942675159235668</v>
      </c>
      <c r="AA119" s="5">
        <f>'2019'!W119</f>
        <v>0.10683229813664596</v>
      </c>
      <c r="AB119" s="5">
        <f>'2019'!X119</f>
        <v>0.8161490683229814</v>
      </c>
      <c r="AC119" s="5">
        <f>'2019'!Y119</f>
        <v>7.7018633540372666E-2</v>
      </c>
      <c r="AE119" s="5">
        <f>'2020'!W118</f>
        <v>0.13808463251670378</v>
      </c>
      <c r="AF119" s="5">
        <f>'2020'!X118</f>
        <v>0.76837416481069043</v>
      </c>
      <c r="AG119" s="5">
        <f>'2020'!Y118</f>
        <v>9.3541202672605794E-2</v>
      </c>
    </row>
    <row r="120" spans="1:33" x14ac:dyDescent="0.3">
      <c r="A120" s="3" t="s">
        <v>24</v>
      </c>
      <c r="B120" s="3">
        <v>210</v>
      </c>
      <c r="C120" s="3">
        <v>5</v>
      </c>
      <c r="D120" s="3">
        <v>23</v>
      </c>
      <c r="E120" s="3">
        <v>49</v>
      </c>
      <c r="F120" s="3">
        <v>42</v>
      </c>
      <c r="G120" s="3">
        <v>53</v>
      </c>
      <c r="H120" s="3">
        <v>31</v>
      </c>
      <c r="I120" s="3">
        <v>7</v>
      </c>
      <c r="J120" s="3">
        <v>0</v>
      </c>
      <c r="K120" s="3">
        <v>0</v>
      </c>
      <c r="M120" s="4">
        <f t="shared" si="59"/>
        <v>2.3809523809523808E-2</v>
      </c>
      <c r="N120" s="4">
        <f t="shared" si="60"/>
        <v>0.10952380952380952</v>
      </c>
      <c r="O120" s="4">
        <f t="shared" si="61"/>
        <v>0.23333333333333334</v>
      </c>
      <c r="P120" s="4">
        <f t="shared" si="62"/>
        <v>0.2</v>
      </c>
      <c r="Q120" s="4">
        <f t="shared" si="63"/>
        <v>0.25238095238095237</v>
      </c>
      <c r="R120" s="4">
        <f t="shared" si="64"/>
        <v>0.14761904761904762</v>
      </c>
      <c r="S120" s="4">
        <f t="shared" si="65"/>
        <v>3.3333333333333333E-2</v>
      </c>
      <c r="T120" s="4">
        <f t="shared" si="66"/>
        <v>0</v>
      </c>
      <c r="U120" s="4">
        <f t="shared" si="67"/>
        <v>0</v>
      </c>
      <c r="W120" s="16">
        <f t="shared" si="68"/>
        <v>0.13333333333333333</v>
      </c>
      <c r="X120" s="16">
        <f t="shared" si="69"/>
        <v>0.83333333333333337</v>
      </c>
      <c r="Y120" s="16">
        <f t="shared" si="70"/>
        <v>3.3333333333333333E-2</v>
      </c>
      <c r="AA120" s="5">
        <f>'2019'!W120</f>
        <v>0.12132352941176471</v>
      </c>
      <c r="AB120" s="5">
        <f>'2019'!X120</f>
        <v>0.75735294117647056</v>
      </c>
      <c r="AC120" s="5">
        <f>'2019'!Y120</f>
        <v>0.12132352941176471</v>
      </c>
      <c r="AE120" s="5">
        <f>'2020'!W119</f>
        <v>0.10702341137123746</v>
      </c>
      <c r="AF120" s="5">
        <f>'2020'!X119</f>
        <v>0.78929765886287628</v>
      </c>
      <c r="AG120" s="5">
        <f>'2020'!Y119</f>
        <v>0.10367892976588629</v>
      </c>
    </row>
    <row r="121" spans="1:33" x14ac:dyDescent="0.3">
      <c r="A121" s="3" t="s">
        <v>26</v>
      </c>
      <c r="B121" s="3">
        <v>788</v>
      </c>
      <c r="C121" s="3">
        <v>23</v>
      </c>
      <c r="D121" s="3">
        <v>45</v>
      </c>
      <c r="E121" s="3">
        <v>119</v>
      </c>
      <c r="F121" s="3">
        <v>134</v>
      </c>
      <c r="G121" s="3">
        <v>257</v>
      </c>
      <c r="H121" s="3">
        <v>150</v>
      </c>
      <c r="I121" s="3">
        <v>52</v>
      </c>
      <c r="J121" s="3">
        <v>5</v>
      </c>
      <c r="K121" s="3">
        <v>3</v>
      </c>
      <c r="M121" s="4">
        <f t="shared" si="59"/>
        <v>2.9187817258883249E-2</v>
      </c>
      <c r="N121" s="4">
        <f t="shared" si="60"/>
        <v>5.7106598984771571E-2</v>
      </c>
      <c r="O121" s="4">
        <f t="shared" si="61"/>
        <v>0.15101522842639595</v>
      </c>
      <c r="P121" s="4">
        <f t="shared" si="62"/>
        <v>0.17005076142131981</v>
      </c>
      <c r="Q121" s="4">
        <f t="shared" si="63"/>
        <v>0.32614213197969544</v>
      </c>
      <c r="R121" s="4">
        <f t="shared" si="64"/>
        <v>0.19035532994923857</v>
      </c>
      <c r="S121" s="4">
        <f t="shared" si="65"/>
        <v>6.5989847715736044E-2</v>
      </c>
      <c r="T121" s="4">
        <f t="shared" si="66"/>
        <v>6.3451776649746192E-3</v>
      </c>
      <c r="U121" s="4">
        <f t="shared" si="67"/>
        <v>3.8071065989847717E-3</v>
      </c>
      <c r="W121" s="16">
        <f t="shared" si="68"/>
        <v>8.6294416243654817E-2</v>
      </c>
      <c r="X121" s="16">
        <f t="shared" si="69"/>
        <v>0.8375634517766497</v>
      </c>
      <c r="Y121" s="16">
        <f t="shared" si="70"/>
        <v>7.6142131979695438E-2</v>
      </c>
      <c r="AA121" s="5">
        <f>'2019'!W121</f>
        <v>0.11138613861386139</v>
      </c>
      <c r="AB121" s="5">
        <f>'2019'!X121</f>
        <v>0.77351485148514854</v>
      </c>
      <c r="AC121" s="5">
        <f>'2019'!Y121</f>
        <v>0.1150990099009901</v>
      </c>
      <c r="AE121" s="5">
        <f>'2020'!W120</f>
        <v>0.146503884572697</v>
      </c>
      <c r="AF121" s="5">
        <f>'2020'!X120</f>
        <v>0.75693673695893449</v>
      </c>
      <c r="AG121" s="5">
        <f>'2020'!Y120</f>
        <v>9.6559378468368484E-2</v>
      </c>
    </row>
    <row r="122" spans="1:33" x14ac:dyDescent="0.3">
      <c r="A122" s="3" t="s">
        <v>28</v>
      </c>
      <c r="B122" s="3">
        <v>787</v>
      </c>
      <c r="C122" s="3">
        <v>33</v>
      </c>
      <c r="D122" s="3">
        <v>72</v>
      </c>
      <c r="E122" s="3">
        <v>97</v>
      </c>
      <c r="F122" s="3">
        <v>137</v>
      </c>
      <c r="G122" s="3">
        <v>219</v>
      </c>
      <c r="H122" s="3">
        <v>163</v>
      </c>
      <c r="I122" s="3">
        <v>56</v>
      </c>
      <c r="J122" s="3">
        <v>7</v>
      </c>
      <c r="K122" s="3">
        <v>3</v>
      </c>
      <c r="M122" s="4">
        <f t="shared" si="59"/>
        <v>4.1931385006353239E-2</v>
      </c>
      <c r="N122" s="4">
        <f t="shared" si="60"/>
        <v>9.148665819567979E-2</v>
      </c>
      <c r="O122" s="4">
        <f t="shared" si="61"/>
        <v>0.12325285895806862</v>
      </c>
      <c r="P122" s="4">
        <f t="shared" si="62"/>
        <v>0.17407878017789072</v>
      </c>
      <c r="Q122" s="4">
        <f t="shared" si="63"/>
        <v>0.27827191867852608</v>
      </c>
      <c r="R122" s="4">
        <f t="shared" si="64"/>
        <v>0.2071156289707751</v>
      </c>
      <c r="S122" s="4">
        <f t="shared" si="65"/>
        <v>7.1156289707750953E-2</v>
      </c>
      <c r="T122" s="4">
        <f t="shared" si="66"/>
        <v>8.8945362134688691E-3</v>
      </c>
      <c r="U122" s="4">
        <f t="shared" si="67"/>
        <v>3.8119440914866584E-3</v>
      </c>
      <c r="W122" s="16">
        <f t="shared" si="68"/>
        <v>0.13341804320203304</v>
      </c>
      <c r="X122" s="16">
        <f t="shared" si="69"/>
        <v>0.78271918678526053</v>
      </c>
      <c r="Y122" s="16">
        <f t="shared" si="70"/>
        <v>8.3862770012706478E-2</v>
      </c>
      <c r="AA122" s="5">
        <f>'2019'!W122</f>
        <v>0.13737623762376239</v>
      </c>
      <c r="AB122" s="5">
        <f>'2019'!X122</f>
        <v>0.78341584158415845</v>
      </c>
      <c r="AC122" s="5">
        <f>'2019'!Y122</f>
        <v>7.9207920792079209E-2</v>
      </c>
      <c r="AE122" s="5">
        <f>'2020'!W121</f>
        <v>0.12347052280311457</v>
      </c>
      <c r="AF122" s="5">
        <f>'2020'!X121</f>
        <v>0.78642936596218016</v>
      </c>
      <c r="AG122" s="5">
        <f>'2020'!Y121</f>
        <v>9.0100111234705224E-2</v>
      </c>
    </row>
    <row r="123" spans="1:33" x14ac:dyDescent="0.3">
      <c r="A123" s="3" t="s">
        <v>29</v>
      </c>
      <c r="B123" s="3">
        <v>787</v>
      </c>
      <c r="C123" s="3">
        <v>34</v>
      </c>
      <c r="D123" s="3">
        <v>74</v>
      </c>
      <c r="E123" s="3">
        <v>106</v>
      </c>
      <c r="F123" s="3">
        <v>151</v>
      </c>
      <c r="G123" s="3">
        <v>192</v>
      </c>
      <c r="H123" s="3">
        <v>177</v>
      </c>
      <c r="I123" s="3">
        <v>36</v>
      </c>
      <c r="J123" s="3">
        <v>13</v>
      </c>
      <c r="K123" s="3">
        <v>4</v>
      </c>
      <c r="M123" s="4">
        <f t="shared" si="59"/>
        <v>4.3202033036848796E-2</v>
      </c>
      <c r="N123" s="4">
        <f t="shared" si="60"/>
        <v>9.4027954256670904E-2</v>
      </c>
      <c r="O123" s="4">
        <f t="shared" si="61"/>
        <v>0.13468869123252858</v>
      </c>
      <c r="P123" s="4">
        <f t="shared" si="62"/>
        <v>0.19186785260482847</v>
      </c>
      <c r="Q123" s="4">
        <f t="shared" si="63"/>
        <v>0.24396442185514614</v>
      </c>
      <c r="R123" s="4">
        <f t="shared" si="64"/>
        <v>0.22490470139771285</v>
      </c>
      <c r="S123" s="4">
        <f t="shared" si="65"/>
        <v>4.5743329097839895E-2</v>
      </c>
      <c r="T123" s="4">
        <f t="shared" si="66"/>
        <v>1.6518424396442185E-2</v>
      </c>
      <c r="U123" s="4">
        <f t="shared" si="67"/>
        <v>5.0825921219822112E-3</v>
      </c>
      <c r="W123" s="16">
        <f t="shared" si="68"/>
        <v>0.13722998729351971</v>
      </c>
      <c r="X123" s="16">
        <f t="shared" si="69"/>
        <v>0.795425667090216</v>
      </c>
      <c r="Y123" s="16">
        <f t="shared" si="70"/>
        <v>6.734434561626429E-2</v>
      </c>
      <c r="AA123" s="5">
        <f>'2019'!W123</f>
        <v>9.0458488228004952E-2</v>
      </c>
      <c r="AB123" s="5">
        <f>'2019'!X123</f>
        <v>0.81412639405204457</v>
      </c>
      <c r="AC123" s="5">
        <f>'2019'!Y123</f>
        <v>9.541511771995044E-2</v>
      </c>
      <c r="AE123" s="5">
        <f>'2020'!W122</f>
        <v>0.12333333333333334</v>
      </c>
      <c r="AF123" s="5">
        <f>'2020'!X122</f>
        <v>0.76444444444444448</v>
      </c>
      <c r="AG123" s="5">
        <f>'2020'!Y122</f>
        <v>0.11222222222222222</v>
      </c>
    </row>
    <row r="124" spans="1:33" x14ac:dyDescent="0.3">
      <c r="A124" s="3" t="s">
        <v>30</v>
      </c>
      <c r="B124" s="3">
        <v>789</v>
      </c>
      <c r="C124" s="3">
        <v>11</v>
      </c>
      <c r="D124" s="3">
        <v>63</v>
      </c>
      <c r="E124" s="3">
        <v>113</v>
      </c>
      <c r="F124" s="3">
        <v>145</v>
      </c>
      <c r="G124" s="3">
        <v>208</v>
      </c>
      <c r="H124" s="3">
        <v>168</v>
      </c>
      <c r="I124" s="3">
        <v>68</v>
      </c>
      <c r="J124" s="3">
        <v>8</v>
      </c>
      <c r="K124" s="3">
        <v>5</v>
      </c>
      <c r="M124" s="4">
        <f t="shared" si="59"/>
        <v>1.3941698352344741E-2</v>
      </c>
      <c r="N124" s="4">
        <f t="shared" si="60"/>
        <v>7.9847908745247151E-2</v>
      </c>
      <c r="O124" s="4">
        <f t="shared" si="61"/>
        <v>0.14321926489226869</v>
      </c>
      <c r="P124" s="4">
        <f t="shared" si="62"/>
        <v>0.18377693282636248</v>
      </c>
      <c r="Q124" s="4">
        <f t="shared" si="63"/>
        <v>0.26362484157160965</v>
      </c>
      <c r="R124" s="4">
        <f t="shared" si="64"/>
        <v>0.21292775665399238</v>
      </c>
      <c r="S124" s="4">
        <f t="shared" si="65"/>
        <v>8.6185044359949309E-2</v>
      </c>
      <c r="T124" s="4">
        <f t="shared" si="66"/>
        <v>1.0139416983523447E-2</v>
      </c>
      <c r="U124" s="4">
        <f t="shared" si="67"/>
        <v>6.3371356147021544E-3</v>
      </c>
      <c r="W124" s="16">
        <f t="shared" si="68"/>
        <v>9.378960709759189E-2</v>
      </c>
      <c r="X124" s="16">
        <f t="shared" si="69"/>
        <v>0.80354879594423323</v>
      </c>
      <c r="Y124" s="16">
        <f t="shared" si="70"/>
        <v>0.10266159695817491</v>
      </c>
      <c r="AA124" s="5">
        <f>'2019'!W124</f>
        <v>0.11757425742574257</v>
      </c>
      <c r="AB124" s="5">
        <f>'2019'!X124</f>
        <v>0.79207920792079212</v>
      </c>
      <c r="AC124" s="5">
        <f>'2019'!Y124</f>
        <v>9.0346534653465344E-2</v>
      </c>
      <c r="AE124" s="5">
        <f>'2020'!W123</f>
        <v>0.11790878754171301</v>
      </c>
      <c r="AF124" s="5">
        <f>'2020'!X123</f>
        <v>0.80422691879866515</v>
      </c>
      <c r="AG124" s="5">
        <f>'2020'!Y123</f>
        <v>7.7864293659621803E-2</v>
      </c>
    </row>
    <row r="125" spans="1:33" x14ac:dyDescent="0.3">
      <c r="A125" s="3" t="s">
        <v>31</v>
      </c>
      <c r="B125" s="3">
        <v>732</v>
      </c>
      <c r="C125" s="3">
        <v>12</v>
      </c>
      <c r="D125" s="3">
        <v>57</v>
      </c>
      <c r="E125" s="3">
        <v>116</v>
      </c>
      <c r="F125" s="3">
        <v>116</v>
      </c>
      <c r="G125" s="3">
        <v>231</v>
      </c>
      <c r="H125" s="3">
        <v>147</v>
      </c>
      <c r="I125" s="3">
        <v>50</v>
      </c>
      <c r="J125" s="3">
        <v>3</v>
      </c>
      <c r="K125" s="3">
        <v>0</v>
      </c>
      <c r="M125" s="4">
        <f t="shared" si="59"/>
        <v>1.6393442622950821E-2</v>
      </c>
      <c r="N125" s="4">
        <f t="shared" si="60"/>
        <v>7.7868852459016397E-2</v>
      </c>
      <c r="O125" s="4">
        <f t="shared" si="61"/>
        <v>0.15846994535519127</v>
      </c>
      <c r="P125" s="4">
        <f t="shared" si="62"/>
        <v>0.15846994535519127</v>
      </c>
      <c r="Q125" s="4">
        <f t="shared" si="63"/>
        <v>0.3155737704918033</v>
      </c>
      <c r="R125" s="4">
        <f t="shared" si="64"/>
        <v>0.20081967213114754</v>
      </c>
      <c r="S125" s="4">
        <f t="shared" si="65"/>
        <v>6.8306010928961755E-2</v>
      </c>
      <c r="T125" s="4">
        <f t="shared" si="66"/>
        <v>4.0983606557377051E-3</v>
      </c>
      <c r="U125" s="4">
        <f t="shared" si="67"/>
        <v>0</v>
      </c>
      <c r="W125" s="16">
        <f t="shared" si="68"/>
        <v>9.4262295081967207E-2</v>
      </c>
      <c r="X125" s="16">
        <f t="shared" si="69"/>
        <v>0.83333333333333337</v>
      </c>
      <c r="Y125" s="16">
        <f t="shared" si="70"/>
        <v>7.2404371584699451E-2</v>
      </c>
      <c r="AA125" s="5">
        <f>'2019'!W125</f>
        <v>8.9858793324775352E-2</v>
      </c>
      <c r="AB125" s="5">
        <f>'2019'!X125</f>
        <v>0.78048780487804881</v>
      </c>
      <c r="AC125" s="5">
        <f>'2019'!Y125</f>
        <v>0.12965340179717585</v>
      </c>
      <c r="AE125" s="5">
        <f>'2020'!W124</f>
        <v>0.10305775764439411</v>
      </c>
      <c r="AF125" s="5">
        <f>'2020'!X124</f>
        <v>0.81653454133635339</v>
      </c>
      <c r="AG125" s="5">
        <f>'2020'!Y124</f>
        <v>8.0407701019252542E-2</v>
      </c>
    </row>
    <row r="126" spans="1:33" x14ac:dyDescent="0.3">
      <c r="A126" s="3" t="s">
        <v>32</v>
      </c>
      <c r="B126" s="3">
        <v>218</v>
      </c>
      <c r="C126" s="3">
        <v>2</v>
      </c>
      <c r="D126" s="3">
        <v>22</v>
      </c>
      <c r="E126" s="3">
        <v>53</v>
      </c>
      <c r="F126" s="3">
        <v>24</v>
      </c>
      <c r="G126" s="3">
        <v>65</v>
      </c>
      <c r="H126" s="3">
        <v>35</v>
      </c>
      <c r="I126" s="3">
        <v>13</v>
      </c>
      <c r="J126" s="3">
        <v>2</v>
      </c>
      <c r="K126" s="3">
        <v>2</v>
      </c>
      <c r="M126" s="4">
        <f t="shared" si="59"/>
        <v>9.1743119266055051E-3</v>
      </c>
      <c r="N126" s="4">
        <f t="shared" si="60"/>
        <v>0.10091743119266056</v>
      </c>
      <c r="O126" s="4">
        <f t="shared" si="61"/>
        <v>0.24311926605504589</v>
      </c>
      <c r="P126" s="4">
        <f t="shared" si="62"/>
        <v>0.11009174311926606</v>
      </c>
      <c r="Q126" s="4">
        <f t="shared" si="63"/>
        <v>0.29816513761467889</v>
      </c>
      <c r="R126" s="4">
        <f t="shared" si="64"/>
        <v>0.16055045871559634</v>
      </c>
      <c r="S126" s="4">
        <f t="shared" si="65"/>
        <v>5.9633027522935783E-2</v>
      </c>
      <c r="T126" s="4">
        <f t="shared" si="66"/>
        <v>9.1743119266055051E-3</v>
      </c>
      <c r="U126" s="4">
        <f t="shared" si="67"/>
        <v>9.1743119266055051E-3</v>
      </c>
      <c r="W126" s="16">
        <f t="shared" si="68"/>
        <v>0.11009174311926606</v>
      </c>
      <c r="X126" s="16">
        <f t="shared" si="69"/>
        <v>0.81192660550458717</v>
      </c>
      <c r="Y126" s="16">
        <f t="shared" si="70"/>
        <v>7.7981651376146793E-2</v>
      </c>
      <c r="AA126" s="5">
        <f>'2019'!W126</f>
        <v>0.26582278481012656</v>
      </c>
      <c r="AB126" s="5">
        <f>'2019'!X126</f>
        <v>0.70886075949367089</v>
      </c>
      <c r="AC126" s="5">
        <f>'2019'!Y126</f>
        <v>2.5316455696202531E-2</v>
      </c>
      <c r="AE126" s="5">
        <f>'2020'!W125</f>
        <v>0.19687499999999999</v>
      </c>
      <c r="AF126" s="5">
        <f>'2020'!X125</f>
        <v>0.74062499999999998</v>
      </c>
      <c r="AG126" s="5">
        <f>'2020'!Y125</f>
        <v>6.25E-2</v>
      </c>
    </row>
    <row r="127" spans="1:33" x14ac:dyDescent="0.3">
      <c r="A127" s="3" t="s">
        <v>33</v>
      </c>
      <c r="B127" s="3">
        <v>212</v>
      </c>
      <c r="C127" s="3">
        <v>3</v>
      </c>
      <c r="D127" s="3">
        <v>11</v>
      </c>
      <c r="E127" s="3">
        <v>41</v>
      </c>
      <c r="F127" s="3">
        <v>48</v>
      </c>
      <c r="G127" s="3">
        <v>50</v>
      </c>
      <c r="H127" s="3">
        <v>44</v>
      </c>
      <c r="I127" s="3">
        <v>13</v>
      </c>
      <c r="J127" s="3">
        <v>2</v>
      </c>
      <c r="K127" s="3">
        <v>0</v>
      </c>
      <c r="M127" s="4">
        <f t="shared" si="59"/>
        <v>1.4150943396226415E-2</v>
      </c>
      <c r="N127" s="4">
        <f t="shared" si="60"/>
        <v>5.1886792452830191E-2</v>
      </c>
      <c r="O127" s="4">
        <f t="shared" si="61"/>
        <v>0.19339622641509435</v>
      </c>
      <c r="P127" s="4">
        <f t="shared" si="62"/>
        <v>0.22641509433962265</v>
      </c>
      <c r="Q127" s="4">
        <f t="shared" si="63"/>
        <v>0.23584905660377359</v>
      </c>
      <c r="R127" s="4">
        <f t="shared" si="64"/>
        <v>0.20754716981132076</v>
      </c>
      <c r="S127" s="4">
        <f t="shared" si="65"/>
        <v>6.1320754716981132E-2</v>
      </c>
      <c r="T127" s="4">
        <f t="shared" si="66"/>
        <v>9.433962264150943E-3</v>
      </c>
      <c r="U127" s="4">
        <f t="shared" si="67"/>
        <v>0</v>
      </c>
      <c r="W127" s="16">
        <f t="shared" si="68"/>
        <v>6.6037735849056603E-2</v>
      </c>
      <c r="X127" s="16">
        <f t="shared" si="69"/>
        <v>0.8632075471698113</v>
      </c>
      <c r="Y127" s="16">
        <f t="shared" si="70"/>
        <v>7.0754716981132074E-2</v>
      </c>
      <c r="AA127" s="5">
        <f>'2019'!W127</f>
        <v>3.6764705882352942E-2</v>
      </c>
      <c r="AB127" s="5">
        <f>'2019'!X127</f>
        <v>0.83088235294117652</v>
      </c>
      <c r="AC127" s="5">
        <f>'2019'!Y127</f>
        <v>0.13235294117647059</v>
      </c>
      <c r="AE127" s="5">
        <f>'2020'!W126</f>
        <v>7.7181208053691275E-2</v>
      </c>
      <c r="AF127" s="5">
        <f>'2020'!X126</f>
        <v>0.79194630872483218</v>
      </c>
      <c r="AG127" s="5">
        <f>'2020'!Y126</f>
        <v>0.13087248322147652</v>
      </c>
    </row>
    <row r="128" spans="1:33" x14ac:dyDescent="0.3">
      <c r="A128" s="3" t="s">
        <v>34</v>
      </c>
      <c r="B128" s="3">
        <v>210</v>
      </c>
      <c r="C128" s="3">
        <v>5</v>
      </c>
      <c r="D128" s="3">
        <v>14</v>
      </c>
      <c r="E128" s="3">
        <v>31</v>
      </c>
      <c r="F128" s="3">
        <v>41</v>
      </c>
      <c r="G128" s="3">
        <v>61</v>
      </c>
      <c r="H128" s="3">
        <v>44</v>
      </c>
      <c r="I128" s="3">
        <v>12</v>
      </c>
      <c r="J128" s="3">
        <v>2</v>
      </c>
      <c r="K128" s="3">
        <v>0</v>
      </c>
      <c r="M128" s="4">
        <f t="shared" si="59"/>
        <v>2.3809523809523808E-2</v>
      </c>
      <c r="N128" s="4">
        <f t="shared" si="60"/>
        <v>6.6666666666666666E-2</v>
      </c>
      <c r="O128" s="4">
        <f t="shared" si="61"/>
        <v>0.14761904761904762</v>
      </c>
      <c r="P128" s="4">
        <f t="shared" si="62"/>
        <v>0.19523809523809524</v>
      </c>
      <c r="Q128" s="4">
        <f t="shared" si="63"/>
        <v>0.2904761904761905</v>
      </c>
      <c r="R128" s="4">
        <f t="shared" si="64"/>
        <v>0.20952380952380953</v>
      </c>
      <c r="S128" s="4">
        <f t="shared" si="65"/>
        <v>5.7142857142857141E-2</v>
      </c>
      <c r="T128" s="4">
        <f t="shared" si="66"/>
        <v>9.5238095238095247E-3</v>
      </c>
      <c r="U128" s="4">
        <f t="shared" si="67"/>
        <v>0</v>
      </c>
      <c r="W128" s="16">
        <f t="shared" si="68"/>
        <v>9.0476190476190474E-2</v>
      </c>
      <c r="X128" s="16">
        <f t="shared" si="69"/>
        <v>0.84285714285714286</v>
      </c>
      <c r="Y128" s="16">
        <f t="shared" si="70"/>
        <v>6.6666666666666666E-2</v>
      </c>
      <c r="AA128" s="5">
        <f>'2019'!W128</f>
        <v>9.1911764705882359E-2</v>
      </c>
      <c r="AB128" s="5">
        <f>'2019'!X128</f>
        <v>0.80882352941176472</v>
      </c>
      <c r="AC128" s="5">
        <f>'2019'!Y128</f>
        <v>9.9264705882352935E-2</v>
      </c>
      <c r="AE128" s="5">
        <f>'2020'!W127</f>
        <v>0.12709030100334448</v>
      </c>
      <c r="AF128" s="5">
        <f>'2020'!X127</f>
        <v>0.74581939799331098</v>
      </c>
      <c r="AG128" s="5">
        <f>'2020'!Y127</f>
        <v>0.12709030100334448</v>
      </c>
    </row>
    <row r="129" spans="1:33" x14ac:dyDescent="0.3">
      <c r="A129" s="3" t="s">
        <v>35</v>
      </c>
      <c r="B129" s="3">
        <v>210</v>
      </c>
      <c r="C129" s="3">
        <v>4</v>
      </c>
      <c r="D129" s="3">
        <v>19</v>
      </c>
      <c r="E129" s="3">
        <v>32</v>
      </c>
      <c r="F129" s="3">
        <v>42</v>
      </c>
      <c r="G129" s="3">
        <v>52</v>
      </c>
      <c r="H129" s="3">
        <v>43</v>
      </c>
      <c r="I129" s="3">
        <v>15</v>
      </c>
      <c r="J129" s="3">
        <v>3</v>
      </c>
      <c r="K129" s="3">
        <v>0</v>
      </c>
      <c r="M129" s="4">
        <f t="shared" si="59"/>
        <v>1.9047619047619049E-2</v>
      </c>
      <c r="N129" s="4">
        <f t="shared" si="60"/>
        <v>9.0476190476190474E-2</v>
      </c>
      <c r="O129" s="4">
        <f t="shared" si="61"/>
        <v>0.15238095238095239</v>
      </c>
      <c r="P129" s="4">
        <f t="shared" si="62"/>
        <v>0.2</v>
      </c>
      <c r="Q129" s="4">
        <f t="shared" si="63"/>
        <v>0.24761904761904763</v>
      </c>
      <c r="R129" s="4">
        <f t="shared" si="64"/>
        <v>0.20476190476190476</v>
      </c>
      <c r="S129" s="4">
        <f t="shared" si="65"/>
        <v>7.1428571428571425E-2</v>
      </c>
      <c r="T129" s="4">
        <f t="shared" si="66"/>
        <v>1.4285714285714285E-2</v>
      </c>
      <c r="U129" s="4">
        <f t="shared" si="67"/>
        <v>0</v>
      </c>
      <c r="W129" s="16">
        <f t="shared" si="68"/>
        <v>0.10952380952380952</v>
      </c>
      <c r="X129" s="16">
        <f t="shared" si="69"/>
        <v>0.80476190476190479</v>
      </c>
      <c r="Y129" s="16">
        <f t="shared" si="70"/>
        <v>8.5714285714285715E-2</v>
      </c>
      <c r="AA129" s="5">
        <f>'2019'!W129</f>
        <v>4.3956043956043959E-2</v>
      </c>
      <c r="AB129" s="5">
        <f>'2019'!X129</f>
        <v>0.8571428571428571</v>
      </c>
      <c r="AC129" s="5">
        <f>'2019'!Y129</f>
        <v>9.8901098901098897E-2</v>
      </c>
      <c r="AE129" s="5">
        <f>'2020'!W128</f>
        <v>0.15719063545150502</v>
      </c>
      <c r="AF129" s="5">
        <f>'2020'!X128</f>
        <v>0.74581939799331098</v>
      </c>
      <c r="AG129" s="5">
        <f>'2020'!Y128</f>
        <v>9.6989966555183951E-2</v>
      </c>
    </row>
    <row r="130" spans="1:33" x14ac:dyDescent="0.3">
      <c r="A130" s="3" t="s">
        <v>36</v>
      </c>
      <c r="B130" s="3">
        <v>210</v>
      </c>
      <c r="C130" s="3">
        <v>4</v>
      </c>
      <c r="D130" s="3">
        <v>17</v>
      </c>
      <c r="E130" s="3">
        <v>45</v>
      </c>
      <c r="F130" s="3">
        <v>43</v>
      </c>
      <c r="G130" s="3">
        <v>56</v>
      </c>
      <c r="H130" s="3">
        <v>36</v>
      </c>
      <c r="I130" s="3">
        <v>7</v>
      </c>
      <c r="J130" s="3">
        <v>1</v>
      </c>
      <c r="K130" s="3">
        <v>1</v>
      </c>
      <c r="M130" s="4">
        <f t="shared" si="59"/>
        <v>1.9047619047619049E-2</v>
      </c>
      <c r="N130" s="4">
        <f t="shared" si="60"/>
        <v>8.0952380952380956E-2</v>
      </c>
      <c r="O130" s="4">
        <f t="shared" si="61"/>
        <v>0.21428571428571427</v>
      </c>
      <c r="P130" s="4">
        <f t="shared" si="62"/>
        <v>0.20476190476190476</v>
      </c>
      <c r="Q130" s="4">
        <f t="shared" si="63"/>
        <v>0.26666666666666666</v>
      </c>
      <c r="R130" s="4">
        <f t="shared" si="64"/>
        <v>0.17142857142857143</v>
      </c>
      <c r="S130" s="4">
        <f t="shared" si="65"/>
        <v>3.3333333333333333E-2</v>
      </c>
      <c r="T130" s="4">
        <f t="shared" si="66"/>
        <v>4.7619047619047623E-3</v>
      </c>
      <c r="U130" s="4">
        <f t="shared" si="67"/>
        <v>4.7619047619047623E-3</v>
      </c>
      <c r="W130" s="16">
        <f t="shared" si="68"/>
        <v>0.1</v>
      </c>
      <c r="X130" s="16">
        <f t="shared" si="69"/>
        <v>0.8571428571428571</v>
      </c>
      <c r="Y130" s="16">
        <f t="shared" si="70"/>
        <v>4.2857142857142858E-2</v>
      </c>
      <c r="AA130" s="5">
        <f>'2019'!W130</f>
        <v>0.13186813186813187</v>
      </c>
      <c r="AB130" s="5">
        <f>'2019'!X130</f>
        <v>0.77289377289377292</v>
      </c>
      <c r="AC130" s="5">
        <f>'2019'!Y130</f>
        <v>9.5238095238095233E-2</v>
      </c>
      <c r="AE130" s="5">
        <f>'2020'!W129</f>
        <v>0.14093959731543623</v>
      </c>
      <c r="AF130" s="5">
        <f>'2020'!X129</f>
        <v>0.75838926174496646</v>
      </c>
      <c r="AG130" s="5">
        <f>'2020'!Y129</f>
        <v>0.10067114093959731</v>
      </c>
    </row>
    <row r="131" spans="1:33" x14ac:dyDescent="0.3">
      <c r="A131" s="3" t="s">
        <v>37</v>
      </c>
      <c r="B131" s="3">
        <v>210</v>
      </c>
      <c r="C131" s="3">
        <v>1</v>
      </c>
      <c r="D131" s="3">
        <v>24</v>
      </c>
      <c r="E131" s="3">
        <v>43</v>
      </c>
      <c r="F131" s="3">
        <v>60</v>
      </c>
      <c r="G131" s="3">
        <v>46</v>
      </c>
      <c r="H131" s="3">
        <v>31</v>
      </c>
      <c r="I131" s="3">
        <v>5</v>
      </c>
      <c r="J131" s="3">
        <v>0</v>
      </c>
      <c r="K131" s="3">
        <v>0</v>
      </c>
      <c r="M131" s="4">
        <f t="shared" si="59"/>
        <v>4.7619047619047623E-3</v>
      </c>
      <c r="N131" s="4">
        <f t="shared" si="60"/>
        <v>0.11428571428571428</v>
      </c>
      <c r="O131" s="4">
        <f t="shared" si="61"/>
        <v>0.20476190476190476</v>
      </c>
      <c r="P131" s="4">
        <f t="shared" si="62"/>
        <v>0.2857142857142857</v>
      </c>
      <c r="Q131" s="4">
        <f t="shared" si="63"/>
        <v>0.21904761904761905</v>
      </c>
      <c r="R131" s="4">
        <f t="shared" si="64"/>
        <v>0.14761904761904762</v>
      </c>
      <c r="S131" s="4">
        <f t="shared" si="65"/>
        <v>2.3809523809523808E-2</v>
      </c>
      <c r="T131" s="4">
        <f t="shared" si="66"/>
        <v>0</v>
      </c>
      <c r="U131" s="4">
        <f t="shared" si="67"/>
        <v>0</v>
      </c>
      <c r="W131" s="16">
        <f t="shared" si="68"/>
        <v>0.11904761904761904</v>
      </c>
      <c r="X131" s="16">
        <f t="shared" si="69"/>
        <v>0.8571428571428571</v>
      </c>
      <c r="Y131" s="16">
        <f t="shared" si="70"/>
        <v>2.3809523809523808E-2</v>
      </c>
      <c r="AA131" s="5">
        <f>'2019'!W131</f>
        <v>0.15018315018315018</v>
      </c>
      <c r="AB131" s="5">
        <f>'2019'!X131</f>
        <v>0.75457875457875456</v>
      </c>
      <c r="AC131" s="5">
        <f>'2019'!Y131</f>
        <v>9.5238095238095233E-2</v>
      </c>
      <c r="AE131" s="5">
        <f>'2020'!W130</f>
        <v>0.16053511705685619</v>
      </c>
      <c r="AF131" s="5">
        <f>'2020'!X130</f>
        <v>0.74247491638795982</v>
      </c>
      <c r="AG131" s="5">
        <f>'2020'!Y130</f>
        <v>9.6989966555183951E-2</v>
      </c>
    </row>
    <row r="132" spans="1:33" x14ac:dyDescent="0.3">
      <c r="A132" s="3" t="s">
        <v>38</v>
      </c>
      <c r="B132" s="3">
        <v>80</v>
      </c>
      <c r="C132" s="3">
        <v>0</v>
      </c>
      <c r="D132" s="3">
        <v>6</v>
      </c>
      <c r="E132" s="3">
        <v>18</v>
      </c>
      <c r="F132" s="3">
        <v>17</v>
      </c>
      <c r="G132" s="3">
        <v>32</v>
      </c>
      <c r="H132" s="3">
        <v>7</v>
      </c>
      <c r="I132" s="3">
        <v>0</v>
      </c>
      <c r="J132" s="3">
        <v>0</v>
      </c>
      <c r="K132" s="3">
        <v>0</v>
      </c>
      <c r="M132" s="4">
        <f t="shared" si="59"/>
        <v>0</v>
      </c>
      <c r="N132" s="4">
        <f t="shared" si="60"/>
        <v>7.4999999999999997E-2</v>
      </c>
      <c r="O132" s="4">
        <f t="shared" si="61"/>
        <v>0.22500000000000001</v>
      </c>
      <c r="P132" s="4">
        <f t="shared" si="62"/>
        <v>0.21249999999999999</v>
      </c>
      <c r="Q132" s="4">
        <f t="shared" si="63"/>
        <v>0.4</v>
      </c>
      <c r="R132" s="4">
        <f t="shared" si="64"/>
        <v>8.7499999999999994E-2</v>
      </c>
      <c r="S132" s="4">
        <f t="shared" si="65"/>
        <v>0</v>
      </c>
      <c r="T132" s="4">
        <f t="shared" si="66"/>
        <v>0</v>
      </c>
      <c r="U132" s="4">
        <f t="shared" si="67"/>
        <v>0</v>
      </c>
      <c r="W132" s="16">
        <f t="shared" si="68"/>
        <v>7.4999999999999997E-2</v>
      </c>
      <c r="X132" s="16">
        <f t="shared" si="69"/>
        <v>0.92500000000000004</v>
      </c>
      <c r="Y132" s="16">
        <f t="shared" si="70"/>
        <v>0</v>
      </c>
      <c r="AA132" s="5">
        <f>'2019'!W132</f>
        <v>8.8607594936708861E-2</v>
      </c>
      <c r="AB132" s="5">
        <f>'2019'!X132</f>
        <v>0.84810126582278478</v>
      </c>
      <c r="AC132" s="5">
        <f>'2019'!Y132</f>
        <v>6.3291139240506333E-2</v>
      </c>
      <c r="AE132" s="5">
        <f>'2020'!W131</f>
        <v>0.20238095238095238</v>
      </c>
      <c r="AF132" s="5">
        <f>'2020'!X131</f>
        <v>0.75</v>
      </c>
      <c r="AG132" s="5">
        <f>'2020'!Y131</f>
        <v>4.7619047619047616E-2</v>
      </c>
    </row>
    <row r="133" spans="1:33" x14ac:dyDescent="0.3">
      <c r="M133" s="5">
        <f>AVERAGE(M117:M132)</f>
        <v>2.2951283004314968E-2</v>
      </c>
      <c r="N133" s="5">
        <f t="shared" ref="N133" si="71">AVERAGE(N117:N132)</f>
        <v>8.8868479001131664E-2</v>
      </c>
      <c r="O133" s="5">
        <f t="shared" ref="O133" si="72">AVERAGE(O117:O132)</f>
        <v>0.17602816172997074</v>
      </c>
      <c r="P133" s="5">
        <f t="shared" ref="P133" si="73">AVERAGE(P117:P132)</f>
        <v>0.1964032727463314</v>
      </c>
      <c r="Q133" s="5">
        <f t="shared" ref="Q133" si="74">AVERAGE(Q117:Q132)</f>
        <v>0.27083714743680959</v>
      </c>
      <c r="R133" s="5">
        <f t="shared" ref="R133" si="75">AVERAGE(R117:R132)</f>
        <v>0.1760237477190032</v>
      </c>
      <c r="S133" s="5">
        <f t="shared" ref="S133" si="76">AVERAGE(S117:S132)</f>
        <v>5.3622904708413556E-2</v>
      </c>
      <c r="T133" s="5">
        <f t="shared" ref="T133" si="77">AVERAGE(T117:T132)</f>
        <v>1.0897571097110328E-2</v>
      </c>
      <c r="U133" s="5">
        <f t="shared" ref="U133" si="78">AVERAGE(U117:U132)</f>
        <v>4.3674325569145927E-3</v>
      </c>
      <c r="W133" s="16" t="e">
        <f t="shared" ref="W133" si="79">SUM(C133:D133)/B133</f>
        <v>#DIV/0!</v>
      </c>
      <c r="X133" s="16" t="e">
        <f t="shared" ref="X133" si="80">SUM(E133:H133)/B133</f>
        <v>#DIV/0!</v>
      </c>
      <c r="Y133" s="16" t="e">
        <f t="shared" ref="Y133" si="81">SUM(I133:K133)/B133</f>
        <v>#DIV/0!</v>
      </c>
      <c r="AA133" s="5">
        <f>'2019'!W133</f>
        <v>0</v>
      </c>
      <c r="AB133" s="5">
        <f>'2019'!X133</f>
        <v>0</v>
      </c>
      <c r="AC133" s="5">
        <f>'2019'!Y133</f>
        <v>0</v>
      </c>
      <c r="AE133" s="5">
        <f>'2020'!W132</f>
        <v>0</v>
      </c>
      <c r="AF133" s="5">
        <f>'2020'!X132</f>
        <v>0</v>
      </c>
      <c r="AG133" s="5">
        <f>'2020'!Y132</f>
        <v>0</v>
      </c>
    </row>
    <row r="135" spans="1:33" x14ac:dyDescent="0.3">
      <c r="A135" s="3" t="s">
        <v>0</v>
      </c>
    </row>
    <row r="136" spans="1:33" x14ac:dyDescent="0.3">
      <c r="A136" s="3" t="s">
        <v>46</v>
      </c>
    </row>
    <row r="137" spans="1:33" x14ac:dyDescent="0.3">
      <c r="A137" s="3" t="s">
        <v>43</v>
      </c>
    </row>
    <row r="138" spans="1:33" x14ac:dyDescent="0.3">
      <c r="A138" s="3" t="s">
        <v>3</v>
      </c>
    </row>
    <row r="139" spans="1:33" x14ac:dyDescent="0.3">
      <c r="A139" s="3" t="s">
        <v>4</v>
      </c>
    </row>
    <row r="140" spans="1:33" x14ac:dyDescent="0.3">
      <c r="A140" s="3" t="s">
        <v>5</v>
      </c>
    </row>
    <row r="143" spans="1:33" x14ac:dyDescent="0.3">
      <c r="A143" s="3" t="s">
        <v>6</v>
      </c>
      <c r="B143" s="3" t="s">
        <v>7</v>
      </c>
      <c r="C143" s="3" t="s">
        <v>8</v>
      </c>
      <c r="D143" s="3" t="s">
        <v>9</v>
      </c>
      <c r="E143" s="3" t="s">
        <v>10</v>
      </c>
      <c r="F143" s="3" t="s">
        <v>11</v>
      </c>
      <c r="G143" s="3" t="s">
        <v>12</v>
      </c>
      <c r="H143" s="3" t="s">
        <v>13</v>
      </c>
      <c r="I143" s="3" t="s">
        <v>14</v>
      </c>
      <c r="J143" s="3" t="s">
        <v>15</v>
      </c>
      <c r="K143" s="3" t="s">
        <v>16</v>
      </c>
      <c r="M143" s="3" t="s">
        <v>8</v>
      </c>
      <c r="N143" s="3" t="s">
        <v>9</v>
      </c>
      <c r="O143" s="3" t="s">
        <v>10</v>
      </c>
      <c r="P143" s="3" t="s">
        <v>11</v>
      </c>
      <c r="Q143" s="3" t="s">
        <v>12</v>
      </c>
      <c r="R143" s="3" t="s">
        <v>13</v>
      </c>
      <c r="S143" s="3" t="s">
        <v>14</v>
      </c>
      <c r="T143" s="3" t="s">
        <v>15</v>
      </c>
      <c r="U143" s="3" t="s">
        <v>16</v>
      </c>
    </row>
    <row r="144" spans="1:33" x14ac:dyDescent="0.3">
      <c r="A144" s="3" t="s">
        <v>18</v>
      </c>
      <c r="B144" s="3">
        <v>280</v>
      </c>
      <c r="C144" s="3">
        <v>1</v>
      </c>
      <c r="D144" s="3">
        <v>2</v>
      </c>
      <c r="E144" s="3">
        <v>12</v>
      </c>
      <c r="F144" s="3">
        <v>28</v>
      </c>
      <c r="G144" s="3">
        <v>68</v>
      </c>
      <c r="H144" s="3">
        <v>113</v>
      </c>
      <c r="I144" s="3">
        <v>48</v>
      </c>
      <c r="J144" s="3">
        <v>5</v>
      </c>
      <c r="K144" s="3">
        <v>3</v>
      </c>
      <c r="M144" s="4">
        <f t="shared" ref="M144:M159" si="82">C144/$B144</f>
        <v>3.5714285714285713E-3</v>
      </c>
      <c r="N144" s="4">
        <f t="shared" ref="N144:N159" si="83">D144/$B144</f>
        <v>7.1428571428571426E-3</v>
      </c>
      <c r="O144" s="4">
        <f t="shared" ref="O144:O159" si="84">E144/$B144</f>
        <v>4.2857142857142858E-2</v>
      </c>
      <c r="P144" s="4">
        <f t="shared" ref="P144:P159" si="85">F144/$B144</f>
        <v>0.1</v>
      </c>
      <c r="Q144" s="4">
        <f t="shared" ref="Q144:Q159" si="86">G144/$B144</f>
        <v>0.24285714285714285</v>
      </c>
      <c r="R144" s="4">
        <f t="shared" ref="R144:R159" si="87">H144/$B144</f>
        <v>0.40357142857142858</v>
      </c>
      <c r="S144" s="4">
        <f t="shared" ref="S144:S159" si="88">I144/$B144</f>
        <v>0.17142857142857143</v>
      </c>
      <c r="T144" s="4">
        <f t="shared" ref="T144:T159" si="89">J144/$B144</f>
        <v>1.7857142857142856E-2</v>
      </c>
      <c r="U144" s="4">
        <f t="shared" ref="U144:U159" si="90">K144/$B144</f>
        <v>1.0714285714285714E-2</v>
      </c>
      <c r="W144" s="16">
        <f>SUM(C144:D144)/B144</f>
        <v>1.0714285714285714E-2</v>
      </c>
      <c r="X144" s="16">
        <f>SUM(E144:H144)/B144</f>
        <v>0.78928571428571426</v>
      </c>
      <c r="Y144" s="16">
        <f>SUM(I144:K144)/B144</f>
        <v>0.2</v>
      </c>
      <c r="AA144" s="5">
        <f>'2019'!W144</f>
        <v>1.276595744680851E-2</v>
      </c>
      <c r="AB144" s="5">
        <f>'2019'!X144</f>
        <v>0.76170212765957446</v>
      </c>
      <c r="AC144" s="5">
        <f>'2019'!Y144</f>
        <v>0.22553191489361701</v>
      </c>
      <c r="AE144" s="5">
        <f>'2020'!W143</f>
        <v>2.1148036253776436E-2</v>
      </c>
      <c r="AF144" s="5">
        <f>'2020'!X143</f>
        <v>0.80060422960725075</v>
      </c>
      <c r="AG144" s="5">
        <f>'2020'!Y143</f>
        <v>0.1782477341389728</v>
      </c>
    </row>
    <row r="145" spans="1:33" x14ac:dyDescent="0.3">
      <c r="A145" s="3" t="s">
        <v>20</v>
      </c>
      <c r="B145" s="3">
        <v>127</v>
      </c>
      <c r="C145" s="3">
        <v>0</v>
      </c>
      <c r="D145" s="3">
        <v>3</v>
      </c>
      <c r="E145" s="3">
        <v>10</v>
      </c>
      <c r="F145" s="3">
        <v>21</v>
      </c>
      <c r="G145" s="3">
        <v>44</v>
      </c>
      <c r="H145" s="3">
        <v>37</v>
      </c>
      <c r="I145" s="3">
        <v>12</v>
      </c>
      <c r="J145" s="3">
        <v>0</v>
      </c>
      <c r="K145" s="3">
        <v>0</v>
      </c>
      <c r="M145" s="4">
        <f t="shared" si="82"/>
        <v>0</v>
      </c>
      <c r="N145" s="4">
        <f t="shared" si="83"/>
        <v>2.3622047244094488E-2</v>
      </c>
      <c r="O145" s="4">
        <f t="shared" si="84"/>
        <v>7.874015748031496E-2</v>
      </c>
      <c r="P145" s="4">
        <f t="shared" si="85"/>
        <v>0.16535433070866143</v>
      </c>
      <c r="Q145" s="4">
        <f t="shared" si="86"/>
        <v>0.34645669291338582</v>
      </c>
      <c r="R145" s="4">
        <f t="shared" si="87"/>
        <v>0.29133858267716534</v>
      </c>
      <c r="S145" s="4">
        <f t="shared" si="88"/>
        <v>9.4488188976377951E-2</v>
      </c>
      <c r="T145" s="4">
        <f t="shared" si="89"/>
        <v>0</v>
      </c>
      <c r="U145" s="4">
        <f t="shared" si="90"/>
        <v>0</v>
      </c>
      <c r="W145" s="16">
        <f t="shared" ref="W145:W159" si="91">SUM(C145:D145)/B145</f>
        <v>2.3622047244094488E-2</v>
      </c>
      <c r="X145" s="16">
        <f t="shared" ref="X145:X159" si="92">SUM(E145:H145)/B145</f>
        <v>0.88188976377952755</v>
      </c>
      <c r="Y145" s="16">
        <f t="shared" ref="Y145:Y159" si="93">SUM(I145:K145)/B145</f>
        <v>9.4488188976377951E-2</v>
      </c>
      <c r="AA145" s="5">
        <f>'2019'!W145</f>
        <v>2.6785714285714284E-2</v>
      </c>
      <c r="AB145" s="5">
        <f>'2019'!X145</f>
        <v>0.9196428571428571</v>
      </c>
      <c r="AC145" s="5">
        <f>'2019'!Y145</f>
        <v>5.3571428571428568E-2</v>
      </c>
      <c r="AE145" s="5">
        <f>'2020'!W144</f>
        <v>2.5477707006369428E-2</v>
      </c>
      <c r="AF145" s="5">
        <f>'2020'!X144</f>
        <v>0.82165605095541405</v>
      </c>
      <c r="AG145" s="5">
        <f>'2020'!Y144</f>
        <v>0.15286624203821655</v>
      </c>
    </row>
    <row r="146" spans="1:33" x14ac:dyDescent="0.3">
      <c r="A146" s="3" t="s">
        <v>22</v>
      </c>
      <c r="B146" s="3">
        <v>280</v>
      </c>
      <c r="C146" s="3">
        <v>3</v>
      </c>
      <c r="D146" s="3">
        <v>7</v>
      </c>
      <c r="E146" s="3">
        <v>22</v>
      </c>
      <c r="F146" s="3">
        <v>37</v>
      </c>
      <c r="G146" s="3">
        <v>71</v>
      </c>
      <c r="H146" s="3">
        <v>100</v>
      </c>
      <c r="I146" s="3">
        <v>38</v>
      </c>
      <c r="J146" s="3">
        <v>2</v>
      </c>
      <c r="K146" s="3">
        <v>0</v>
      </c>
      <c r="M146" s="4">
        <f t="shared" si="82"/>
        <v>1.0714285714285714E-2</v>
      </c>
      <c r="N146" s="4">
        <f t="shared" si="83"/>
        <v>2.5000000000000001E-2</v>
      </c>
      <c r="O146" s="4">
        <f t="shared" si="84"/>
        <v>7.857142857142857E-2</v>
      </c>
      <c r="P146" s="4">
        <f t="shared" si="85"/>
        <v>0.13214285714285715</v>
      </c>
      <c r="Q146" s="4">
        <f t="shared" si="86"/>
        <v>0.25357142857142856</v>
      </c>
      <c r="R146" s="4">
        <f t="shared" si="87"/>
        <v>0.35714285714285715</v>
      </c>
      <c r="S146" s="4">
        <f t="shared" si="88"/>
        <v>0.1357142857142857</v>
      </c>
      <c r="T146" s="4">
        <f t="shared" si="89"/>
        <v>7.1428571428571426E-3</v>
      </c>
      <c r="U146" s="4">
        <f t="shared" si="90"/>
        <v>0</v>
      </c>
      <c r="W146" s="16">
        <f t="shared" si="91"/>
        <v>3.5714285714285712E-2</v>
      </c>
      <c r="X146" s="16">
        <f t="shared" si="92"/>
        <v>0.8214285714285714</v>
      </c>
      <c r="Y146" s="16">
        <f t="shared" si="93"/>
        <v>0.14285714285714285</v>
      </c>
      <c r="AA146" s="5">
        <f>'2019'!W146</f>
        <v>9.8290598290598288E-2</v>
      </c>
      <c r="AB146" s="5">
        <f>'2019'!X146</f>
        <v>0.79914529914529919</v>
      </c>
      <c r="AC146" s="5">
        <f>'2019'!Y146</f>
        <v>0.10256410256410256</v>
      </c>
      <c r="AE146" s="5">
        <f>'2020'!W145</f>
        <v>4.8192771084337352E-2</v>
      </c>
      <c r="AF146" s="5">
        <f>'2020'!X145</f>
        <v>0.85542168674698793</v>
      </c>
      <c r="AG146" s="5">
        <f>'2020'!Y145</f>
        <v>9.6385542168674704E-2</v>
      </c>
    </row>
    <row r="147" spans="1:33" x14ac:dyDescent="0.3">
      <c r="A147" s="3" t="s">
        <v>24</v>
      </c>
      <c r="B147" s="3">
        <v>127</v>
      </c>
      <c r="C147" s="3">
        <v>1</v>
      </c>
      <c r="D147" s="3">
        <v>3</v>
      </c>
      <c r="E147" s="3">
        <v>5</v>
      </c>
      <c r="F147" s="3">
        <v>16</v>
      </c>
      <c r="G147" s="3">
        <v>50</v>
      </c>
      <c r="H147" s="3">
        <v>38</v>
      </c>
      <c r="I147" s="3">
        <v>14</v>
      </c>
      <c r="J147" s="3">
        <v>0</v>
      </c>
      <c r="K147" s="3">
        <v>0</v>
      </c>
      <c r="M147" s="4">
        <f t="shared" si="82"/>
        <v>7.874015748031496E-3</v>
      </c>
      <c r="N147" s="4">
        <f t="shared" si="83"/>
        <v>2.3622047244094488E-2</v>
      </c>
      <c r="O147" s="4">
        <f t="shared" si="84"/>
        <v>3.937007874015748E-2</v>
      </c>
      <c r="P147" s="4">
        <f t="shared" si="85"/>
        <v>0.12598425196850394</v>
      </c>
      <c r="Q147" s="4">
        <f t="shared" si="86"/>
        <v>0.39370078740157483</v>
      </c>
      <c r="R147" s="4">
        <f t="shared" si="87"/>
        <v>0.29921259842519687</v>
      </c>
      <c r="S147" s="4">
        <f t="shared" si="88"/>
        <v>0.11023622047244094</v>
      </c>
      <c r="T147" s="4">
        <f t="shared" si="89"/>
        <v>0</v>
      </c>
      <c r="U147" s="4">
        <f t="shared" si="90"/>
        <v>0</v>
      </c>
      <c r="W147" s="16">
        <f t="shared" si="91"/>
        <v>3.1496062992125984E-2</v>
      </c>
      <c r="X147" s="16">
        <f t="shared" si="92"/>
        <v>0.8582677165354331</v>
      </c>
      <c r="Y147" s="16">
        <f t="shared" si="93"/>
        <v>0.11023622047244094</v>
      </c>
      <c r="AA147" s="5">
        <f>'2019'!W147</f>
        <v>3.5714285714285712E-2</v>
      </c>
      <c r="AB147" s="5">
        <f>'2019'!X147</f>
        <v>0.9017857142857143</v>
      </c>
      <c r="AC147" s="5">
        <f>'2019'!Y147</f>
        <v>6.25E-2</v>
      </c>
      <c r="AE147" s="5">
        <f>'2020'!W146</f>
        <v>4.4585987261146494E-2</v>
      </c>
      <c r="AF147" s="5">
        <f>'2020'!X146</f>
        <v>0.85987261146496818</v>
      </c>
      <c r="AG147" s="5">
        <f>'2020'!Y146</f>
        <v>9.5541401273885357E-2</v>
      </c>
    </row>
    <row r="148" spans="1:33" x14ac:dyDescent="0.3">
      <c r="A148" s="3" t="s">
        <v>26</v>
      </c>
      <c r="B148" s="3">
        <v>279</v>
      </c>
      <c r="C148" s="3">
        <v>0</v>
      </c>
      <c r="D148" s="3">
        <v>1</v>
      </c>
      <c r="E148" s="3">
        <v>8</v>
      </c>
      <c r="F148" s="3">
        <v>21</v>
      </c>
      <c r="G148" s="3">
        <v>101</v>
      </c>
      <c r="H148" s="3">
        <v>108</v>
      </c>
      <c r="I148" s="3">
        <v>34</v>
      </c>
      <c r="J148" s="3">
        <v>2</v>
      </c>
      <c r="K148" s="3">
        <v>4</v>
      </c>
      <c r="M148" s="4">
        <f t="shared" si="82"/>
        <v>0</v>
      </c>
      <c r="N148" s="4">
        <f t="shared" si="83"/>
        <v>3.5842293906810036E-3</v>
      </c>
      <c r="O148" s="4">
        <f t="shared" si="84"/>
        <v>2.8673835125448029E-2</v>
      </c>
      <c r="P148" s="4">
        <f t="shared" si="85"/>
        <v>7.5268817204301078E-2</v>
      </c>
      <c r="Q148" s="4">
        <f t="shared" si="86"/>
        <v>0.36200716845878134</v>
      </c>
      <c r="R148" s="4">
        <f t="shared" si="87"/>
        <v>0.38709677419354838</v>
      </c>
      <c r="S148" s="4">
        <f t="shared" si="88"/>
        <v>0.12186379928315412</v>
      </c>
      <c r="T148" s="4">
        <f t="shared" si="89"/>
        <v>7.1684587813620072E-3</v>
      </c>
      <c r="U148" s="4">
        <f t="shared" si="90"/>
        <v>1.4336917562724014E-2</v>
      </c>
      <c r="W148" s="16">
        <f t="shared" si="91"/>
        <v>3.5842293906810036E-3</v>
      </c>
      <c r="X148" s="16">
        <f t="shared" si="92"/>
        <v>0.8530465949820788</v>
      </c>
      <c r="Y148" s="16">
        <f t="shared" si="93"/>
        <v>0.14336917562724014</v>
      </c>
      <c r="AA148" s="5">
        <f>'2019'!W148</f>
        <v>5.106382978723404E-2</v>
      </c>
      <c r="AB148" s="5">
        <f>'2019'!X148</f>
        <v>0.8</v>
      </c>
      <c r="AC148" s="5">
        <f>'2019'!Y148</f>
        <v>0.14893617021276595</v>
      </c>
      <c r="AE148" s="5">
        <f>'2020'!W147</f>
        <v>7.2289156626506021E-2</v>
      </c>
      <c r="AF148" s="5">
        <f>'2020'!X147</f>
        <v>0.77710843373493976</v>
      </c>
      <c r="AG148" s="5">
        <f>'2020'!Y147</f>
        <v>0.15060240963855423</v>
      </c>
    </row>
    <row r="149" spans="1:33" x14ac:dyDescent="0.3">
      <c r="A149" s="3" t="s">
        <v>28</v>
      </c>
      <c r="B149" s="3">
        <v>280</v>
      </c>
      <c r="C149" s="3">
        <v>3</v>
      </c>
      <c r="D149" s="3">
        <v>2</v>
      </c>
      <c r="E149" s="3">
        <v>10</v>
      </c>
      <c r="F149" s="3">
        <v>35</v>
      </c>
      <c r="G149" s="3">
        <v>69</v>
      </c>
      <c r="H149" s="3">
        <v>116</v>
      </c>
      <c r="I149" s="3">
        <v>39</v>
      </c>
      <c r="J149" s="3">
        <v>3</v>
      </c>
      <c r="K149" s="3">
        <v>3</v>
      </c>
      <c r="M149" s="4">
        <f t="shared" si="82"/>
        <v>1.0714285714285714E-2</v>
      </c>
      <c r="N149" s="4">
        <f t="shared" si="83"/>
        <v>7.1428571428571426E-3</v>
      </c>
      <c r="O149" s="4">
        <f t="shared" si="84"/>
        <v>3.5714285714285712E-2</v>
      </c>
      <c r="P149" s="4">
        <f t="shared" si="85"/>
        <v>0.125</v>
      </c>
      <c r="Q149" s="4">
        <f t="shared" si="86"/>
        <v>0.24642857142857144</v>
      </c>
      <c r="R149" s="4">
        <f t="shared" si="87"/>
        <v>0.41428571428571431</v>
      </c>
      <c r="S149" s="4">
        <f t="shared" si="88"/>
        <v>0.13928571428571429</v>
      </c>
      <c r="T149" s="4">
        <f t="shared" si="89"/>
        <v>1.0714285714285714E-2</v>
      </c>
      <c r="U149" s="4">
        <f t="shared" si="90"/>
        <v>1.0714285714285714E-2</v>
      </c>
      <c r="W149" s="16">
        <f t="shared" si="91"/>
        <v>1.7857142857142856E-2</v>
      </c>
      <c r="X149" s="16">
        <f t="shared" si="92"/>
        <v>0.8214285714285714</v>
      </c>
      <c r="Y149" s="16">
        <f t="shared" si="93"/>
        <v>0.16071428571428573</v>
      </c>
      <c r="AA149" s="5">
        <f>'2019'!W149</f>
        <v>2.553191489361702E-2</v>
      </c>
      <c r="AB149" s="5">
        <f>'2019'!X149</f>
        <v>0.78297872340425534</v>
      </c>
      <c r="AC149" s="5">
        <f>'2019'!Y149</f>
        <v>0.19148936170212766</v>
      </c>
      <c r="AE149" s="5">
        <f>'2020'!W148</f>
        <v>3.614457831325301E-2</v>
      </c>
      <c r="AF149" s="5">
        <f>'2020'!X148</f>
        <v>0.85542168674698793</v>
      </c>
      <c r="AG149" s="5">
        <f>'2020'!Y148</f>
        <v>0.10843373493975904</v>
      </c>
    </row>
    <row r="150" spans="1:33" x14ac:dyDescent="0.3">
      <c r="A150" s="3" t="s">
        <v>29</v>
      </c>
      <c r="B150" s="3">
        <v>280</v>
      </c>
      <c r="C150" s="3">
        <v>0</v>
      </c>
      <c r="D150" s="3">
        <v>4</v>
      </c>
      <c r="E150" s="3">
        <v>16</v>
      </c>
      <c r="F150" s="3">
        <v>45</v>
      </c>
      <c r="G150" s="3">
        <v>77</v>
      </c>
      <c r="H150" s="3">
        <v>88</v>
      </c>
      <c r="I150" s="3">
        <v>30</v>
      </c>
      <c r="J150" s="3">
        <v>11</v>
      </c>
      <c r="K150" s="3">
        <v>9</v>
      </c>
      <c r="M150" s="4">
        <f t="shared" si="82"/>
        <v>0</v>
      </c>
      <c r="N150" s="4">
        <f t="shared" si="83"/>
        <v>1.4285714285714285E-2</v>
      </c>
      <c r="O150" s="4">
        <f t="shared" si="84"/>
        <v>5.7142857142857141E-2</v>
      </c>
      <c r="P150" s="4">
        <f t="shared" si="85"/>
        <v>0.16071428571428573</v>
      </c>
      <c r="Q150" s="4">
        <f t="shared" si="86"/>
        <v>0.27500000000000002</v>
      </c>
      <c r="R150" s="4">
        <f t="shared" si="87"/>
        <v>0.31428571428571428</v>
      </c>
      <c r="S150" s="4">
        <f t="shared" si="88"/>
        <v>0.10714285714285714</v>
      </c>
      <c r="T150" s="4">
        <f t="shared" si="89"/>
        <v>3.9285714285714285E-2</v>
      </c>
      <c r="U150" s="4">
        <f t="shared" si="90"/>
        <v>3.214285714285714E-2</v>
      </c>
      <c r="W150" s="16">
        <f t="shared" si="91"/>
        <v>1.4285714285714285E-2</v>
      </c>
      <c r="X150" s="16">
        <f t="shared" si="92"/>
        <v>0.80714285714285716</v>
      </c>
      <c r="Y150" s="16">
        <f t="shared" si="93"/>
        <v>0.17857142857142858</v>
      </c>
      <c r="AA150" s="5">
        <f>'2019'!W150</f>
        <v>7.2340425531914887E-2</v>
      </c>
      <c r="AB150" s="5">
        <f>'2019'!X150</f>
        <v>0.78723404255319152</v>
      </c>
      <c r="AC150" s="5">
        <f>'2019'!Y150</f>
        <v>0.14042553191489363</v>
      </c>
      <c r="AE150" s="5">
        <f>'2020'!W149</f>
        <v>7.8313253012048195E-2</v>
      </c>
      <c r="AF150" s="5">
        <f>'2020'!X149</f>
        <v>0.81927710843373491</v>
      </c>
      <c r="AG150" s="5">
        <f>'2020'!Y149</f>
        <v>0.10240963855421686</v>
      </c>
    </row>
    <row r="151" spans="1:33" x14ac:dyDescent="0.3">
      <c r="A151" s="3" t="s">
        <v>30</v>
      </c>
      <c r="B151" s="3">
        <v>280</v>
      </c>
      <c r="C151" s="3">
        <v>0</v>
      </c>
      <c r="D151" s="3">
        <v>4</v>
      </c>
      <c r="E151" s="3">
        <v>19</v>
      </c>
      <c r="F151" s="3">
        <v>41</v>
      </c>
      <c r="G151" s="3">
        <v>87</v>
      </c>
      <c r="H151" s="3">
        <v>85</v>
      </c>
      <c r="I151" s="3">
        <v>39</v>
      </c>
      <c r="J151" s="3">
        <v>3</v>
      </c>
      <c r="K151" s="3">
        <v>2</v>
      </c>
      <c r="M151" s="4">
        <f t="shared" si="82"/>
        <v>0</v>
      </c>
      <c r="N151" s="4">
        <f t="shared" si="83"/>
        <v>1.4285714285714285E-2</v>
      </c>
      <c r="O151" s="4">
        <f t="shared" si="84"/>
        <v>6.7857142857142852E-2</v>
      </c>
      <c r="P151" s="4">
        <f t="shared" si="85"/>
        <v>0.14642857142857144</v>
      </c>
      <c r="Q151" s="4">
        <f t="shared" si="86"/>
        <v>0.31071428571428572</v>
      </c>
      <c r="R151" s="4">
        <f t="shared" si="87"/>
        <v>0.30357142857142855</v>
      </c>
      <c r="S151" s="4">
        <f t="shared" si="88"/>
        <v>0.13928571428571429</v>
      </c>
      <c r="T151" s="4">
        <f t="shared" si="89"/>
        <v>1.0714285714285714E-2</v>
      </c>
      <c r="U151" s="4">
        <f t="shared" si="90"/>
        <v>7.1428571428571426E-3</v>
      </c>
      <c r="W151" s="16">
        <f t="shared" si="91"/>
        <v>1.4285714285714285E-2</v>
      </c>
      <c r="X151" s="16">
        <f t="shared" si="92"/>
        <v>0.82857142857142863</v>
      </c>
      <c r="Y151" s="16">
        <f t="shared" si="93"/>
        <v>0.15714285714285714</v>
      </c>
      <c r="AA151" s="5">
        <f>'2019'!W151</f>
        <v>3.8297872340425532E-2</v>
      </c>
      <c r="AB151" s="5">
        <f>'2019'!X151</f>
        <v>0.79574468085106387</v>
      </c>
      <c r="AC151" s="5">
        <f>'2019'!Y151</f>
        <v>0.16595744680851063</v>
      </c>
      <c r="AE151" s="5">
        <f>'2020'!W150</f>
        <v>6.6265060240963861E-2</v>
      </c>
      <c r="AF151" s="5">
        <f>'2020'!X150</f>
        <v>0.77710843373493976</v>
      </c>
      <c r="AG151" s="5">
        <f>'2020'!Y150</f>
        <v>0.15662650602409639</v>
      </c>
    </row>
    <row r="152" spans="1:33" x14ac:dyDescent="0.3">
      <c r="A152" s="3" t="s">
        <v>31</v>
      </c>
      <c r="B152" s="3">
        <v>280</v>
      </c>
      <c r="C152" s="3">
        <v>1</v>
      </c>
      <c r="D152" s="3">
        <v>16</v>
      </c>
      <c r="E152" s="3">
        <v>18</v>
      </c>
      <c r="F152" s="3">
        <v>33</v>
      </c>
      <c r="G152" s="3">
        <v>78</v>
      </c>
      <c r="H152" s="3">
        <v>85</v>
      </c>
      <c r="I152" s="3">
        <v>43</v>
      </c>
      <c r="J152" s="3">
        <v>2</v>
      </c>
      <c r="K152" s="3">
        <v>4</v>
      </c>
      <c r="M152" s="4">
        <f t="shared" si="82"/>
        <v>3.5714285714285713E-3</v>
      </c>
      <c r="N152" s="4">
        <f t="shared" si="83"/>
        <v>5.7142857142857141E-2</v>
      </c>
      <c r="O152" s="4">
        <f t="shared" si="84"/>
        <v>6.4285714285714279E-2</v>
      </c>
      <c r="P152" s="4">
        <f t="shared" si="85"/>
        <v>0.11785714285714285</v>
      </c>
      <c r="Q152" s="4">
        <f t="shared" si="86"/>
        <v>0.27857142857142858</v>
      </c>
      <c r="R152" s="4">
        <f t="shared" si="87"/>
        <v>0.30357142857142855</v>
      </c>
      <c r="S152" s="4">
        <f t="shared" si="88"/>
        <v>0.15357142857142858</v>
      </c>
      <c r="T152" s="4">
        <f t="shared" si="89"/>
        <v>7.1428571428571426E-3</v>
      </c>
      <c r="U152" s="4">
        <f t="shared" si="90"/>
        <v>1.4285714285714285E-2</v>
      </c>
      <c r="W152" s="16">
        <f t="shared" si="91"/>
        <v>6.0714285714285714E-2</v>
      </c>
      <c r="X152" s="16">
        <f t="shared" si="92"/>
        <v>0.76428571428571423</v>
      </c>
      <c r="Y152" s="16">
        <f t="shared" si="93"/>
        <v>0.17499999999999999</v>
      </c>
      <c r="AA152" s="5">
        <f>'2019'!W152</f>
        <v>0.18723404255319148</v>
      </c>
      <c r="AB152" s="5">
        <f>'2019'!X152</f>
        <v>0.72340425531914898</v>
      </c>
      <c r="AC152" s="5">
        <f>'2019'!Y152</f>
        <v>8.9361702127659579E-2</v>
      </c>
      <c r="AE152" s="5">
        <f>'2020'!W151</f>
        <v>8.7349397590361449E-2</v>
      </c>
      <c r="AF152" s="5">
        <f>'2020'!X151</f>
        <v>0.79518072289156627</v>
      </c>
      <c r="AG152" s="5">
        <f>'2020'!Y151</f>
        <v>0.11746987951807229</v>
      </c>
    </row>
    <row r="153" spans="1:33" x14ac:dyDescent="0.3">
      <c r="A153" s="3" t="s">
        <v>32</v>
      </c>
      <c r="B153" s="3">
        <v>21</v>
      </c>
      <c r="C153" s="3">
        <v>0</v>
      </c>
      <c r="D153" s="3">
        <v>0</v>
      </c>
      <c r="E153" s="3">
        <v>0</v>
      </c>
      <c r="F153" s="3">
        <v>1</v>
      </c>
      <c r="G153" s="3">
        <v>8</v>
      </c>
      <c r="H153" s="3">
        <v>7</v>
      </c>
      <c r="I153" s="3">
        <v>5</v>
      </c>
      <c r="J153" s="3">
        <v>0</v>
      </c>
      <c r="K153" s="3">
        <v>0</v>
      </c>
      <c r="M153" s="4">
        <f t="shared" si="82"/>
        <v>0</v>
      </c>
      <c r="N153" s="4">
        <f t="shared" si="83"/>
        <v>0</v>
      </c>
      <c r="O153" s="4">
        <f t="shared" si="84"/>
        <v>0</v>
      </c>
      <c r="P153" s="4">
        <f t="shared" si="85"/>
        <v>4.7619047619047616E-2</v>
      </c>
      <c r="Q153" s="4">
        <f t="shared" si="86"/>
        <v>0.38095238095238093</v>
      </c>
      <c r="R153" s="4">
        <f t="shared" si="87"/>
        <v>0.33333333333333331</v>
      </c>
      <c r="S153" s="4">
        <f t="shared" si="88"/>
        <v>0.23809523809523808</v>
      </c>
      <c r="T153" s="4">
        <f t="shared" si="89"/>
        <v>0</v>
      </c>
      <c r="U153" s="4">
        <f t="shared" si="90"/>
        <v>0</v>
      </c>
      <c r="W153" s="16">
        <f t="shared" si="91"/>
        <v>0</v>
      </c>
      <c r="X153" s="16">
        <f t="shared" si="92"/>
        <v>0.76190476190476186</v>
      </c>
      <c r="Y153" s="16">
        <f t="shared" si="93"/>
        <v>0.23809523809523808</v>
      </c>
      <c r="AA153" s="5">
        <f>'2019'!W153</f>
        <v>0</v>
      </c>
      <c r="AB153" s="5">
        <f>'2019'!X153</f>
        <v>0.60869565217391308</v>
      </c>
      <c r="AC153" s="5">
        <f>'2019'!Y153</f>
        <v>0.39130434782608697</v>
      </c>
      <c r="AE153" s="5">
        <f>'2020'!W152</f>
        <v>0.18181818181818182</v>
      </c>
      <c r="AF153" s="5">
        <f>'2020'!X152</f>
        <v>0.81818181818181823</v>
      </c>
      <c r="AG153" s="5">
        <f>'2020'!Y152</f>
        <v>0</v>
      </c>
    </row>
    <row r="154" spans="1:33" x14ac:dyDescent="0.3">
      <c r="A154" s="3" t="s">
        <v>33</v>
      </c>
      <c r="B154" s="3">
        <v>127</v>
      </c>
      <c r="C154" s="3">
        <v>0</v>
      </c>
      <c r="D154" s="3">
        <v>1</v>
      </c>
      <c r="E154" s="3">
        <v>14</v>
      </c>
      <c r="F154" s="3">
        <v>16</v>
      </c>
      <c r="G154" s="3">
        <v>44</v>
      </c>
      <c r="H154" s="3">
        <v>44</v>
      </c>
      <c r="I154" s="3">
        <v>7</v>
      </c>
      <c r="J154" s="3">
        <v>0</v>
      </c>
      <c r="K154" s="3">
        <v>1</v>
      </c>
      <c r="M154" s="4">
        <f t="shared" si="82"/>
        <v>0</v>
      </c>
      <c r="N154" s="4">
        <f t="shared" si="83"/>
        <v>7.874015748031496E-3</v>
      </c>
      <c r="O154" s="4">
        <f t="shared" si="84"/>
        <v>0.11023622047244094</v>
      </c>
      <c r="P154" s="4">
        <f t="shared" si="85"/>
        <v>0.12598425196850394</v>
      </c>
      <c r="Q154" s="4">
        <f t="shared" si="86"/>
        <v>0.34645669291338582</v>
      </c>
      <c r="R154" s="4">
        <f t="shared" si="87"/>
        <v>0.34645669291338582</v>
      </c>
      <c r="S154" s="4">
        <f t="shared" si="88"/>
        <v>5.5118110236220472E-2</v>
      </c>
      <c r="T154" s="4">
        <f t="shared" si="89"/>
        <v>0</v>
      </c>
      <c r="U154" s="4">
        <f t="shared" si="90"/>
        <v>7.874015748031496E-3</v>
      </c>
      <c r="W154" s="16">
        <f t="shared" si="91"/>
        <v>7.874015748031496E-3</v>
      </c>
      <c r="X154" s="16">
        <f t="shared" si="92"/>
        <v>0.92913385826771655</v>
      </c>
      <c r="Y154" s="16">
        <f t="shared" si="93"/>
        <v>6.2992125984251968E-2</v>
      </c>
      <c r="AA154" s="5">
        <f>'2019'!W154</f>
        <v>1.7857142857142856E-2</v>
      </c>
      <c r="AB154" s="5">
        <f>'2019'!X154</f>
        <v>0.8928571428571429</v>
      </c>
      <c r="AC154" s="5">
        <f>'2019'!Y154</f>
        <v>8.9285714285714288E-2</v>
      </c>
      <c r="AE154" s="5">
        <f>'2020'!W153</f>
        <v>2.5477707006369428E-2</v>
      </c>
      <c r="AF154" s="5">
        <f>'2020'!X153</f>
        <v>0.85350318471337583</v>
      </c>
      <c r="AG154" s="5">
        <f>'2020'!Y153</f>
        <v>0.12101910828025478</v>
      </c>
    </row>
    <row r="155" spans="1:33" x14ac:dyDescent="0.3">
      <c r="A155" s="3" t="s">
        <v>34</v>
      </c>
      <c r="B155" s="3">
        <v>127</v>
      </c>
      <c r="C155" s="3">
        <v>0</v>
      </c>
      <c r="D155" s="3">
        <v>7</v>
      </c>
      <c r="E155" s="3">
        <v>12</v>
      </c>
      <c r="F155" s="3">
        <v>24</v>
      </c>
      <c r="G155" s="3">
        <v>35</v>
      </c>
      <c r="H155" s="3">
        <v>40</v>
      </c>
      <c r="I155" s="3">
        <v>8</v>
      </c>
      <c r="J155" s="3">
        <v>1</v>
      </c>
      <c r="K155" s="3">
        <v>0</v>
      </c>
      <c r="M155" s="4">
        <f t="shared" si="82"/>
        <v>0</v>
      </c>
      <c r="N155" s="4">
        <f t="shared" si="83"/>
        <v>5.5118110236220472E-2</v>
      </c>
      <c r="O155" s="4">
        <f t="shared" si="84"/>
        <v>9.4488188976377951E-2</v>
      </c>
      <c r="P155" s="4">
        <f t="shared" si="85"/>
        <v>0.1889763779527559</v>
      </c>
      <c r="Q155" s="4">
        <f t="shared" si="86"/>
        <v>0.27559055118110237</v>
      </c>
      <c r="R155" s="4">
        <f t="shared" si="87"/>
        <v>0.31496062992125984</v>
      </c>
      <c r="S155" s="4">
        <f t="shared" si="88"/>
        <v>6.2992125984251968E-2</v>
      </c>
      <c r="T155" s="4">
        <f t="shared" si="89"/>
        <v>7.874015748031496E-3</v>
      </c>
      <c r="U155" s="4">
        <f t="shared" si="90"/>
        <v>0</v>
      </c>
      <c r="W155" s="16">
        <f t="shared" si="91"/>
        <v>5.5118110236220472E-2</v>
      </c>
      <c r="X155" s="16">
        <f t="shared" si="92"/>
        <v>0.87401574803149606</v>
      </c>
      <c r="Y155" s="16">
        <f t="shared" si="93"/>
        <v>7.0866141732283464E-2</v>
      </c>
      <c r="AA155" s="5">
        <f>'2019'!W155</f>
        <v>1.7857142857142856E-2</v>
      </c>
      <c r="AB155" s="5">
        <f>'2019'!X155</f>
        <v>0.9196428571428571</v>
      </c>
      <c r="AC155" s="5">
        <f>'2019'!Y155</f>
        <v>6.25E-2</v>
      </c>
      <c r="AE155" s="5">
        <f>'2020'!W154</f>
        <v>3.8216560509554139E-2</v>
      </c>
      <c r="AF155" s="5">
        <f>'2020'!X154</f>
        <v>0.89808917197452232</v>
      </c>
      <c r="AG155" s="5">
        <f>'2020'!Y154</f>
        <v>6.3694267515923567E-2</v>
      </c>
    </row>
    <row r="156" spans="1:33" x14ac:dyDescent="0.3">
      <c r="A156" s="3" t="s">
        <v>35</v>
      </c>
      <c r="B156" s="3">
        <v>127</v>
      </c>
      <c r="C156" s="3">
        <v>1</v>
      </c>
      <c r="D156" s="3">
        <v>9</v>
      </c>
      <c r="E156" s="3">
        <v>9</v>
      </c>
      <c r="F156" s="3">
        <v>15</v>
      </c>
      <c r="G156" s="3">
        <v>33</v>
      </c>
      <c r="H156" s="3">
        <v>38</v>
      </c>
      <c r="I156" s="3">
        <v>16</v>
      </c>
      <c r="J156" s="3">
        <v>5</v>
      </c>
      <c r="K156" s="3">
        <v>1</v>
      </c>
      <c r="M156" s="4">
        <f t="shared" si="82"/>
        <v>7.874015748031496E-3</v>
      </c>
      <c r="N156" s="4">
        <f t="shared" si="83"/>
        <v>7.0866141732283464E-2</v>
      </c>
      <c r="O156" s="4">
        <f t="shared" si="84"/>
        <v>7.0866141732283464E-2</v>
      </c>
      <c r="P156" s="4">
        <f t="shared" si="85"/>
        <v>0.11811023622047244</v>
      </c>
      <c r="Q156" s="4">
        <f t="shared" si="86"/>
        <v>0.25984251968503935</v>
      </c>
      <c r="R156" s="4">
        <f t="shared" si="87"/>
        <v>0.29921259842519687</v>
      </c>
      <c r="S156" s="4">
        <f t="shared" si="88"/>
        <v>0.12598425196850394</v>
      </c>
      <c r="T156" s="4">
        <f t="shared" si="89"/>
        <v>3.937007874015748E-2</v>
      </c>
      <c r="U156" s="4">
        <f t="shared" si="90"/>
        <v>7.874015748031496E-3</v>
      </c>
      <c r="W156" s="16">
        <f t="shared" si="91"/>
        <v>7.874015748031496E-2</v>
      </c>
      <c r="X156" s="16">
        <f t="shared" si="92"/>
        <v>0.74803149606299213</v>
      </c>
      <c r="Y156" s="16">
        <f t="shared" si="93"/>
        <v>0.17322834645669291</v>
      </c>
      <c r="AA156" s="5">
        <f>'2019'!W156</f>
        <v>0.24107142857142858</v>
      </c>
      <c r="AB156" s="5">
        <f>'2019'!X156</f>
        <v>0.6517857142857143</v>
      </c>
      <c r="AC156" s="5">
        <f>'2019'!Y156</f>
        <v>0.10714285714285714</v>
      </c>
      <c r="AE156" s="5">
        <f>'2020'!W155</f>
        <v>5.7324840764331211E-2</v>
      </c>
      <c r="AF156" s="5">
        <f>'2020'!X155</f>
        <v>0.87898089171974525</v>
      </c>
      <c r="AG156" s="5">
        <f>'2020'!Y155</f>
        <v>6.3694267515923567E-2</v>
      </c>
    </row>
    <row r="157" spans="1:33" x14ac:dyDescent="0.3">
      <c r="A157" s="3" t="s">
        <v>36</v>
      </c>
      <c r="B157" s="3">
        <v>127</v>
      </c>
      <c r="C157" s="3">
        <v>0</v>
      </c>
      <c r="D157" s="3">
        <v>3</v>
      </c>
      <c r="E157" s="3">
        <v>7</v>
      </c>
      <c r="F157" s="3">
        <v>21</v>
      </c>
      <c r="G157" s="3">
        <v>38</v>
      </c>
      <c r="H157" s="3">
        <v>40</v>
      </c>
      <c r="I157" s="3">
        <v>18</v>
      </c>
      <c r="J157" s="3">
        <v>0</v>
      </c>
      <c r="K157" s="3">
        <v>0</v>
      </c>
      <c r="M157" s="4">
        <f t="shared" si="82"/>
        <v>0</v>
      </c>
      <c r="N157" s="4">
        <f t="shared" si="83"/>
        <v>2.3622047244094488E-2</v>
      </c>
      <c r="O157" s="4">
        <f t="shared" si="84"/>
        <v>5.5118110236220472E-2</v>
      </c>
      <c r="P157" s="4">
        <f t="shared" si="85"/>
        <v>0.16535433070866143</v>
      </c>
      <c r="Q157" s="4">
        <f t="shared" si="86"/>
        <v>0.29921259842519687</v>
      </c>
      <c r="R157" s="4">
        <f t="shared" si="87"/>
        <v>0.31496062992125984</v>
      </c>
      <c r="S157" s="4">
        <f t="shared" si="88"/>
        <v>0.14173228346456693</v>
      </c>
      <c r="T157" s="4">
        <f t="shared" si="89"/>
        <v>0</v>
      </c>
      <c r="U157" s="4">
        <f t="shared" si="90"/>
        <v>0</v>
      </c>
      <c r="W157" s="16">
        <f t="shared" si="91"/>
        <v>2.3622047244094488E-2</v>
      </c>
      <c r="X157" s="16">
        <f t="shared" si="92"/>
        <v>0.83464566929133854</v>
      </c>
      <c r="Y157" s="16">
        <f t="shared" si="93"/>
        <v>0.14173228346456693</v>
      </c>
      <c r="AA157" s="5">
        <f>'2019'!W157</f>
        <v>6.25E-2</v>
      </c>
      <c r="AB157" s="5">
        <f>'2019'!X157</f>
        <v>0.8928571428571429</v>
      </c>
      <c r="AC157" s="5">
        <f>'2019'!Y157</f>
        <v>4.4642857142857144E-2</v>
      </c>
      <c r="AE157" s="5">
        <f>'2020'!W156</f>
        <v>9.5541401273885357E-2</v>
      </c>
      <c r="AF157" s="5">
        <f>'2020'!X156</f>
        <v>0.85350318471337583</v>
      </c>
      <c r="AG157" s="5">
        <f>'2020'!Y156</f>
        <v>5.0955414012738856E-2</v>
      </c>
    </row>
    <row r="158" spans="1:33" x14ac:dyDescent="0.3">
      <c r="A158" s="3" t="s">
        <v>37</v>
      </c>
      <c r="B158" s="3">
        <v>127</v>
      </c>
      <c r="C158" s="3">
        <v>1</v>
      </c>
      <c r="D158" s="3">
        <v>3</v>
      </c>
      <c r="E158" s="3">
        <v>9</v>
      </c>
      <c r="F158" s="3">
        <v>16</v>
      </c>
      <c r="G158" s="3">
        <v>39</v>
      </c>
      <c r="H158" s="3">
        <v>34</v>
      </c>
      <c r="I158" s="3">
        <v>23</v>
      </c>
      <c r="J158" s="3">
        <v>2</v>
      </c>
      <c r="K158" s="3">
        <v>0</v>
      </c>
      <c r="M158" s="4">
        <f t="shared" si="82"/>
        <v>7.874015748031496E-3</v>
      </c>
      <c r="N158" s="4">
        <f t="shared" si="83"/>
        <v>2.3622047244094488E-2</v>
      </c>
      <c r="O158" s="4">
        <f t="shared" si="84"/>
        <v>7.0866141732283464E-2</v>
      </c>
      <c r="P158" s="4">
        <f t="shared" si="85"/>
        <v>0.12598425196850394</v>
      </c>
      <c r="Q158" s="4">
        <f t="shared" si="86"/>
        <v>0.30708661417322836</v>
      </c>
      <c r="R158" s="4">
        <f t="shared" si="87"/>
        <v>0.26771653543307089</v>
      </c>
      <c r="S158" s="4">
        <f t="shared" si="88"/>
        <v>0.18110236220472442</v>
      </c>
      <c r="T158" s="4">
        <f t="shared" si="89"/>
        <v>1.5748031496062992E-2</v>
      </c>
      <c r="U158" s="4">
        <f t="shared" si="90"/>
        <v>0</v>
      </c>
      <c r="W158" s="16">
        <f t="shared" si="91"/>
        <v>3.1496062992125984E-2</v>
      </c>
      <c r="X158" s="16">
        <f t="shared" si="92"/>
        <v>0.77165354330708658</v>
      </c>
      <c r="Y158" s="16">
        <f t="shared" si="93"/>
        <v>0.19685039370078741</v>
      </c>
      <c r="AA158" s="5">
        <f>'2019'!W158</f>
        <v>1.7857142857142856E-2</v>
      </c>
      <c r="AB158" s="5">
        <f>'2019'!X158</f>
        <v>0.8571428571428571</v>
      </c>
      <c r="AC158" s="5">
        <f>'2019'!Y158</f>
        <v>0.125</v>
      </c>
      <c r="AE158" s="5">
        <f>'2020'!W157</f>
        <v>3.1847133757961783E-2</v>
      </c>
      <c r="AF158" s="5">
        <f>'2020'!X157</f>
        <v>0.90445859872611467</v>
      </c>
      <c r="AG158" s="5">
        <f>'2020'!Y157</f>
        <v>6.3694267515923567E-2</v>
      </c>
    </row>
    <row r="159" spans="1:33" x14ac:dyDescent="0.3">
      <c r="A159" s="3" t="s">
        <v>38</v>
      </c>
      <c r="B159" s="3">
        <v>24</v>
      </c>
      <c r="C159" s="3">
        <v>0</v>
      </c>
      <c r="D159" s="3">
        <v>0</v>
      </c>
      <c r="E159" s="3">
        <v>1</v>
      </c>
      <c r="F159" s="3">
        <v>0</v>
      </c>
      <c r="G159" s="3">
        <v>0</v>
      </c>
      <c r="H159" s="3">
        <v>2</v>
      </c>
      <c r="I159" s="3">
        <v>19</v>
      </c>
      <c r="J159" s="3">
        <v>2</v>
      </c>
      <c r="K159" s="3">
        <v>0</v>
      </c>
      <c r="M159" s="4">
        <f t="shared" si="82"/>
        <v>0</v>
      </c>
      <c r="N159" s="4">
        <f t="shared" si="83"/>
        <v>0</v>
      </c>
      <c r="O159" s="4">
        <f t="shared" si="84"/>
        <v>4.1666666666666664E-2</v>
      </c>
      <c r="P159" s="4">
        <f t="shared" si="85"/>
        <v>0</v>
      </c>
      <c r="Q159" s="4">
        <f t="shared" si="86"/>
        <v>0</v>
      </c>
      <c r="R159" s="4">
        <f t="shared" si="87"/>
        <v>8.3333333333333329E-2</v>
      </c>
      <c r="S159" s="4">
        <f t="shared" si="88"/>
        <v>0.79166666666666663</v>
      </c>
      <c r="T159" s="4">
        <f t="shared" si="89"/>
        <v>8.3333333333333329E-2</v>
      </c>
      <c r="U159" s="4">
        <f t="shared" si="90"/>
        <v>0</v>
      </c>
      <c r="W159" s="16">
        <f t="shared" si="91"/>
        <v>0</v>
      </c>
      <c r="X159" s="16">
        <f t="shared" si="92"/>
        <v>0.125</v>
      </c>
      <c r="Y159" s="16">
        <f t="shared" si="93"/>
        <v>0.875</v>
      </c>
      <c r="AA159" s="5">
        <f>'2019'!W159</f>
        <v>0.11538461538461539</v>
      </c>
      <c r="AB159" s="5">
        <f>'2019'!X159</f>
        <v>0.88461538461538458</v>
      </c>
      <c r="AC159" s="5">
        <f>'2019'!Y159</f>
        <v>0</v>
      </c>
      <c r="AE159" s="5">
        <f>'2020'!W158</f>
        <v>0.125</v>
      </c>
      <c r="AF159" s="5">
        <f>'2020'!X158</f>
        <v>0.875</v>
      </c>
      <c r="AG159" s="5">
        <f>'2020'!Y158</f>
        <v>0</v>
      </c>
    </row>
    <row r="160" spans="1:33" x14ac:dyDescent="0.3">
      <c r="M160" s="5">
        <f>AVERAGE(M144:M159)</f>
        <v>3.2620922384701909E-3</v>
      </c>
      <c r="N160" s="5">
        <f t="shared" ref="N160" si="94">AVERAGE(N144:N159)</f>
        <v>2.230816788022465E-2</v>
      </c>
      <c r="O160" s="5">
        <f t="shared" ref="O160" si="95">AVERAGE(O144:O159)</f>
        <v>5.8528382036922802E-2</v>
      </c>
      <c r="P160" s="5">
        <f t="shared" ref="P160" si="96">AVERAGE(P144:P159)</f>
        <v>0.12004867209139179</v>
      </c>
      <c r="Q160" s="5">
        <f t="shared" ref="Q160" si="97">AVERAGE(Q144:Q159)</f>
        <v>0.28615305395293333</v>
      </c>
      <c r="R160" s="5">
        <f t="shared" ref="R160" si="98">AVERAGE(R144:R159)</f>
        <v>0.31462814250033266</v>
      </c>
      <c r="S160" s="5">
        <f t="shared" ref="S160" si="99">AVERAGE(S144:S159)</f>
        <v>0.17310673867379481</v>
      </c>
      <c r="T160" s="5">
        <f t="shared" ref="T160" si="100">AVERAGE(T144:T159)</f>
        <v>1.5396941309755635E-2</v>
      </c>
      <c r="U160" s="5">
        <f t="shared" ref="U160" si="101">AVERAGE(U144:U159)</f>
        <v>6.5678093161741884E-3</v>
      </c>
      <c r="W160" s="16" t="e">
        <f t="shared" ref="W160" si="102">SUM(C160:D160)/B160</f>
        <v>#DIV/0!</v>
      </c>
      <c r="X160" s="16" t="e">
        <f t="shared" ref="X160" si="103">SUM(E160:H160)/B160</f>
        <v>#DIV/0!</v>
      </c>
      <c r="Y160" s="16" t="e">
        <f t="shared" ref="Y160" si="104">SUM(I160:K160)/B160</f>
        <v>#DIV/0!</v>
      </c>
    </row>
    <row r="162" spans="1:33" x14ac:dyDescent="0.3">
      <c r="A162" s="3" t="s">
        <v>0</v>
      </c>
    </row>
    <row r="163" spans="1:33" x14ac:dyDescent="0.3">
      <c r="A163" s="3" t="s">
        <v>46</v>
      </c>
    </row>
    <row r="164" spans="1:33" x14ac:dyDescent="0.3">
      <c r="A164" s="3" t="s">
        <v>44</v>
      </c>
    </row>
    <row r="165" spans="1:33" x14ac:dyDescent="0.3">
      <c r="A165" s="3" t="s">
        <v>3</v>
      </c>
    </row>
    <row r="166" spans="1:33" x14ac:dyDescent="0.3">
      <c r="A166" s="3" t="s">
        <v>4</v>
      </c>
    </row>
    <row r="167" spans="1:33" x14ac:dyDescent="0.3">
      <c r="A167" s="3" t="s">
        <v>5</v>
      </c>
    </row>
    <row r="170" spans="1:33" x14ac:dyDescent="0.3">
      <c r="A170" s="3" t="s">
        <v>6</v>
      </c>
      <c r="B170" s="3" t="s">
        <v>7</v>
      </c>
      <c r="C170" s="3" t="s">
        <v>8</v>
      </c>
      <c r="D170" s="3" t="s">
        <v>9</v>
      </c>
      <c r="E170" s="3" t="s">
        <v>10</v>
      </c>
      <c r="F170" s="3" t="s">
        <v>11</v>
      </c>
      <c r="G170" s="3" t="s">
        <v>12</v>
      </c>
      <c r="H170" s="3" t="s">
        <v>13</v>
      </c>
      <c r="I170" s="3" t="s">
        <v>14</v>
      </c>
      <c r="J170" s="3" t="s">
        <v>15</v>
      </c>
      <c r="K170" s="3" t="s">
        <v>16</v>
      </c>
      <c r="M170" s="3" t="s">
        <v>8</v>
      </c>
      <c r="N170" s="3" t="s">
        <v>9</v>
      </c>
      <c r="O170" s="3" t="s">
        <v>10</v>
      </c>
      <c r="P170" s="3" t="s">
        <v>11</v>
      </c>
      <c r="Q170" s="3" t="s">
        <v>12</v>
      </c>
      <c r="R170" s="3" t="s">
        <v>13</v>
      </c>
      <c r="S170" s="3" t="s">
        <v>14</v>
      </c>
      <c r="T170" s="3" t="s">
        <v>15</v>
      </c>
      <c r="U170" s="3" t="s">
        <v>16</v>
      </c>
    </row>
    <row r="171" spans="1:33" x14ac:dyDescent="0.3">
      <c r="A171" s="3" t="s">
        <v>18</v>
      </c>
      <c r="B171" s="3">
        <v>57</v>
      </c>
      <c r="C171" s="3">
        <v>0</v>
      </c>
      <c r="D171" s="3">
        <v>0</v>
      </c>
      <c r="E171" s="3">
        <v>7</v>
      </c>
      <c r="F171" s="3">
        <v>14</v>
      </c>
      <c r="G171" s="3">
        <v>24</v>
      </c>
      <c r="H171" s="3">
        <v>9</v>
      </c>
      <c r="I171" s="3">
        <v>2</v>
      </c>
      <c r="J171" s="3">
        <v>0</v>
      </c>
      <c r="K171" s="3">
        <v>1</v>
      </c>
      <c r="M171" s="4">
        <f t="shared" ref="M171:M184" si="105">C171/$B171</f>
        <v>0</v>
      </c>
      <c r="N171" s="4">
        <f t="shared" ref="N171:N184" si="106">D171/$B171</f>
        <v>0</v>
      </c>
      <c r="O171" s="4">
        <f t="shared" ref="O171:O184" si="107">E171/$B171</f>
        <v>0.12280701754385964</v>
      </c>
      <c r="P171" s="4">
        <f t="shared" ref="P171:P184" si="108">F171/$B171</f>
        <v>0.24561403508771928</v>
      </c>
      <c r="Q171" s="4">
        <f t="shared" ref="Q171:Q184" si="109">G171/$B171</f>
        <v>0.42105263157894735</v>
      </c>
      <c r="R171" s="4">
        <f t="shared" ref="R171:R184" si="110">H171/$B171</f>
        <v>0.15789473684210525</v>
      </c>
      <c r="S171" s="4">
        <f t="shared" ref="S171:S184" si="111">I171/$B171</f>
        <v>3.5087719298245612E-2</v>
      </c>
      <c r="T171" s="4">
        <f t="shared" ref="T171:T184" si="112">J171/$B171</f>
        <v>0</v>
      </c>
      <c r="U171" s="4">
        <f t="shared" ref="U171:U184" si="113">K171/$B171</f>
        <v>1.7543859649122806E-2</v>
      </c>
      <c r="W171" s="16">
        <f>SUM(C171:D171)/B171</f>
        <v>0</v>
      </c>
      <c r="X171" s="16">
        <f>SUM(E171:H171)/B171</f>
        <v>0.94736842105263153</v>
      </c>
      <c r="Y171" s="16">
        <f>SUM(I171:K171)/B171</f>
        <v>5.2631578947368418E-2</v>
      </c>
      <c r="AA171" s="5">
        <f>'2019'!W171</f>
        <v>1.5873015873015872E-2</v>
      </c>
      <c r="AB171" s="5">
        <f>'2019'!X171</f>
        <v>0.84126984126984128</v>
      </c>
      <c r="AC171" s="5">
        <f>'2019'!Y171</f>
        <v>0.14285714285714285</v>
      </c>
      <c r="AE171" s="5">
        <f>'2020'!W169</f>
        <v>0</v>
      </c>
      <c r="AF171" s="5">
        <f>'2020'!X169</f>
        <v>0.80952380952380953</v>
      </c>
      <c r="AG171" s="5">
        <f>'2020'!Y169</f>
        <v>0.19047619047619047</v>
      </c>
    </row>
    <row r="172" spans="1:33" x14ac:dyDescent="0.3">
      <c r="A172" s="3" t="s">
        <v>20</v>
      </c>
      <c r="B172" s="3">
        <v>8</v>
      </c>
      <c r="C172" s="3">
        <v>0</v>
      </c>
      <c r="D172" s="3">
        <v>0</v>
      </c>
      <c r="E172" s="3">
        <v>1</v>
      </c>
      <c r="F172" s="3">
        <v>3</v>
      </c>
      <c r="G172" s="3">
        <v>2</v>
      </c>
      <c r="H172" s="3">
        <v>1</v>
      </c>
      <c r="I172" s="3">
        <v>1</v>
      </c>
      <c r="J172" s="3">
        <v>0</v>
      </c>
      <c r="K172" s="3">
        <v>0</v>
      </c>
      <c r="M172" s="4">
        <f t="shared" si="105"/>
        <v>0</v>
      </c>
      <c r="N172" s="4">
        <f t="shared" si="106"/>
        <v>0</v>
      </c>
      <c r="O172" s="4">
        <f t="shared" si="107"/>
        <v>0.125</v>
      </c>
      <c r="P172" s="4">
        <f t="shared" si="108"/>
        <v>0.375</v>
      </c>
      <c r="Q172" s="4">
        <f t="shared" si="109"/>
        <v>0.25</v>
      </c>
      <c r="R172" s="4">
        <f t="shared" si="110"/>
        <v>0.125</v>
      </c>
      <c r="S172" s="4">
        <f t="shared" si="111"/>
        <v>0.125</v>
      </c>
      <c r="T172" s="4">
        <f t="shared" si="112"/>
        <v>0</v>
      </c>
      <c r="U172" s="4">
        <f t="shared" si="113"/>
        <v>0</v>
      </c>
      <c r="W172" s="16">
        <f t="shared" ref="W172:W186" si="114">SUM(C172:D172)/B172</f>
        <v>0</v>
      </c>
      <c r="X172" s="16">
        <f t="shared" ref="X172:X186" si="115">SUM(E172:H172)/B172</f>
        <v>0.875</v>
      </c>
      <c r="Y172" s="16">
        <f t="shared" ref="Y172:Y186" si="116">SUM(I172:K172)/B172</f>
        <v>0.125</v>
      </c>
      <c r="AA172" s="5">
        <f>'2019'!W172</f>
        <v>0</v>
      </c>
      <c r="AB172" s="5">
        <f>'2019'!X172</f>
        <v>1</v>
      </c>
      <c r="AC172" s="5">
        <f>'2019'!Y172</f>
        <v>0</v>
      </c>
      <c r="AE172" s="5">
        <f>'2020'!W170</f>
        <v>0</v>
      </c>
      <c r="AF172" s="5">
        <f>'2020'!X170</f>
        <v>1</v>
      </c>
      <c r="AG172" s="5">
        <f>'2020'!Y170</f>
        <v>0</v>
      </c>
    </row>
    <row r="173" spans="1:33" x14ac:dyDescent="0.3">
      <c r="A173" s="3" t="s">
        <v>22</v>
      </c>
      <c r="B173" s="3">
        <v>57</v>
      </c>
      <c r="C173" s="3">
        <v>3</v>
      </c>
      <c r="D173" s="3">
        <v>6</v>
      </c>
      <c r="E173" s="3">
        <v>7</v>
      </c>
      <c r="F173" s="3">
        <v>8</v>
      </c>
      <c r="G173" s="3">
        <v>14</v>
      </c>
      <c r="H173" s="3">
        <v>16</v>
      </c>
      <c r="I173" s="3">
        <v>3</v>
      </c>
      <c r="J173" s="3">
        <v>0</v>
      </c>
      <c r="K173" s="3">
        <v>0</v>
      </c>
      <c r="M173" s="4">
        <f t="shared" si="105"/>
        <v>5.2631578947368418E-2</v>
      </c>
      <c r="N173" s="4">
        <f t="shared" si="106"/>
        <v>0.10526315789473684</v>
      </c>
      <c r="O173" s="4">
        <f t="shared" si="107"/>
        <v>0.12280701754385964</v>
      </c>
      <c r="P173" s="4">
        <f t="shared" si="108"/>
        <v>0.14035087719298245</v>
      </c>
      <c r="Q173" s="4">
        <f t="shared" si="109"/>
        <v>0.24561403508771928</v>
      </c>
      <c r="R173" s="4">
        <f t="shared" si="110"/>
        <v>0.2807017543859649</v>
      </c>
      <c r="S173" s="4">
        <f t="shared" si="111"/>
        <v>5.2631578947368418E-2</v>
      </c>
      <c r="T173" s="4">
        <f t="shared" si="112"/>
        <v>0</v>
      </c>
      <c r="U173" s="4">
        <f t="shared" si="113"/>
        <v>0</v>
      </c>
      <c r="W173" s="16">
        <f t="shared" si="114"/>
        <v>0.15789473684210525</v>
      </c>
      <c r="X173" s="16">
        <f t="shared" si="115"/>
        <v>0.78947368421052633</v>
      </c>
      <c r="Y173" s="16">
        <f t="shared" si="116"/>
        <v>5.2631578947368418E-2</v>
      </c>
      <c r="AA173" s="5">
        <f>'2019'!W173</f>
        <v>4.7619047619047616E-2</v>
      </c>
      <c r="AB173" s="5">
        <f>'2019'!X173</f>
        <v>0.82539682539682535</v>
      </c>
      <c r="AC173" s="5">
        <f>'2019'!Y173</f>
        <v>0.12698412698412698</v>
      </c>
      <c r="AE173" s="5">
        <f>'2020'!W171</f>
        <v>4.7619047619047616E-2</v>
      </c>
      <c r="AF173" s="5">
        <f>'2020'!X171</f>
        <v>0.87301587301587302</v>
      </c>
      <c r="AG173" s="5">
        <f>'2020'!Y171</f>
        <v>7.9365079365079361E-2</v>
      </c>
    </row>
    <row r="174" spans="1:33" x14ac:dyDescent="0.3">
      <c r="A174" s="3" t="s">
        <v>24</v>
      </c>
      <c r="B174" s="3">
        <v>8</v>
      </c>
      <c r="C174" s="3">
        <v>0</v>
      </c>
      <c r="D174" s="3">
        <v>0</v>
      </c>
      <c r="E174" s="3">
        <v>0</v>
      </c>
      <c r="F174" s="3">
        <v>1</v>
      </c>
      <c r="G174" s="3">
        <v>2</v>
      </c>
      <c r="H174" s="3">
        <v>4</v>
      </c>
      <c r="I174" s="3">
        <v>1</v>
      </c>
      <c r="J174" s="3">
        <v>0</v>
      </c>
      <c r="K174" s="3">
        <v>0</v>
      </c>
      <c r="M174" s="4">
        <f t="shared" si="105"/>
        <v>0</v>
      </c>
      <c r="N174" s="4">
        <f t="shared" si="106"/>
        <v>0</v>
      </c>
      <c r="O174" s="4">
        <f t="shared" si="107"/>
        <v>0</v>
      </c>
      <c r="P174" s="4">
        <f t="shared" si="108"/>
        <v>0.125</v>
      </c>
      <c r="Q174" s="4">
        <f t="shared" si="109"/>
        <v>0.25</v>
      </c>
      <c r="R174" s="4">
        <f t="shared" si="110"/>
        <v>0.5</v>
      </c>
      <c r="S174" s="4">
        <f t="shared" si="111"/>
        <v>0.125</v>
      </c>
      <c r="T174" s="4">
        <f t="shared" si="112"/>
        <v>0</v>
      </c>
      <c r="U174" s="4">
        <f t="shared" si="113"/>
        <v>0</v>
      </c>
      <c r="W174" s="16">
        <f t="shared" si="114"/>
        <v>0</v>
      </c>
      <c r="X174" s="16">
        <f t="shared" si="115"/>
        <v>0.875</v>
      </c>
      <c r="Y174" s="16">
        <f t="shared" si="116"/>
        <v>0.125</v>
      </c>
      <c r="AA174" s="5">
        <f>'2019'!W174</f>
        <v>0</v>
      </c>
      <c r="AB174" s="5">
        <f>'2019'!X174</f>
        <v>0.5</v>
      </c>
      <c r="AC174" s="5">
        <f>'2019'!Y174</f>
        <v>0.5</v>
      </c>
      <c r="AE174" s="5">
        <f>'2020'!W172</f>
        <v>0</v>
      </c>
      <c r="AF174" s="5">
        <f>'2020'!X172</f>
        <v>0.81818181818181823</v>
      </c>
      <c r="AG174" s="5">
        <f>'2020'!Y172</f>
        <v>0.18181818181818182</v>
      </c>
    </row>
    <row r="175" spans="1:33" x14ac:dyDescent="0.3">
      <c r="A175" s="3" t="s">
        <v>26</v>
      </c>
      <c r="B175" s="3">
        <v>57</v>
      </c>
      <c r="C175" s="3">
        <v>0</v>
      </c>
      <c r="D175" s="3">
        <v>1</v>
      </c>
      <c r="E175" s="3">
        <v>8</v>
      </c>
      <c r="F175" s="3">
        <v>11</v>
      </c>
      <c r="G175" s="3">
        <v>18</v>
      </c>
      <c r="H175" s="3">
        <v>14</v>
      </c>
      <c r="I175" s="3">
        <v>4</v>
      </c>
      <c r="J175" s="3">
        <v>1</v>
      </c>
      <c r="K175" s="3">
        <v>0</v>
      </c>
      <c r="M175" s="4">
        <f t="shared" si="105"/>
        <v>0</v>
      </c>
      <c r="N175" s="4">
        <f t="shared" si="106"/>
        <v>1.7543859649122806E-2</v>
      </c>
      <c r="O175" s="4">
        <f t="shared" si="107"/>
        <v>0.14035087719298245</v>
      </c>
      <c r="P175" s="4">
        <f t="shared" si="108"/>
        <v>0.19298245614035087</v>
      </c>
      <c r="Q175" s="4">
        <f t="shared" si="109"/>
        <v>0.31578947368421051</v>
      </c>
      <c r="R175" s="4">
        <f t="shared" si="110"/>
        <v>0.24561403508771928</v>
      </c>
      <c r="S175" s="4">
        <f t="shared" si="111"/>
        <v>7.0175438596491224E-2</v>
      </c>
      <c r="T175" s="4">
        <f t="shared" si="112"/>
        <v>1.7543859649122806E-2</v>
      </c>
      <c r="U175" s="4">
        <f t="shared" si="113"/>
        <v>0</v>
      </c>
      <c r="W175" s="16">
        <f t="shared" si="114"/>
        <v>1.7543859649122806E-2</v>
      </c>
      <c r="X175" s="16">
        <f t="shared" si="115"/>
        <v>0.89473684210526316</v>
      </c>
      <c r="Y175" s="16">
        <f t="shared" si="116"/>
        <v>8.771929824561403E-2</v>
      </c>
      <c r="AA175" s="5">
        <f>'2019'!W175</f>
        <v>4.7619047619047616E-2</v>
      </c>
      <c r="AB175" s="5">
        <f>'2019'!X175</f>
        <v>0.84126984126984128</v>
      </c>
      <c r="AC175" s="5">
        <f>'2019'!Y175</f>
        <v>0.1111111111111111</v>
      </c>
      <c r="AE175" s="5">
        <f>'2020'!W173</f>
        <v>0</v>
      </c>
      <c r="AF175" s="5">
        <f>'2020'!X173</f>
        <v>0.92063492063492058</v>
      </c>
      <c r="AG175" s="5">
        <f>'2020'!Y173</f>
        <v>7.9365079365079361E-2</v>
      </c>
    </row>
    <row r="176" spans="1:33" x14ac:dyDescent="0.3">
      <c r="A176" s="3" t="s">
        <v>28</v>
      </c>
      <c r="B176" s="3">
        <v>57</v>
      </c>
      <c r="C176" s="3">
        <v>0</v>
      </c>
      <c r="D176" s="3">
        <v>1</v>
      </c>
      <c r="E176" s="3">
        <v>7</v>
      </c>
      <c r="F176" s="3">
        <v>10</v>
      </c>
      <c r="G176" s="3">
        <v>16</v>
      </c>
      <c r="H176" s="3">
        <v>15</v>
      </c>
      <c r="I176" s="3">
        <v>7</v>
      </c>
      <c r="J176" s="3">
        <v>1</v>
      </c>
      <c r="K176" s="3">
        <v>0</v>
      </c>
      <c r="M176" s="4">
        <f t="shared" si="105"/>
        <v>0</v>
      </c>
      <c r="N176" s="4">
        <f t="shared" si="106"/>
        <v>1.7543859649122806E-2</v>
      </c>
      <c r="O176" s="4">
        <f t="shared" si="107"/>
        <v>0.12280701754385964</v>
      </c>
      <c r="P176" s="4">
        <f t="shared" si="108"/>
        <v>0.17543859649122806</v>
      </c>
      <c r="Q176" s="4">
        <f t="shared" si="109"/>
        <v>0.2807017543859649</v>
      </c>
      <c r="R176" s="4">
        <f t="shared" si="110"/>
        <v>0.26315789473684209</v>
      </c>
      <c r="S176" s="4">
        <f t="shared" si="111"/>
        <v>0.12280701754385964</v>
      </c>
      <c r="T176" s="4">
        <f t="shared" si="112"/>
        <v>1.7543859649122806E-2</v>
      </c>
      <c r="U176" s="4">
        <f t="shared" si="113"/>
        <v>0</v>
      </c>
      <c r="W176" s="16">
        <f t="shared" si="114"/>
        <v>1.7543859649122806E-2</v>
      </c>
      <c r="X176" s="16">
        <f t="shared" si="115"/>
        <v>0.84210526315789469</v>
      </c>
      <c r="Y176" s="16">
        <f t="shared" si="116"/>
        <v>0.14035087719298245</v>
      </c>
      <c r="AA176" s="5">
        <f>'2019'!W176</f>
        <v>7.9365079365079361E-2</v>
      </c>
      <c r="AB176" s="5">
        <f>'2019'!X176</f>
        <v>0.77777777777777779</v>
      </c>
      <c r="AC176" s="5">
        <f>'2019'!Y176</f>
        <v>0.14285714285714285</v>
      </c>
      <c r="AE176" s="5">
        <f>'2020'!W174</f>
        <v>3.1746031746031744E-2</v>
      </c>
      <c r="AF176" s="5">
        <f>'2020'!X174</f>
        <v>0.84126984126984128</v>
      </c>
      <c r="AG176" s="5">
        <f>'2020'!Y174</f>
        <v>0.12698412698412698</v>
      </c>
    </row>
    <row r="177" spans="1:33" x14ac:dyDescent="0.3">
      <c r="A177" s="3" t="s">
        <v>29</v>
      </c>
      <c r="B177" s="3">
        <v>57</v>
      </c>
      <c r="C177" s="3">
        <v>0</v>
      </c>
      <c r="D177" s="3">
        <v>0</v>
      </c>
      <c r="E177" s="3">
        <v>6</v>
      </c>
      <c r="F177" s="3">
        <v>7</v>
      </c>
      <c r="G177" s="3">
        <v>22</v>
      </c>
      <c r="H177" s="3">
        <v>17</v>
      </c>
      <c r="I177" s="3">
        <v>5</v>
      </c>
      <c r="J177" s="3">
        <v>0</v>
      </c>
      <c r="K177" s="3">
        <v>0</v>
      </c>
      <c r="M177" s="4">
        <f t="shared" si="105"/>
        <v>0</v>
      </c>
      <c r="N177" s="4">
        <f t="shared" si="106"/>
        <v>0</v>
      </c>
      <c r="O177" s="4">
        <f t="shared" si="107"/>
        <v>0.10526315789473684</v>
      </c>
      <c r="P177" s="4">
        <f t="shared" si="108"/>
        <v>0.12280701754385964</v>
      </c>
      <c r="Q177" s="4">
        <f t="shared" si="109"/>
        <v>0.38596491228070173</v>
      </c>
      <c r="R177" s="4">
        <f t="shared" si="110"/>
        <v>0.2982456140350877</v>
      </c>
      <c r="S177" s="4">
        <f t="shared" si="111"/>
        <v>8.771929824561403E-2</v>
      </c>
      <c r="T177" s="4">
        <f t="shared" si="112"/>
        <v>0</v>
      </c>
      <c r="U177" s="4">
        <f t="shared" si="113"/>
        <v>0</v>
      </c>
      <c r="W177" s="16">
        <f t="shared" si="114"/>
        <v>0</v>
      </c>
      <c r="X177" s="16">
        <f t="shared" si="115"/>
        <v>0.91228070175438591</v>
      </c>
      <c r="Y177" s="16">
        <f t="shared" si="116"/>
        <v>8.771929824561403E-2</v>
      </c>
      <c r="AA177" s="5">
        <f>'2019'!W177</f>
        <v>9.5238095238095233E-2</v>
      </c>
      <c r="AB177" s="5">
        <f>'2019'!X177</f>
        <v>0.76190476190476186</v>
      </c>
      <c r="AC177" s="5">
        <f>'2019'!Y177</f>
        <v>0.14285714285714285</v>
      </c>
      <c r="AE177" s="5">
        <f>'2020'!W175</f>
        <v>4.7619047619047616E-2</v>
      </c>
      <c r="AF177" s="5">
        <f>'2020'!X175</f>
        <v>0.87301587301587302</v>
      </c>
      <c r="AG177" s="5">
        <f>'2020'!Y175</f>
        <v>7.9365079365079361E-2</v>
      </c>
    </row>
    <row r="178" spans="1:33" x14ac:dyDescent="0.3">
      <c r="A178" s="3" t="s">
        <v>30</v>
      </c>
      <c r="B178" s="3">
        <v>57</v>
      </c>
      <c r="C178" s="3">
        <v>0</v>
      </c>
      <c r="D178" s="3">
        <v>1</v>
      </c>
      <c r="E178" s="3">
        <v>2</v>
      </c>
      <c r="F178" s="3">
        <v>7</v>
      </c>
      <c r="G178" s="3">
        <v>18</v>
      </c>
      <c r="H178" s="3">
        <v>20</v>
      </c>
      <c r="I178" s="3">
        <v>9</v>
      </c>
      <c r="J178" s="3">
        <v>0</v>
      </c>
      <c r="K178" s="3">
        <v>0</v>
      </c>
      <c r="M178" s="4">
        <f t="shared" si="105"/>
        <v>0</v>
      </c>
      <c r="N178" s="4">
        <f t="shared" si="106"/>
        <v>1.7543859649122806E-2</v>
      </c>
      <c r="O178" s="4">
        <f t="shared" si="107"/>
        <v>3.5087719298245612E-2</v>
      </c>
      <c r="P178" s="4">
        <f t="shared" si="108"/>
        <v>0.12280701754385964</v>
      </c>
      <c r="Q178" s="4">
        <f t="shared" si="109"/>
        <v>0.31578947368421051</v>
      </c>
      <c r="R178" s="4">
        <f t="shared" si="110"/>
        <v>0.35087719298245612</v>
      </c>
      <c r="S178" s="4">
        <f t="shared" si="111"/>
        <v>0.15789473684210525</v>
      </c>
      <c r="T178" s="4">
        <f t="shared" si="112"/>
        <v>0</v>
      </c>
      <c r="U178" s="4">
        <f t="shared" si="113"/>
        <v>0</v>
      </c>
      <c r="W178" s="16">
        <f t="shared" si="114"/>
        <v>1.7543859649122806E-2</v>
      </c>
      <c r="X178" s="16">
        <f t="shared" si="115"/>
        <v>0.82456140350877194</v>
      </c>
      <c r="Y178" s="16">
        <f t="shared" si="116"/>
        <v>0.15789473684210525</v>
      </c>
      <c r="AA178" s="5">
        <f>'2019'!W178</f>
        <v>0</v>
      </c>
      <c r="AB178" s="5">
        <f>'2019'!X178</f>
        <v>0.82539682539682535</v>
      </c>
      <c r="AC178" s="5">
        <f>'2019'!Y178</f>
        <v>0.17460317460317459</v>
      </c>
      <c r="AE178" s="5">
        <f>'2020'!W176</f>
        <v>3.1746031746031744E-2</v>
      </c>
      <c r="AF178" s="5">
        <f>'2020'!X176</f>
        <v>0.79365079365079361</v>
      </c>
      <c r="AG178" s="5">
        <f>'2020'!Y176</f>
        <v>0.17460317460317459</v>
      </c>
    </row>
    <row r="179" spans="1:33" x14ac:dyDescent="0.3">
      <c r="A179" s="3" t="s">
        <v>31</v>
      </c>
      <c r="B179" s="3">
        <v>57</v>
      </c>
      <c r="C179" s="3">
        <v>1</v>
      </c>
      <c r="D179" s="3">
        <v>7</v>
      </c>
      <c r="E179" s="3">
        <v>5</v>
      </c>
      <c r="F179" s="3">
        <v>10</v>
      </c>
      <c r="G179" s="3">
        <v>13</v>
      </c>
      <c r="H179" s="3">
        <v>14</v>
      </c>
      <c r="I179" s="3">
        <v>6</v>
      </c>
      <c r="J179" s="3">
        <v>1</v>
      </c>
      <c r="K179" s="3">
        <v>0</v>
      </c>
      <c r="M179" s="4">
        <f t="shared" si="105"/>
        <v>1.7543859649122806E-2</v>
      </c>
      <c r="N179" s="4">
        <f t="shared" si="106"/>
        <v>0.12280701754385964</v>
      </c>
      <c r="O179" s="4">
        <f t="shared" si="107"/>
        <v>8.771929824561403E-2</v>
      </c>
      <c r="P179" s="4">
        <f t="shared" si="108"/>
        <v>0.17543859649122806</v>
      </c>
      <c r="Q179" s="4">
        <f t="shared" si="109"/>
        <v>0.22807017543859648</v>
      </c>
      <c r="R179" s="4">
        <f t="shared" si="110"/>
        <v>0.24561403508771928</v>
      </c>
      <c r="S179" s="4">
        <f t="shared" si="111"/>
        <v>0.10526315789473684</v>
      </c>
      <c r="T179" s="4">
        <f t="shared" si="112"/>
        <v>1.7543859649122806E-2</v>
      </c>
      <c r="U179" s="4">
        <f t="shared" si="113"/>
        <v>0</v>
      </c>
      <c r="W179" s="16">
        <f t="shared" si="114"/>
        <v>0.14035087719298245</v>
      </c>
      <c r="X179" s="16">
        <f t="shared" si="115"/>
        <v>0.73684210526315785</v>
      </c>
      <c r="Y179" s="16">
        <f t="shared" si="116"/>
        <v>0.12280701754385964</v>
      </c>
      <c r="AA179" s="5">
        <f>'2019'!W179</f>
        <v>7.9365079365079361E-2</v>
      </c>
      <c r="AB179" s="5">
        <f>'2019'!X179</f>
        <v>0.8571428571428571</v>
      </c>
      <c r="AC179" s="5">
        <f>'2019'!Y179</f>
        <v>6.3492063492063489E-2</v>
      </c>
      <c r="AE179" s="5">
        <f>'2020'!W177</f>
        <v>7.9365079365079361E-2</v>
      </c>
      <c r="AF179" s="5">
        <f>'2020'!X177</f>
        <v>0.79365079365079361</v>
      </c>
      <c r="AG179" s="5">
        <f>'2020'!Y177</f>
        <v>0.12698412698412698</v>
      </c>
    </row>
    <row r="180" spans="1:33" x14ac:dyDescent="0.3">
      <c r="A180" s="3" t="s">
        <v>33</v>
      </c>
      <c r="B180" s="3">
        <v>8</v>
      </c>
      <c r="C180" s="3">
        <v>0</v>
      </c>
      <c r="D180" s="3">
        <v>1</v>
      </c>
      <c r="E180" s="3">
        <v>3</v>
      </c>
      <c r="F180" s="3">
        <v>2</v>
      </c>
      <c r="G180" s="3">
        <v>1</v>
      </c>
      <c r="H180" s="3">
        <v>1</v>
      </c>
      <c r="I180" s="3">
        <v>0</v>
      </c>
      <c r="J180" s="3">
        <v>0</v>
      </c>
      <c r="K180" s="3">
        <v>0</v>
      </c>
      <c r="M180" s="4">
        <f t="shared" si="105"/>
        <v>0</v>
      </c>
      <c r="N180" s="4">
        <f t="shared" si="106"/>
        <v>0.125</v>
      </c>
      <c r="O180" s="4">
        <f t="shared" si="107"/>
        <v>0.375</v>
      </c>
      <c r="P180" s="4">
        <f t="shared" si="108"/>
        <v>0.25</v>
      </c>
      <c r="Q180" s="4">
        <f t="shared" si="109"/>
        <v>0.125</v>
      </c>
      <c r="R180" s="4">
        <f t="shared" si="110"/>
        <v>0.125</v>
      </c>
      <c r="S180" s="4">
        <f t="shared" si="111"/>
        <v>0</v>
      </c>
      <c r="T180" s="4">
        <f t="shared" si="112"/>
        <v>0</v>
      </c>
      <c r="U180" s="4">
        <f t="shared" si="113"/>
        <v>0</v>
      </c>
      <c r="W180" s="16">
        <f t="shared" si="114"/>
        <v>0.125</v>
      </c>
      <c r="X180" s="16">
        <f t="shared" si="115"/>
        <v>0.875</v>
      </c>
      <c r="Y180" s="16">
        <f t="shared" si="116"/>
        <v>0</v>
      </c>
      <c r="AA180" s="5">
        <f>'2019'!W180</f>
        <v>0</v>
      </c>
      <c r="AB180" s="5">
        <f>'2019'!X180</f>
        <v>1</v>
      </c>
      <c r="AC180" s="5">
        <f>'2019'!Y180</f>
        <v>0</v>
      </c>
      <c r="AE180" s="5">
        <f>'2020'!W178</f>
        <v>0.27272727272727271</v>
      </c>
      <c r="AF180" s="5">
        <f>'2020'!X178</f>
        <v>0.63636363636363635</v>
      </c>
      <c r="AG180" s="5">
        <f>'2020'!Y178</f>
        <v>9.0909090909090912E-2</v>
      </c>
    </row>
    <row r="181" spans="1:33" x14ac:dyDescent="0.3">
      <c r="A181" s="3" t="s">
        <v>34</v>
      </c>
      <c r="B181" s="3">
        <v>8</v>
      </c>
      <c r="C181" s="3">
        <v>0</v>
      </c>
      <c r="D181" s="3">
        <v>0</v>
      </c>
      <c r="E181" s="3">
        <v>2</v>
      </c>
      <c r="F181" s="3">
        <v>1</v>
      </c>
      <c r="G181" s="3">
        <v>3</v>
      </c>
      <c r="H181" s="3">
        <v>0</v>
      </c>
      <c r="I181" s="3">
        <v>2</v>
      </c>
      <c r="J181" s="3">
        <v>0</v>
      </c>
      <c r="K181" s="3">
        <v>0</v>
      </c>
      <c r="M181" s="4">
        <f t="shared" si="105"/>
        <v>0</v>
      </c>
      <c r="N181" s="4">
        <f t="shared" si="106"/>
        <v>0</v>
      </c>
      <c r="O181" s="4">
        <f t="shared" si="107"/>
        <v>0.25</v>
      </c>
      <c r="P181" s="4">
        <f t="shared" si="108"/>
        <v>0.125</v>
      </c>
      <c r="Q181" s="4">
        <f t="shared" si="109"/>
        <v>0.375</v>
      </c>
      <c r="R181" s="4">
        <f t="shared" si="110"/>
        <v>0</v>
      </c>
      <c r="S181" s="4">
        <f t="shared" si="111"/>
        <v>0.25</v>
      </c>
      <c r="T181" s="4">
        <f t="shared" si="112"/>
        <v>0</v>
      </c>
      <c r="U181" s="4">
        <f t="shared" si="113"/>
        <v>0</v>
      </c>
      <c r="W181" s="16">
        <f t="shared" si="114"/>
        <v>0</v>
      </c>
      <c r="X181" s="16">
        <f t="shared" si="115"/>
        <v>0.75</v>
      </c>
      <c r="Y181" s="16">
        <f t="shared" si="116"/>
        <v>0.25</v>
      </c>
      <c r="AA181" s="5">
        <f>'2019'!W181</f>
        <v>0</v>
      </c>
      <c r="AB181" s="5">
        <f>'2019'!X181</f>
        <v>0.75</v>
      </c>
      <c r="AC181" s="5">
        <f>'2019'!Y181</f>
        <v>0.25</v>
      </c>
      <c r="AE181" s="5">
        <f>'2020'!W179</f>
        <v>0.27272727272727271</v>
      </c>
      <c r="AF181" s="5">
        <f>'2020'!X179</f>
        <v>0.63636363636363635</v>
      </c>
      <c r="AG181" s="5">
        <f>'2020'!Y179</f>
        <v>9.0909090909090912E-2</v>
      </c>
    </row>
    <row r="182" spans="1:33" x14ac:dyDescent="0.3">
      <c r="A182" s="3" t="s">
        <v>35</v>
      </c>
      <c r="B182" s="3">
        <v>8</v>
      </c>
      <c r="C182" s="3">
        <v>0</v>
      </c>
      <c r="D182" s="3">
        <v>2</v>
      </c>
      <c r="E182" s="3">
        <v>1</v>
      </c>
      <c r="F182" s="3">
        <v>1</v>
      </c>
      <c r="G182" s="3">
        <v>1</v>
      </c>
      <c r="H182" s="3">
        <v>3</v>
      </c>
      <c r="I182" s="3">
        <v>0</v>
      </c>
      <c r="J182" s="3">
        <v>0</v>
      </c>
      <c r="K182" s="3">
        <v>0</v>
      </c>
      <c r="M182" s="4">
        <f t="shared" si="105"/>
        <v>0</v>
      </c>
      <c r="N182" s="4">
        <f t="shared" si="106"/>
        <v>0.25</v>
      </c>
      <c r="O182" s="4">
        <f t="shared" si="107"/>
        <v>0.125</v>
      </c>
      <c r="P182" s="4">
        <f t="shared" si="108"/>
        <v>0.125</v>
      </c>
      <c r="Q182" s="4">
        <f t="shared" si="109"/>
        <v>0.125</v>
      </c>
      <c r="R182" s="4">
        <f t="shared" si="110"/>
        <v>0.375</v>
      </c>
      <c r="S182" s="4">
        <f t="shared" si="111"/>
        <v>0</v>
      </c>
      <c r="T182" s="4">
        <f t="shared" si="112"/>
        <v>0</v>
      </c>
      <c r="U182" s="4">
        <f t="shared" si="113"/>
        <v>0</v>
      </c>
      <c r="W182" s="16">
        <f t="shared" si="114"/>
        <v>0.25</v>
      </c>
      <c r="X182" s="16">
        <f t="shared" si="115"/>
        <v>0.75</v>
      </c>
      <c r="Y182" s="16">
        <f t="shared" si="116"/>
        <v>0</v>
      </c>
      <c r="AA182" s="5">
        <f>'2019'!W182</f>
        <v>0</v>
      </c>
      <c r="AB182" s="5">
        <f>'2019'!X182</f>
        <v>1</v>
      </c>
      <c r="AC182" s="5">
        <f>'2019'!Y182</f>
        <v>0</v>
      </c>
      <c r="AE182" s="5">
        <f>'2020'!W180</f>
        <v>0.18181818181818182</v>
      </c>
      <c r="AF182" s="5">
        <f>'2020'!X180</f>
        <v>0.72727272727272729</v>
      </c>
      <c r="AG182" s="5">
        <f>'2020'!Y180</f>
        <v>9.0909090909090912E-2</v>
      </c>
    </row>
    <row r="183" spans="1:33" x14ac:dyDescent="0.3">
      <c r="A183" s="3" t="s">
        <v>36</v>
      </c>
      <c r="B183" s="3">
        <v>8</v>
      </c>
      <c r="C183" s="3">
        <v>0</v>
      </c>
      <c r="D183" s="3">
        <v>0</v>
      </c>
      <c r="E183" s="3">
        <v>0</v>
      </c>
      <c r="F183" s="3">
        <v>1</v>
      </c>
      <c r="G183" s="3">
        <v>2</v>
      </c>
      <c r="H183" s="3">
        <v>2</v>
      </c>
      <c r="I183" s="3">
        <v>3</v>
      </c>
      <c r="J183" s="3">
        <v>0</v>
      </c>
      <c r="K183" s="3">
        <v>0</v>
      </c>
      <c r="M183" s="4">
        <f t="shared" si="105"/>
        <v>0</v>
      </c>
      <c r="N183" s="4">
        <f t="shared" si="106"/>
        <v>0</v>
      </c>
      <c r="O183" s="4">
        <f t="shared" si="107"/>
        <v>0</v>
      </c>
      <c r="P183" s="4">
        <f t="shared" si="108"/>
        <v>0.125</v>
      </c>
      <c r="Q183" s="4">
        <f t="shared" si="109"/>
        <v>0.25</v>
      </c>
      <c r="R183" s="4">
        <f t="shared" si="110"/>
        <v>0.25</v>
      </c>
      <c r="S183" s="4">
        <f t="shared" si="111"/>
        <v>0.375</v>
      </c>
      <c r="T183" s="4">
        <f t="shared" si="112"/>
        <v>0</v>
      </c>
      <c r="U183" s="4">
        <f t="shared" si="113"/>
        <v>0</v>
      </c>
      <c r="W183" s="16">
        <f t="shared" si="114"/>
        <v>0</v>
      </c>
      <c r="X183" s="16">
        <f t="shared" si="115"/>
        <v>0.625</v>
      </c>
      <c r="Y183" s="16">
        <f t="shared" si="116"/>
        <v>0.375</v>
      </c>
      <c r="AA183" s="5">
        <f>'2019'!W183</f>
        <v>0</v>
      </c>
      <c r="AB183" s="5">
        <f>'2019'!X183</f>
        <v>0.25</v>
      </c>
      <c r="AC183" s="5">
        <f>'2019'!Y183</f>
        <v>0.75</v>
      </c>
      <c r="AE183" s="5">
        <f>'2020'!W181</f>
        <v>0.18181818181818182</v>
      </c>
      <c r="AF183" s="5">
        <f>'2020'!X181</f>
        <v>0.63636363636363635</v>
      </c>
      <c r="AG183" s="5">
        <f>'2020'!Y181</f>
        <v>0.18181818181818182</v>
      </c>
    </row>
    <row r="184" spans="1:33" x14ac:dyDescent="0.3">
      <c r="A184" s="3" t="s">
        <v>37</v>
      </c>
      <c r="B184" s="3">
        <v>8</v>
      </c>
      <c r="C184" s="3">
        <v>0</v>
      </c>
      <c r="D184" s="3">
        <v>0</v>
      </c>
      <c r="E184" s="3">
        <v>0</v>
      </c>
      <c r="F184" s="3">
        <v>1</v>
      </c>
      <c r="G184" s="3">
        <v>2</v>
      </c>
      <c r="H184" s="3">
        <v>2</v>
      </c>
      <c r="I184" s="3">
        <v>3</v>
      </c>
      <c r="J184" s="3">
        <v>0</v>
      </c>
      <c r="K184" s="3">
        <v>0</v>
      </c>
      <c r="M184" s="4">
        <f t="shared" si="105"/>
        <v>0</v>
      </c>
      <c r="N184" s="4">
        <f t="shared" si="106"/>
        <v>0</v>
      </c>
      <c r="O184" s="4">
        <f t="shared" si="107"/>
        <v>0</v>
      </c>
      <c r="P184" s="4">
        <f t="shared" si="108"/>
        <v>0.125</v>
      </c>
      <c r="Q184" s="4">
        <f t="shared" si="109"/>
        <v>0.25</v>
      </c>
      <c r="R184" s="4">
        <f t="shared" si="110"/>
        <v>0.25</v>
      </c>
      <c r="S184" s="4">
        <f t="shared" si="111"/>
        <v>0.375</v>
      </c>
      <c r="T184" s="4">
        <f t="shared" si="112"/>
        <v>0</v>
      </c>
      <c r="U184" s="4">
        <f t="shared" si="113"/>
        <v>0</v>
      </c>
      <c r="W184" s="16">
        <f t="shared" si="114"/>
        <v>0</v>
      </c>
      <c r="X184" s="16">
        <f t="shared" si="115"/>
        <v>0.625</v>
      </c>
      <c r="Y184" s="16">
        <f t="shared" si="116"/>
        <v>0.375</v>
      </c>
      <c r="AA184" s="5">
        <f>'2019'!W184</f>
        <v>0</v>
      </c>
      <c r="AB184" s="5">
        <f>'2019'!X184</f>
        <v>1</v>
      </c>
      <c r="AC184" s="5">
        <f>'2019'!Y184</f>
        <v>0</v>
      </c>
      <c r="AE184" s="5">
        <f>'2020'!W182</f>
        <v>0.18181818181818182</v>
      </c>
      <c r="AF184" s="5">
        <f>'2020'!X182</f>
        <v>0.54545454545454541</v>
      </c>
      <c r="AG184" s="5">
        <f>'2020'!Y182</f>
        <v>0.27272727272727271</v>
      </c>
    </row>
    <row r="185" spans="1:33" x14ac:dyDescent="0.3">
      <c r="M185" s="5">
        <f>AVERAGE(M171:M184)</f>
        <v>5.0125313283208017E-3</v>
      </c>
      <c r="N185" s="5">
        <f t="shared" ref="N185:U185" si="117">AVERAGE(N171:N184)</f>
        <v>4.6835839598997495E-2</v>
      </c>
      <c r="O185" s="5">
        <f t="shared" si="117"/>
        <v>0.11513157894736843</v>
      </c>
      <c r="P185" s="5">
        <f t="shared" si="117"/>
        <v>0.17324561403508773</v>
      </c>
      <c r="Q185" s="5">
        <f t="shared" si="117"/>
        <v>0.27271303258145363</v>
      </c>
      <c r="R185" s="5">
        <f t="shared" si="117"/>
        <v>0.24765037593984962</v>
      </c>
      <c r="S185" s="5">
        <f t="shared" si="117"/>
        <v>0.13439849624060152</v>
      </c>
      <c r="T185" s="5">
        <f t="shared" si="117"/>
        <v>3.7593984962406013E-3</v>
      </c>
      <c r="U185" s="5">
        <f t="shared" si="117"/>
        <v>1.2531328320802004E-3</v>
      </c>
      <c r="W185" s="16" t="e">
        <f t="shared" si="114"/>
        <v>#DIV/0!</v>
      </c>
      <c r="X185" s="16" t="e">
        <f t="shared" si="115"/>
        <v>#DIV/0!</v>
      </c>
      <c r="Y185" s="16" t="e">
        <f t="shared" si="116"/>
        <v>#DIV/0!</v>
      </c>
    </row>
    <row r="186" spans="1:33" x14ac:dyDescent="0.3">
      <c r="L186" s="4"/>
      <c r="M186" s="4"/>
      <c r="N186" s="4"/>
      <c r="O186" s="4"/>
      <c r="P186" s="4"/>
      <c r="Q186" s="4"/>
      <c r="R186" s="4"/>
      <c r="W186" s="16" t="e">
        <f t="shared" si="114"/>
        <v>#DIV/0!</v>
      </c>
      <c r="X186" s="16" t="e">
        <f t="shared" si="115"/>
        <v>#DIV/0!</v>
      </c>
      <c r="Y186" s="16" t="e">
        <f t="shared" si="116"/>
        <v>#DIV/0!</v>
      </c>
    </row>
  </sheetData>
  <mergeCells count="17">
    <mergeCell ref="CG6:CI6"/>
    <mergeCell ref="AZ6:BB6"/>
    <mergeCell ref="AK6:AM6"/>
    <mergeCell ref="AN6:AP6"/>
    <mergeCell ref="AQ6:AS6"/>
    <mergeCell ref="AT6:AV6"/>
    <mergeCell ref="AW6:AY6"/>
    <mergeCell ref="BX6:BZ6"/>
    <mergeCell ref="CA6:CC6"/>
    <mergeCell ref="BO6:BQ6"/>
    <mergeCell ref="CD6:CF6"/>
    <mergeCell ref="BC6:BE6"/>
    <mergeCell ref="BF6:BH6"/>
    <mergeCell ref="BI6:BK6"/>
    <mergeCell ref="BL6:BN6"/>
    <mergeCell ref="BR6:BT6"/>
    <mergeCell ref="BU6:BW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8CC2F-E538-4CC8-8097-9856C652045E}">
  <dimension ref="A1:Y186"/>
  <sheetViews>
    <sheetView topLeftCell="C1" zoomScale="70" zoomScaleNormal="70" workbookViewId="0">
      <selection activeCell="W9" sqref="W9"/>
    </sheetView>
  </sheetViews>
  <sheetFormatPr defaultColWidth="12.44140625" defaultRowHeight="15.6" x14ac:dyDescent="0.3"/>
  <cols>
    <col min="1" max="1" width="27" style="3" customWidth="1"/>
    <col min="2" max="16384" width="12.44140625" style="3"/>
  </cols>
  <sheetData>
    <row r="1" spans="1:25" x14ac:dyDescent="0.3">
      <c r="A1" s="3" t="s">
        <v>0</v>
      </c>
    </row>
    <row r="2" spans="1:25" x14ac:dyDescent="0.3">
      <c r="A2" s="3" t="s">
        <v>45</v>
      </c>
    </row>
    <row r="3" spans="1:25" x14ac:dyDescent="0.3">
      <c r="A3" s="3" t="s">
        <v>2</v>
      </c>
    </row>
    <row r="4" spans="1:25" x14ac:dyDescent="0.3">
      <c r="A4" s="3" t="s">
        <v>3</v>
      </c>
    </row>
    <row r="5" spans="1:25" x14ac:dyDescent="0.3">
      <c r="A5" s="3" t="s">
        <v>4</v>
      </c>
    </row>
    <row r="6" spans="1:25" x14ac:dyDescent="0.3">
      <c r="A6" s="3" t="s">
        <v>5</v>
      </c>
    </row>
    <row r="8" spans="1:25" x14ac:dyDescent="0.3">
      <c r="W8" s="13">
        <v>2019</v>
      </c>
      <c r="X8" s="13"/>
      <c r="Y8" s="13"/>
    </row>
    <row r="9" spans="1:25" ht="28.8" x14ac:dyDescent="0.3">
      <c r="A9" s="3" t="s">
        <v>6</v>
      </c>
      <c r="B9" s="3" t="s">
        <v>7</v>
      </c>
      <c r="C9" s="3" t="s">
        <v>8</v>
      </c>
      <c r="D9" s="3" t="s">
        <v>9</v>
      </c>
      <c r="E9" s="3" t="s">
        <v>10</v>
      </c>
      <c r="F9" s="3" t="s">
        <v>11</v>
      </c>
      <c r="G9" s="3" t="s">
        <v>12</v>
      </c>
      <c r="H9" s="3" t="s">
        <v>13</v>
      </c>
      <c r="I9" s="3" t="s">
        <v>14</v>
      </c>
      <c r="J9" s="3" t="s">
        <v>15</v>
      </c>
      <c r="K9" s="3" t="s">
        <v>16</v>
      </c>
      <c r="M9" s="3" t="s">
        <v>8</v>
      </c>
      <c r="N9" s="3" t="s">
        <v>9</v>
      </c>
      <c r="O9" s="3" t="s">
        <v>10</v>
      </c>
      <c r="P9" s="3" t="s">
        <v>11</v>
      </c>
      <c r="Q9" s="3" t="s">
        <v>12</v>
      </c>
      <c r="R9" s="3" t="s">
        <v>13</v>
      </c>
      <c r="S9" s="3" t="s">
        <v>14</v>
      </c>
      <c r="T9" s="3" t="s">
        <v>15</v>
      </c>
      <c r="U9" s="3" t="s">
        <v>16</v>
      </c>
      <c r="W9" s="15" t="s">
        <v>55</v>
      </c>
      <c r="X9" s="15" t="s">
        <v>56</v>
      </c>
      <c r="Y9" s="15" t="s">
        <v>57</v>
      </c>
    </row>
    <row r="10" spans="1:25" x14ac:dyDescent="0.3">
      <c r="A10" s="3" t="s">
        <v>18</v>
      </c>
      <c r="B10" s="3">
        <v>2213</v>
      </c>
      <c r="C10" s="3">
        <v>65</v>
      </c>
      <c r="D10" s="3">
        <v>132</v>
      </c>
      <c r="E10" s="3">
        <v>269</v>
      </c>
      <c r="F10" s="3">
        <v>430</v>
      </c>
      <c r="G10" s="3">
        <v>643</v>
      </c>
      <c r="H10" s="3">
        <v>448</v>
      </c>
      <c r="I10" s="3">
        <v>182</v>
      </c>
      <c r="J10" s="3">
        <v>20</v>
      </c>
      <c r="K10" s="3">
        <v>24</v>
      </c>
      <c r="M10" s="4">
        <f t="shared" ref="M10:M25" si="0">C10/$B10</f>
        <v>2.937189335743335E-2</v>
      </c>
      <c r="N10" s="4">
        <f t="shared" ref="N10:N25" si="1">D10/$B10</f>
        <v>5.9647537279710797E-2</v>
      </c>
      <c r="O10" s="4">
        <f t="shared" ref="O10:O25" si="2">E10/$B10</f>
        <v>0.12155445097153186</v>
      </c>
      <c r="P10" s="4">
        <f t="shared" ref="P10:P25" si="3">F10/$B10</f>
        <v>0.19430637144148216</v>
      </c>
      <c r="Q10" s="4">
        <f t="shared" ref="Q10:Q25" si="4">G10/$B10</f>
        <v>0.29055580659737912</v>
      </c>
      <c r="R10" s="4">
        <f t="shared" ref="R10:R25" si="5">H10/$B10</f>
        <v>0.20244012652507909</v>
      </c>
      <c r="S10" s="4">
        <f t="shared" ref="S10:S25" si="6">I10/$B10</f>
        <v>8.2241301400813371E-2</v>
      </c>
      <c r="T10" s="4">
        <f t="shared" ref="T10:T25" si="7">J10/$B10</f>
        <v>9.0375056484410295E-3</v>
      </c>
      <c r="U10" s="4">
        <f t="shared" ref="U10:U25" si="8">K10/$B10</f>
        <v>1.0845006778129237E-2</v>
      </c>
      <c r="W10" s="16">
        <f>SUM(C10:D10)/B10</f>
        <v>8.9019430637144153E-2</v>
      </c>
      <c r="X10" s="16">
        <f>SUM(E10:H10)/B10</f>
        <v>0.8088567555354722</v>
      </c>
      <c r="Y10" s="16">
        <f>SUM(I10:K10)/B10</f>
        <v>0.10212381382738364</v>
      </c>
    </row>
    <row r="11" spans="1:25" x14ac:dyDescent="0.3">
      <c r="A11" s="3" t="s">
        <v>20</v>
      </c>
      <c r="B11" s="3">
        <v>698</v>
      </c>
      <c r="C11" s="3">
        <v>10</v>
      </c>
      <c r="D11" s="3">
        <v>41</v>
      </c>
      <c r="E11" s="3">
        <v>99</v>
      </c>
      <c r="F11" s="3">
        <v>139</v>
      </c>
      <c r="G11" s="3">
        <v>212</v>
      </c>
      <c r="H11" s="3">
        <v>125</v>
      </c>
      <c r="I11" s="3">
        <v>45</v>
      </c>
      <c r="J11" s="3">
        <v>19</v>
      </c>
      <c r="K11" s="3">
        <v>8</v>
      </c>
      <c r="M11" s="4">
        <f t="shared" si="0"/>
        <v>1.4326647564469915E-2</v>
      </c>
      <c r="N11" s="4">
        <f t="shared" si="1"/>
        <v>5.8739255014326648E-2</v>
      </c>
      <c r="O11" s="4">
        <f t="shared" si="2"/>
        <v>0.14183381088825214</v>
      </c>
      <c r="P11" s="4">
        <f t="shared" si="3"/>
        <v>0.1991404011461318</v>
      </c>
      <c r="Q11" s="4">
        <f t="shared" si="4"/>
        <v>0.30372492836676218</v>
      </c>
      <c r="R11" s="4">
        <f t="shared" si="5"/>
        <v>0.17908309455587393</v>
      </c>
      <c r="S11" s="4">
        <f t="shared" si="6"/>
        <v>6.4469914040114609E-2</v>
      </c>
      <c r="T11" s="4">
        <f t="shared" si="7"/>
        <v>2.7220630372492838E-2</v>
      </c>
      <c r="U11" s="4">
        <f t="shared" si="8"/>
        <v>1.1461318051575931E-2</v>
      </c>
      <c r="W11" s="16">
        <f t="shared" ref="W11:W25" si="9">SUM(C11:D11)/B11</f>
        <v>7.3065902578796568E-2</v>
      </c>
      <c r="X11" s="16">
        <f t="shared" ref="X11:X25" si="10">SUM(E11:H11)/B11</f>
        <v>0.82378223495702008</v>
      </c>
      <c r="Y11" s="16">
        <f t="shared" ref="Y11:Y25" si="11">SUM(I11:K11)/B11</f>
        <v>0.10315186246418338</v>
      </c>
    </row>
    <row r="12" spans="1:25" x14ac:dyDescent="0.3">
      <c r="A12" s="3" t="s">
        <v>22</v>
      </c>
      <c r="B12" s="3">
        <v>2206</v>
      </c>
      <c r="C12" s="3">
        <v>64</v>
      </c>
      <c r="D12" s="3">
        <v>135</v>
      </c>
      <c r="E12" s="3">
        <v>283</v>
      </c>
      <c r="F12" s="3">
        <v>382</v>
      </c>
      <c r="G12" s="3">
        <v>621</v>
      </c>
      <c r="H12" s="3">
        <v>535</v>
      </c>
      <c r="I12" s="3">
        <v>139</v>
      </c>
      <c r="J12" s="3">
        <v>20</v>
      </c>
      <c r="K12" s="3">
        <v>27</v>
      </c>
      <c r="M12" s="4">
        <f t="shared" si="0"/>
        <v>2.9011786038077969E-2</v>
      </c>
      <c r="N12" s="4">
        <f t="shared" si="1"/>
        <v>6.1196736174070718E-2</v>
      </c>
      <c r="O12" s="4">
        <f t="shared" si="2"/>
        <v>0.12828649138712603</v>
      </c>
      <c r="P12" s="4">
        <f t="shared" si="3"/>
        <v>0.17316409791477788</v>
      </c>
      <c r="Q12" s="4">
        <f t="shared" si="4"/>
        <v>0.2815049864007253</v>
      </c>
      <c r="R12" s="4">
        <f t="shared" si="5"/>
        <v>0.24252039891205801</v>
      </c>
      <c r="S12" s="4">
        <f t="shared" si="6"/>
        <v>6.3009972801450584E-2</v>
      </c>
      <c r="T12" s="4">
        <f t="shared" si="7"/>
        <v>9.0661831368993653E-3</v>
      </c>
      <c r="U12" s="4">
        <f t="shared" si="8"/>
        <v>1.2239347234814143E-2</v>
      </c>
      <c r="W12" s="16">
        <f t="shared" si="9"/>
        <v>9.0208522212148687E-2</v>
      </c>
      <c r="X12" s="16">
        <f t="shared" si="10"/>
        <v>0.82547597461468725</v>
      </c>
      <c r="Y12" s="16">
        <f t="shared" si="11"/>
        <v>8.4315503173164094E-2</v>
      </c>
    </row>
    <row r="13" spans="1:25" x14ac:dyDescent="0.3">
      <c r="A13" s="3" t="s">
        <v>24</v>
      </c>
      <c r="B13" s="3">
        <v>698</v>
      </c>
      <c r="C13" s="3">
        <v>18</v>
      </c>
      <c r="D13" s="3">
        <v>43</v>
      </c>
      <c r="E13" s="3">
        <v>89</v>
      </c>
      <c r="F13" s="3">
        <v>131</v>
      </c>
      <c r="G13" s="3">
        <v>195</v>
      </c>
      <c r="H13" s="3">
        <v>150</v>
      </c>
      <c r="I13" s="3">
        <v>69</v>
      </c>
      <c r="J13" s="3">
        <v>3</v>
      </c>
      <c r="K13" s="3">
        <v>0</v>
      </c>
      <c r="M13" s="4">
        <f t="shared" si="0"/>
        <v>2.5787965616045846E-2</v>
      </c>
      <c r="N13" s="4">
        <f t="shared" si="1"/>
        <v>6.1604584527220632E-2</v>
      </c>
      <c r="O13" s="4">
        <f t="shared" si="2"/>
        <v>0.12750716332378223</v>
      </c>
      <c r="P13" s="4">
        <f t="shared" si="3"/>
        <v>0.18767908309455589</v>
      </c>
      <c r="Q13" s="4">
        <f t="shared" si="4"/>
        <v>0.27936962750716332</v>
      </c>
      <c r="R13" s="4">
        <f t="shared" si="5"/>
        <v>0.2148997134670487</v>
      </c>
      <c r="S13" s="4">
        <f t="shared" si="6"/>
        <v>9.8853868194842404E-2</v>
      </c>
      <c r="T13" s="4">
        <f t="shared" si="7"/>
        <v>4.2979942693409743E-3</v>
      </c>
      <c r="U13" s="4">
        <f t="shared" si="8"/>
        <v>0</v>
      </c>
      <c r="W13" s="16">
        <f t="shared" si="9"/>
        <v>8.7392550143266481E-2</v>
      </c>
      <c r="X13" s="16">
        <f t="shared" si="10"/>
        <v>0.80945558739255019</v>
      </c>
      <c r="Y13" s="16">
        <f t="shared" si="11"/>
        <v>0.10315186246418338</v>
      </c>
    </row>
    <row r="14" spans="1:25" x14ac:dyDescent="0.3">
      <c r="A14" s="3" t="s">
        <v>26</v>
      </c>
      <c r="B14" s="3">
        <v>2213</v>
      </c>
      <c r="C14" s="3">
        <v>32</v>
      </c>
      <c r="D14" s="3">
        <v>157</v>
      </c>
      <c r="E14" s="3">
        <v>306</v>
      </c>
      <c r="F14" s="3">
        <v>435</v>
      </c>
      <c r="G14" s="3">
        <v>615</v>
      </c>
      <c r="H14" s="3">
        <v>424</v>
      </c>
      <c r="I14" s="3">
        <v>191</v>
      </c>
      <c r="J14" s="3">
        <v>29</v>
      </c>
      <c r="K14" s="3">
        <v>24</v>
      </c>
      <c r="M14" s="4">
        <f t="shared" si="0"/>
        <v>1.4460009037505649E-2</v>
      </c>
      <c r="N14" s="4">
        <f t="shared" si="1"/>
        <v>7.0944419340262091E-2</v>
      </c>
      <c r="O14" s="4">
        <f t="shared" si="2"/>
        <v>0.13827383642114777</v>
      </c>
      <c r="P14" s="4">
        <f t="shared" si="3"/>
        <v>0.1965657478535924</v>
      </c>
      <c r="Q14" s="4">
        <f t="shared" si="4"/>
        <v>0.27790329868956171</v>
      </c>
      <c r="R14" s="4">
        <f t="shared" si="5"/>
        <v>0.19159511974694984</v>
      </c>
      <c r="S14" s="4">
        <f t="shared" si="6"/>
        <v>8.6308178942611835E-2</v>
      </c>
      <c r="T14" s="4">
        <f t="shared" si="7"/>
        <v>1.3104383190239493E-2</v>
      </c>
      <c r="U14" s="4">
        <f t="shared" si="8"/>
        <v>1.0845006778129237E-2</v>
      </c>
      <c r="W14" s="16">
        <f t="shared" si="9"/>
        <v>8.5404428377767738E-2</v>
      </c>
      <c r="X14" s="16">
        <f t="shared" si="10"/>
        <v>0.80433800271125167</v>
      </c>
      <c r="Y14" s="16">
        <f t="shared" si="11"/>
        <v>0.11025756891098057</v>
      </c>
    </row>
    <row r="15" spans="1:25" x14ac:dyDescent="0.3">
      <c r="A15" s="3" t="s">
        <v>28</v>
      </c>
      <c r="B15" s="3">
        <v>2209</v>
      </c>
      <c r="C15" s="3">
        <v>65</v>
      </c>
      <c r="D15" s="3">
        <v>130</v>
      </c>
      <c r="E15" s="3">
        <v>276</v>
      </c>
      <c r="F15" s="3">
        <v>396</v>
      </c>
      <c r="G15" s="3">
        <v>637</v>
      </c>
      <c r="H15" s="3">
        <v>488</v>
      </c>
      <c r="I15" s="3">
        <v>174</v>
      </c>
      <c r="J15" s="3">
        <v>29</v>
      </c>
      <c r="K15" s="3">
        <v>14</v>
      </c>
      <c r="M15" s="4">
        <f t="shared" si="0"/>
        <v>2.9425079221367133E-2</v>
      </c>
      <c r="N15" s="4">
        <f t="shared" si="1"/>
        <v>5.8850158442734266E-2</v>
      </c>
      <c r="O15" s="4">
        <f t="shared" si="2"/>
        <v>0.12494341330918968</v>
      </c>
      <c r="P15" s="4">
        <f t="shared" si="3"/>
        <v>0.17926663648709823</v>
      </c>
      <c r="Q15" s="4">
        <f t="shared" si="4"/>
        <v>0.28836577636939792</v>
      </c>
      <c r="R15" s="4">
        <f t="shared" si="5"/>
        <v>0.2209144409234948</v>
      </c>
      <c r="S15" s="4">
        <f t="shared" si="6"/>
        <v>7.876867360796741E-2</v>
      </c>
      <c r="T15" s="4">
        <f t="shared" si="7"/>
        <v>1.3128112267994568E-2</v>
      </c>
      <c r="U15" s="4">
        <f t="shared" si="8"/>
        <v>6.3377093707559983E-3</v>
      </c>
      <c r="W15" s="16">
        <f t="shared" si="9"/>
        <v>8.8275237664101405E-2</v>
      </c>
      <c r="X15" s="16">
        <f t="shared" si="10"/>
        <v>0.8134902670891806</v>
      </c>
      <c r="Y15" s="16">
        <f t="shared" si="11"/>
        <v>9.8234495246717971E-2</v>
      </c>
    </row>
    <row r="16" spans="1:25" x14ac:dyDescent="0.3">
      <c r="A16" s="3" t="s">
        <v>29</v>
      </c>
      <c r="B16" s="3">
        <v>2209</v>
      </c>
      <c r="C16" s="3">
        <v>58</v>
      </c>
      <c r="D16" s="3">
        <v>124</v>
      </c>
      <c r="E16" s="3">
        <v>319</v>
      </c>
      <c r="F16" s="3">
        <v>380</v>
      </c>
      <c r="G16" s="3">
        <v>616</v>
      </c>
      <c r="H16" s="3">
        <v>494</v>
      </c>
      <c r="I16" s="3">
        <v>179</v>
      </c>
      <c r="J16" s="3">
        <v>23</v>
      </c>
      <c r="K16" s="3">
        <v>16</v>
      </c>
      <c r="M16" s="4">
        <f t="shared" si="0"/>
        <v>2.6256224535989137E-2</v>
      </c>
      <c r="N16" s="4">
        <f t="shared" si="1"/>
        <v>5.6133997283838839E-2</v>
      </c>
      <c r="O16" s="4">
        <f t="shared" si="2"/>
        <v>0.14440923494794025</v>
      </c>
      <c r="P16" s="4">
        <f t="shared" si="3"/>
        <v>0.17202354006337708</v>
      </c>
      <c r="Q16" s="4">
        <f t="shared" si="4"/>
        <v>0.27885921231326394</v>
      </c>
      <c r="R16" s="4">
        <f t="shared" si="5"/>
        <v>0.22363060208239022</v>
      </c>
      <c r="S16" s="4">
        <f t="shared" si="6"/>
        <v>8.1032141240380259E-2</v>
      </c>
      <c r="T16" s="4">
        <f t="shared" si="7"/>
        <v>1.041195110909914E-2</v>
      </c>
      <c r="U16" s="4">
        <f t="shared" si="8"/>
        <v>7.2430964237211407E-3</v>
      </c>
      <c r="W16" s="16">
        <f t="shared" si="9"/>
        <v>8.2390221819827983E-2</v>
      </c>
      <c r="X16" s="16">
        <f t="shared" si="10"/>
        <v>0.81892258940697149</v>
      </c>
      <c r="Y16" s="16">
        <f t="shared" si="11"/>
        <v>9.868718877320054E-2</v>
      </c>
    </row>
    <row r="17" spans="1:25" x14ac:dyDescent="0.3">
      <c r="A17" s="3" t="s">
        <v>30</v>
      </c>
      <c r="B17" s="3">
        <v>2213</v>
      </c>
      <c r="C17" s="3">
        <v>52</v>
      </c>
      <c r="D17" s="3">
        <v>158</v>
      </c>
      <c r="E17" s="3">
        <v>273</v>
      </c>
      <c r="F17" s="3">
        <v>422</v>
      </c>
      <c r="G17" s="3">
        <v>628</v>
      </c>
      <c r="H17" s="3">
        <v>443</v>
      </c>
      <c r="I17" s="3">
        <v>185</v>
      </c>
      <c r="J17" s="3">
        <v>36</v>
      </c>
      <c r="K17" s="3">
        <v>16</v>
      </c>
      <c r="M17" s="4">
        <f t="shared" si="0"/>
        <v>2.3497514685946679E-2</v>
      </c>
      <c r="N17" s="4">
        <f t="shared" si="1"/>
        <v>7.1396294622684139E-2</v>
      </c>
      <c r="O17" s="4">
        <f t="shared" si="2"/>
        <v>0.12336195210122006</v>
      </c>
      <c r="P17" s="4">
        <f t="shared" si="3"/>
        <v>0.19069136918210575</v>
      </c>
      <c r="Q17" s="4">
        <f t="shared" si="4"/>
        <v>0.28377767736104836</v>
      </c>
      <c r="R17" s="4">
        <f t="shared" si="5"/>
        <v>0.20018075011296882</v>
      </c>
      <c r="S17" s="4">
        <f t="shared" si="6"/>
        <v>8.3596927248079531E-2</v>
      </c>
      <c r="T17" s="4">
        <f t="shared" si="7"/>
        <v>1.6267510167193855E-2</v>
      </c>
      <c r="U17" s="4">
        <f t="shared" si="8"/>
        <v>7.2300045187528245E-3</v>
      </c>
      <c r="W17" s="16">
        <f t="shared" si="9"/>
        <v>9.4893809308630811E-2</v>
      </c>
      <c r="X17" s="16">
        <f t="shared" si="10"/>
        <v>0.79801174875734293</v>
      </c>
      <c r="Y17" s="16">
        <f t="shared" si="11"/>
        <v>0.1070944419340262</v>
      </c>
    </row>
    <row r="18" spans="1:25" x14ac:dyDescent="0.3">
      <c r="A18" s="3" t="s">
        <v>31</v>
      </c>
      <c r="B18" s="3">
        <v>2109</v>
      </c>
      <c r="C18" s="3">
        <v>34</v>
      </c>
      <c r="D18" s="3">
        <v>175</v>
      </c>
      <c r="E18" s="3">
        <v>281</v>
      </c>
      <c r="F18" s="3">
        <v>406</v>
      </c>
      <c r="G18" s="3">
        <v>544</v>
      </c>
      <c r="H18" s="3">
        <v>455</v>
      </c>
      <c r="I18" s="3">
        <v>186</v>
      </c>
      <c r="J18" s="3">
        <v>17</v>
      </c>
      <c r="K18" s="3">
        <v>11</v>
      </c>
      <c r="M18" s="4">
        <f t="shared" si="0"/>
        <v>1.6121384542437174E-2</v>
      </c>
      <c r="N18" s="4">
        <f t="shared" si="1"/>
        <v>8.2977714556661919E-2</v>
      </c>
      <c r="O18" s="4">
        <f t="shared" si="2"/>
        <v>0.13323850165955428</v>
      </c>
      <c r="P18" s="4">
        <f t="shared" si="3"/>
        <v>0.19250829777145567</v>
      </c>
      <c r="Q18" s="4">
        <f t="shared" si="4"/>
        <v>0.25794215267899478</v>
      </c>
      <c r="R18" s="4">
        <f t="shared" si="5"/>
        <v>0.21574205784732101</v>
      </c>
      <c r="S18" s="4">
        <f t="shared" si="6"/>
        <v>8.8193456614509252E-2</v>
      </c>
      <c r="T18" s="4">
        <f t="shared" si="7"/>
        <v>8.060692271218587E-3</v>
      </c>
      <c r="U18" s="4">
        <f t="shared" si="8"/>
        <v>5.2157420578473213E-3</v>
      </c>
      <c r="W18" s="16">
        <f t="shared" si="9"/>
        <v>9.90990990990991E-2</v>
      </c>
      <c r="X18" s="16">
        <f t="shared" si="10"/>
        <v>0.79943100995732574</v>
      </c>
      <c r="Y18" s="16">
        <f t="shared" si="11"/>
        <v>0.10146989094357516</v>
      </c>
    </row>
    <row r="19" spans="1:25" x14ac:dyDescent="0.3">
      <c r="A19" s="3" t="s">
        <v>32</v>
      </c>
      <c r="B19" s="3">
        <v>416</v>
      </c>
      <c r="C19" s="3">
        <v>19</v>
      </c>
      <c r="D19" s="3">
        <v>44</v>
      </c>
      <c r="E19" s="3">
        <v>79</v>
      </c>
      <c r="F19" s="3">
        <v>105</v>
      </c>
      <c r="G19" s="3">
        <v>102</v>
      </c>
      <c r="H19" s="3">
        <v>46</v>
      </c>
      <c r="I19" s="3">
        <v>17</v>
      </c>
      <c r="J19" s="3">
        <v>3</v>
      </c>
      <c r="K19" s="3">
        <v>1</v>
      </c>
      <c r="M19" s="4">
        <f t="shared" si="0"/>
        <v>4.567307692307692E-2</v>
      </c>
      <c r="N19" s="4">
        <f t="shared" si="1"/>
        <v>0.10576923076923077</v>
      </c>
      <c r="O19" s="4">
        <f t="shared" si="2"/>
        <v>0.18990384615384615</v>
      </c>
      <c r="P19" s="4">
        <f t="shared" si="3"/>
        <v>0.25240384615384615</v>
      </c>
      <c r="Q19" s="4">
        <f t="shared" si="4"/>
        <v>0.24519230769230768</v>
      </c>
      <c r="R19" s="4">
        <f t="shared" si="5"/>
        <v>0.11057692307692307</v>
      </c>
      <c r="S19" s="4">
        <f t="shared" si="6"/>
        <v>4.0865384615384616E-2</v>
      </c>
      <c r="T19" s="4">
        <f t="shared" si="7"/>
        <v>7.2115384615384619E-3</v>
      </c>
      <c r="U19" s="4">
        <f t="shared" si="8"/>
        <v>2.403846153846154E-3</v>
      </c>
      <c r="W19" s="16">
        <f t="shared" si="9"/>
        <v>0.15144230769230768</v>
      </c>
      <c r="X19" s="16">
        <f t="shared" si="10"/>
        <v>0.79807692307692313</v>
      </c>
      <c r="Y19" s="16">
        <f t="shared" si="11"/>
        <v>5.0480769230769232E-2</v>
      </c>
    </row>
    <row r="20" spans="1:25" x14ac:dyDescent="0.3">
      <c r="A20" s="3" t="s">
        <v>33</v>
      </c>
      <c r="B20" s="3">
        <v>698</v>
      </c>
      <c r="C20" s="3">
        <v>16</v>
      </c>
      <c r="D20" s="3">
        <v>32</v>
      </c>
      <c r="E20" s="3">
        <v>110</v>
      </c>
      <c r="F20" s="3">
        <v>124</v>
      </c>
      <c r="G20" s="3">
        <v>192</v>
      </c>
      <c r="H20" s="3">
        <v>161</v>
      </c>
      <c r="I20" s="3">
        <v>54</v>
      </c>
      <c r="J20" s="3">
        <v>5</v>
      </c>
      <c r="K20" s="3">
        <v>4</v>
      </c>
      <c r="M20" s="4">
        <f t="shared" si="0"/>
        <v>2.2922636103151862E-2</v>
      </c>
      <c r="N20" s="4">
        <f t="shared" si="1"/>
        <v>4.5845272206303724E-2</v>
      </c>
      <c r="O20" s="4">
        <f t="shared" si="2"/>
        <v>0.15759312320916904</v>
      </c>
      <c r="P20" s="4">
        <f t="shared" si="3"/>
        <v>0.17765042979942694</v>
      </c>
      <c r="Q20" s="4">
        <f t="shared" si="4"/>
        <v>0.27507163323782235</v>
      </c>
      <c r="R20" s="4">
        <f t="shared" si="5"/>
        <v>0.23065902578796563</v>
      </c>
      <c r="S20" s="4">
        <f t="shared" si="6"/>
        <v>7.7363896848137534E-2</v>
      </c>
      <c r="T20" s="4">
        <f t="shared" si="7"/>
        <v>7.1633237822349575E-3</v>
      </c>
      <c r="U20" s="4">
        <f t="shared" si="8"/>
        <v>5.7306590257879654E-3</v>
      </c>
      <c r="W20" s="16">
        <f t="shared" si="9"/>
        <v>6.8767908309455589E-2</v>
      </c>
      <c r="X20" s="16">
        <f t="shared" si="10"/>
        <v>0.84097421203438394</v>
      </c>
      <c r="Y20" s="16">
        <f t="shared" si="11"/>
        <v>9.0257879656160458E-2</v>
      </c>
    </row>
    <row r="21" spans="1:25" x14ac:dyDescent="0.3">
      <c r="A21" s="3" t="s">
        <v>34</v>
      </c>
      <c r="B21" s="3">
        <v>698</v>
      </c>
      <c r="C21" s="3">
        <v>14</v>
      </c>
      <c r="D21" s="3">
        <v>53</v>
      </c>
      <c r="E21" s="3">
        <v>72</v>
      </c>
      <c r="F21" s="3">
        <v>130</v>
      </c>
      <c r="G21" s="3">
        <v>211</v>
      </c>
      <c r="H21" s="3">
        <v>150</v>
      </c>
      <c r="I21" s="3">
        <v>60</v>
      </c>
      <c r="J21" s="3">
        <v>4</v>
      </c>
      <c r="K21" s="3">
        <v>4</v>
      </c>
      <c r="M21" s="4">
        <f t="shared" si="0"/>
        <v>2.0057306590257881E-2</v>
      </c>
      <c r="N21" s="4">
        <f t="shared" si="1"/>
        <v>7.5931232091690545E-2</v>
      </c>
      <c r="O21" s="4">
        <f t="shared" si="2"/>
        <v>0.10315186246418338</v>
      </c>
      <c r="P21" s="4">
        <f t="shared" si="3"/>
        <v>0.18624641833810887</v>
      </c>
      <c r="Q21" s="4">
        <f t="shared" si="4"/>
        <v>0.30229226361031519</v>
      </c>
      <c r="R21" s="4">
        <f t="shared" si="5"/>
        <v>0.2148997134670487</v>
      </c>
      <c r="S21" s="4">
        <f t="shared" si="6"/>
        <v>8.5959885386819479E-2</v>
      </c>
      <c r="T21" s="4">
        <f t="shared" si="7"/>
        <v>5.7306590257879654E-3</v>
      </c>
      <c r="U21" s="4">
        <f t="shared" si="8"/>
        <v>5.7306590257879654E-3</v>
      </c>
      <c r="W21" s="16">
        <f t="shared" si="9"/>
        <v>9.5988538681948427E-2</v>
      </c>
      <c r="X21" s="16">
        <f t="shared" si="10"/>
        <v>0.80659025787965621</v>
      </c>
      <c r="Y21" s="16">
        <f t="shared" si="11"/>
        <v>9.7421203438395415E-2</v>
      </c>
    </row>
    <row r="22" spans="1:25" x14ac:dyDescent="0.3">
      <c r="A22" s="3" t="s">
        <v>35</v>
      </c>
      <c r="B22" s="3">
        <v>699</v>
      </c>
      <c r="C22" s="3">
        <v>15</v>
      </c>
      <c r="D22" s="3">
        <v>48</v>
      </c>
      <c r="E22" s="3">
        <v>94</v>
      </c>
      <c r="F22" s="3">
        <v>125</v>
      </c>
      <c r="G22" s="3">
        <v>189</v>
      </c>
      <c r="H22" s="3">
        <v>166</v>
      </c>
      <c r="I22" s="3">
        <v>51</v>
      </c>
      <c r="J22" s="3">
        <v>6</v>
      </c>
      <c r="K22" s="3">
        <v>5</v>
      </c>
      <c r="M22" s="4">
        <f t="shared" si="0"/>
        <v>2.1459227467811159E-2</v>
      </c>
      <c r="N22" s="4">
        <f t="shared" si="1"/>
        <v>6.8669527896995708E-2</v>
      </c>
      <c r="O22" s="4">
        <f t="shared" si="2"/>
        <v>0.13447782546494993</v>
      </c>
      <c r="P22" s="4">
        <f t="shared" si="3"/>
        <v>0.17882689556509299</v>
      </c>
      <c r="Q22" s="4">
        <f t="shared" si="4"/>
        <v>0.27038626609442062</v>
      </c>
      <c r="R22" s="4">
        <f t="shared" si="5"/>
        <v>0.2374821173104435</v>
      </c>
      <c r="S22" s="4">
        <f t="shared" si="6"/>
        <v>7.2961373390557943E-2</v>
      </c>
      <c r="T22" s="4">
        <f t="shared" si="7"/>
        <v>8.5836909871244635E-3</v>
      </c>
      <c r="U22" s="4">
        <f t="shared" si="8"/>
        <v>7.1530758226037196E-3</v>
      </c>
      <c r="W22" s="16">
        <f t="shared" si="9"/>
        <v>9.012875536480687E-2</v>
      </c>
      <c r="X22" s="16">
        <f t="shared" si="10"/>
        <v>0.82117310443490699</v>
      </c>
      <c r="Y22" s="16">
        <f t="shared" si="11"/>
        <v>8.869814020028613E-2</v>
      </c>
    </row>
    <row r="23" spans="1:25" x14ac:dyDescent="0.3">
      <c r="A23" s="3" t="s">
        <v>36</v>
      </c>
      <c r="B23" s="3">
        <v>699</v>
      </c>
      <c r="C23" s="3">
        <v>16</v>
      </c>
      <c r="D23" s="3">
        <v>45</v>
      </c>
      <c r="E23" s="3">
        <v>97</v>
      </c>
      <c r="F23" s="3">
        <v>113</v>
      </c>
      <c r="G23" s="3">
        <v>206</v>
      </c>
      <c r="H23" s="3">
        <v>158</v>
      </c>
      <c r="I23" s="3">
        <v>58</v>
      </c>
      <c r="J23" s="3">
        <v>4</v>
      </c>
      <c r="K23" s="3">
        <v>2</v>
      </c>
      <c r="M23" s="4">
        <f t="shared" si="0"/>
        <v>2.2889842632331903E-2</v>
      </c>
      <c r="N23" s="4">
        <f t="shared" si="1"/>
        <v>6.4377682403433473E-2</v>
      </c>
      <c r="O23" s="4">
        <f t="shared" si="2"/>
        <v>0.13876967095851217</v>
      </c>
      <c r="P23" s="4">
        <f t="shared" si="3"/>
        <v>0.16165951359084407</v>
      </c>
      <c r="Q23" s="4">
        <f t="shared" si="4"/>
        <v>0.29470672389127323</v>
      </c>
      <c r="R23" s="4">
        <f t="shared" si="5"/>
        <v>0.22603719599427755</v>
      </c>
      <c r="S23" s="4">
        <f t="shared" si="6"/>
        <v>8.2975679542203154E-2</v>
      </c>
      <c r="T23" s="4">
        <f t="shared" si="7"/>
        <v>5.7224606580829757E-3</v>
      </c>
      <c r="U23" s="4">
        <f t="shared" si="8"/>
        <v>2.8612303290414878E-3</v>
      </c>
      <c r="W23" s="16">
        <f t="shared" si="9"/>
        <v>8.7267525035765375E-2</v>
      </c>
      <c r="X23" s="16">
        <f t="shared" si="10"/>
        <v>0.82117310443490699</v>
      </c>
      <c r="Y23" s="16">
        <f t="shared" si="11"/>
        <v>9.1559370529327611E-2</v>
      </c>
    </row>
    <row r="24" spans="1:25" x14ac:dyDescent="0.3">
      <c r="A24" s="3" t="s">
        <v>37</v>
      </c>
      <c r="B24" s="3">
        <v>694</v>
      </c>
      <c r="C24" s="3">
        <v>14</v>
      </c>
      <c r="D24" s="3">
        <v>49</v>
      </c>
      <c r="E24" s="3">
        <v>92</v>
      </c>
      <c r="F24" s="3">
        <v>129</v>
      </c>
      <c r="G24" s="3">
        <v>185</v>
      </c>
      <c r="H24" s="3">
        <v>153</v>
      </c>
      <c r="I24" s="3">
        <v>65</v>
      </c>
      <c r="J24" s="3">
        <v>7</v>
      </c>
      <c r="K24" s="3">
        <v>0</v>
      </c>
      <c r="M24" s="4">
        <f t="shared" si="0"/>
        <v>2.0172910662824207E-2</v>
      </c>
      <c r="N24" s="4">
        <f t="shared" si="1"/>
        <v>7.060518731988473E-2</v>
      </c>
      <c r="O24" s="4">
        <f t="shared" si="2"/>
        <v>0.13256484149855907</v>
      </c>
      <c r="P24" s="4">
        <f t="shared" si="3"/>
        <v>0.18587896253602307</v>
      </c>
      <c r="Q24" s="4">
        <f t="shared" si="4"/>
        <v>0.2665706051873199</v>
      </c>
      <c r="R24" s="4">
        <f t="shared" si="5"/>
        <v>0.22046109510086456</v>
      </c>
      <c r="S24" s="4">
        <f t="shared" si="6"/>
        <v>9.3659942363112397E-2</v>
      </c>
      <c r="T24" s="4">
        <f t="shared" si="7"/>
        <v>1.0086455331412104E-2</v>
      </c>
      <c r="U24" s="4">
        <f t="shared" si="8"/>
        <v>0</v>
      </c>
      <c r="W24" s="16">
        <f t="shared" si="9"/>
        <v>9.077809798270893E-2</v>
      </c>
      <c r="X24" s="16">
        <f t="shared" si="10"/>
        <v>0.8054755043227666</v>
      </c>
      <c r="Y24" s="16">
        <f t="shared" si="11"/>
        <v>0.1037463976945245</v>
      </c>
    </row>
    <row r="25" spans="1:25" x14ac:dyDescent="0.3">
      <c r="A25" s="3" t="s">
        <v>38</v>
      </c>
      <c r="B25" s="3">
        <v>245</v>
      </c>
      <c r="C25" s="3">
        <v>5</v>
      </c>
      <c r="D25" s="3">
        <v>16</v>
      </c>
      <c r="E25" s="3">
        <v>39</v>
      </c>
      <c r="F25" s="3">
        <v>68</v>
      </c>
      <c r="G25" s="3">
        <v>71</v>
      </c>
      <c r="H25" s="3">
        <v>26</v>
      </c>
      <c r="I25" s="3">
        <v>15</v>
      </c>
      <c r="J25" s="3">
        <v>3</v>
      </c>
      <c r="K25" s="3">
        <v>2</v>
      </c>
      <c r="M25" s="4">
        <f t="shared" si="0"/>
        <v>2.0408163265306121E-2</v>
      </c>
      <c r="N25" s="4">
        <f t="shared" si="1"/>
        <v>6.5306122448979598E-2</v>
      </c>
      <c r="O25" s="4">
        <f t="shared" si="2"/>
        <v>0.15918367346938775</v>
      </c>
      <c r="P25" s="4">
        <f t="shared" si="3"/>
        <v>0.27755102040816326</v>
      </c>
      <c r="Q25" s="4">
        <f t="shared" si="4"/>
        <v>0.28979591836734692</v>
      </c>
      <c r="R25" s="4">
        <f t="shared" si="5"/>
        <v>0.10612244897959183</v>
      </c>
      <c r="S25" s="4">
        <f t="shared" si="6"/>
        <v>6.1224489795918366E-2</v>
      </c>
      <c r="T25" s="4">
        <f t="shared" si="7"/>
        <v>1.2244897959183673E-2</v>
      </c>
      <c r="U25" s="4">
        <f t="shared" si="8"/>
        <v>8.1632653061224497E-3</v>
      </c>
      <c r="W25" s="16">
        <f t="shared" si="9"/>
        <v>8.5714285714285715E-2</v>
      </c>
      <c r="X25" s="16">
        <f t="shared" si="10"/>
        <v>0.83265306122448979</v>
      </c>
      <c r="Y25" s="16">
        <f t="shared" si="11"/>
        <v>8.1632653061224483E-2</v>
      </c>
    </row>
    <row r="28" spans="1:25" x14ac:dyDescent="0.3">
      <c r="A28" s="3" t="s">
        <v>0</v>
      </c>
    </row>
    <row r="29" spans="1:25" x14ac:dyDescent="0.3">
      <c r="A29" s="3" t="s">
        <v>45</v>
      </c>
    </row>
    <row r="30" spans="1:25" x14ac:dyDescent="0.3">
      <c r="A30" s="3" t="s">
        <v>39</v>
      </c>
    </row>
    <row r="31" spans="1:25" x14ac:dyDescent="0.3">
      <c r="A31" s="3" t="s">
        <v>3</v>
      </c>
    </row>
    <row r="32" spans="1:25" x14ac:dyDescent="0.3">
      <c r="A32" s="3" t="s">
        <v>4</v>
      </c>
    </row>
    <row r="33" spans="1:25" x14ac:dyDescent="0.3">
      <c r="A33" s="3" t="s">
        <v>5</v>
      </c>
    </row>
    <row r="36" spans="1:25" x14ac:dyDescent="0.3">
      <c r="A36" s="3" t="s">
        <v>6</v>
      </c>
      <c r="B36" s="3" t="s">
        <v>7</v>
      </c>
      <c r="C36" s="3" t="s">
        <v>8</v>
      </c>
      <c r="D36" s="3" t="s">
        <v>9</v>
      </c>
      <c r="E36" s="3" t="s">
        <v>10</v>
      </c>
      <c r="F36" s="3" t="s">
        <v>11</v>
      </c>
      <c r="G36" s="3" t="s">
        <v>12</v>
      </c>
      <c r="H36" s="3" t="s">
        <v>13</v>
      </c>
      <c r="I36" s="3" t="s">
        <v>14</v>
      </c>
      <c r="J36" s="3" t="s">
        <v>15</v>
      </c>
      <c r="K36" s="3" t="s">
        <v>16</v>
      </c>
      <c r="M36" s="3" t="s">
        <v>8</v>
      </c>
      <c r="N36" s="3" t="s">
        <v>9</v>
      </c>
      <c r="O36" s="3" t="s">
        <v>10</v>
      </c>
      <c r="P36" s="3" t="s">
        <v>11</v>
      </c>
      <c r="Q36" s="3" t="s">
        <v>12</v>
      </c>
      <c r="R36" s="3" t="s">
        <v>13</v>
      </c>
      <c r="S36" s="3" t="s">
        <v>14</v>
      </c>
      <c r="T36" s="3" t="s">
        <v>15</v>
      </c>
      <c r="U36" s="3" t="s">
        <v>16</v>
      </c>
    </row>
    <row r="37" spans="1:25" x14ac:dyDescent="0.3">
      <c r="A37" s="3" t="s">
        <v>18</v>
      </c>
      <c r="B37" s="3">
        <v>304</v>
      </c>
      <c r="C37" s="3">
        <v>0</v>
      </c>
      <c r="D37" s="3">
        <v>4</v>
      </c>
      <c r="E37" s="3">
        <v>28</v>
      </c>
      <c r="F37" s="3">
        <v>66</v>
      </c>
      <c r="G37" s="3">
        <v>112</v>
      </c>
      <c r="H37" s="3">
        <v>59</v>
      </c>
      <c r="I37" s="3">
        <v>29</v>
      </c>
      <c r="J37" s="3">
        <v>1</v>
      </c>
      <c r="K37" s="3">
        <v>5</v>
      </c>
      <c r="M37" s="4">
        <f t="shared" ref="M37:U37" si="12">C37/$B37</f>
        <v>0</v>
      </c>
      <c r="N37" s="4">
        <f t="shared" si="12"/>
        <v>1.3157894736842105E-2</v>
      </c>
      <c r="O37" s="4">
        <f t="shared" si="12"/>
        <v>9.2105263157894732E-2</v>
      </c>
      <c r="P37" s="4">
        <f t="shared" si="12"/>
        <v>0.21710526315789475</v>
      </c>
      <c r="Q37" s="4">
        <f t="shared" si="12"/>
        <v>0.36842105263157893</v>
      </c>
      <c r="R37" s="4">
        <f t="shared" si="12"/>
        <v>0.19407894736842105</v>
      </c>
      <c r="S37" s="4">
        <f t="shared" si="12"/>
        <v>9.5394736842105268E-2</v>
      </c>
      <c r="T37" s="4">
        <f t="shared" si="12"/>
        <v>3.2894736842105261E-3</v>
      </c>
      <c r="U37" s="4">
        <f t="shared" si="12"/>
        <v>1.6447368421052631E-2</v>
      </c>
      <c r="W37" s="16">
        <f>SUM(C37:D37)/B37</f>
        <v>1.3157894736842105E-2</v>
      </c>
      <c r="X37" s="16">
        <f>SUM(E37:H37)/B37</f>
        <v>0.87171052631578949</v>
      </c>
      <c r="Y37" s="16">
        <f>SUM(I37:K37)/B37</f>
        <v>0.11513157894736842</v>
      </c>
    </row>
    <row r="38" spans="1:25" x14ac:dyDescent="0.3">
      <c r="A38" s="3" t="s">
        <v>20</v>
      </c>
      <c r="B38" s="3">
        <v>119</v>
      </c>
      <c r="C38" s="3">
        <v>2</v>
      </c>
      <c r="D38" s="3">
        <v>2</v>
      </c>
      <c r="E38" s="3">
        <v>10</v>
      </c>
      <c r="F38" s="3">
        <v>17</v>
      </c>
      <c r="G38" s="3">
        <v>31</v>
      </c>
      <c r="H38" s="3">
        <v>26</v>
      </c>
      <c r="I38" s="3">
        <v>13</v>
      </c>
      <c r="J38" s="3">
        <v>12</v>
      </c>
      <c r="K38" s="3">
        <v>6</v>
      </c>
      <c r="M38" s="4">
        <f t="shared" ref="M38:M51" si="13">C38/$B38</f>
        <v>1.680672268907563E-2</v>
      </c>
      <c r="N38" s="4">
        <f t="shared" ref="N38:N51" si="14">D38/$B38</f>
        <v>1.680672268907563E-2</v>
      </c>
      <c r="O38" s="4">
        <f t="shared" ref="O38:O51" si="15">E38/$B38</f>
        <v>8.4033613445378158E-2</v>
      </c>
      <c r="P38" s="4">
        <f t="shared" ref="P38:P51" si="16">F38/$B38</f>
        <v>0.14285714285714285</v>
      </c>
      <c r="Q38" s="4">
        <f t="shared" ref="Q38:Q51" si="17">G38/$B38</f>
        <v>0.26050420168067229</v>
      </c>
      <c r="R38" s="4">
        <f t="shared" ref="R38:R51" si="18">H38/$B38</f>
        <v>0.21848739495798319</v>
      </c>
      <c r="S38" s="4">
        <f t="shared" ref="S38:S51" si="19">I38/$B38</f>
        <v>0.1092436974789916</v>
      </c>
      <c r="T38" s="4">
        <f t="shared" ref="T38:T51" si="20">J38/$B38</f>
        <v>0.10084033613445378</v>
      </c>
      <c r="U38" s="4">
        <f t="shared" ref="U38:U51" si="21">K38/$B38</f>
        <v>5.0420168067226892E-2</v>
      </c>
      <c r="W38" s="16">
        <f t="shared" ref="W38:W52" si="22">SUM(C38:D38)/B38</f>
        <v>3.3613445378151259E-2</v>
      </c>
      <c r="X38" s="16">
        <f t="shared" ref="X38:X52" si="23">SUM(E38:H38)/B38</f>
        <v>0.70588235294117652</v>
      </c>
      <c r="Y38" s="16">
        <f t="shared" ref="Y38:Y52" si="24">SUM(I38:K38)/B38</f>
        <v>0.26050420168067229</v>
      </c>
    </row>
    <row r="39" spans="1:25" x14ac:dyDescent="0.3">
      <c r="A39" s="3" t="s">
        <v>22</v>
      </c>
      <c r="B39" s="3">
        <v>303</v>
      </c>
      <c r="C39" s="3">
        <v>2</v>
      </c>
      <c r="D39" s="3">
        <v>15</v>
      </c>
      <c r="E39" s="3">
        <v>30</v>
      </c>
      <c r="F39" s="3">
        <v>61</v>
      </c>
      <c r="G39" s="3">
        <v>100</v>
      </c>
      <c r="H39" s="3">
        <v>70</v>
      </c>
      <c r="I39" s="3">
        <v>23</v>
      </c>
      <c r="J39" s="3">
        <v>1</v>
      </c>
      <c r="K39" s="3">
        <v>1</v>
      </c>
      <c r="M39" s="4">
        <f t="shared" si="13"/>
        <v>6.6006600660066007E-3</v>
      </c>
      <c r="N39" s="4">
        <f t="shared" si="14"/>
        <v>4.9504950495049507E-2</v>
      </c>
      <c r="O39" s="4">
        <f t="shared" si="15"/>
        <v>9.9009900990099015E-2</v>
      </c>
      <c r="P39" s="4">
        <f t="shared" si="16"/>
        <v>0.20132013201320131</v>
      </c>
      <c r="Q39" s="4">
        <f t="shared" si="17"/>
        <v>0.33003300330033003</v>
      </c>
      <c r="R39" s="4">
        <f t="shared" si="18"/>
        <v>0.23102310231023102</v>
      </c>
      <c r="S39" s="4">
        <f t="shared" si="19"/>
        <v>7.590759075907591E-2</v>
      </c>
      <c r="T39" s="4">
        <f t="shared" si="20"/>
        <v>3.3003300330033004E-3</v>
      </c>
      <c r="U39" s="4">
        <f t="shared" si="21"/>
        <v>3.3003300330033004E-3</v>
      </c>
      <c r="W39" s="16">
        <f t="shared" si="22"/>
        <v>5.6105610561056105E-2</v>
      </c>
      <c r="X39" s="16">
        <f t="shared" si="23"/>
        <v>0.86138613861386137</v>
      </c>
      <c r="Y39" s="16">
        <f t="shared" si="24"/>
        <v>8.2508250825082508E-2</v>
      </c>
    </row>
    <row r="40" spans="1:25" x14ac:dyDescent="0.3">
      <c r="A40" s="3" t="s">
        <v>24</v>
      </c>
      <c r="B40" s="3">
        <v>119</v>
      </c>
      <c r="C40" s="3">
        <v>3</v>
      </c>
      <c r="D40" s="3">
        <v>8</v>
      </c>
      <c r="E40" s="3">
        <v>16</v>
      </c>
      <c r="F40" s="3">
        <v>30</v>
      </c>
      <c r="G40" s="3">
        <v>37</v>
      </c>
      <c r="H40" s="3">
        <v>18</v>
      </c>
      <c r="I40" s="3">
        <v>6</v>
      </c>
      <c r="J40" s="3">
        <v>1</v>
      </c>
      <c r="K40" s="3">
        <v>0</v>
      </c>
      <c r="M40" s="4">
        <f t="shared" si="13"/>
        <v>2.5210084033613446E-2</v>
      </c>
      <c r="N40" s="4">
        <f t="shared" si="14"/>
        <v>6.7226890756302518E-2</v>
      </c>
      <c r="O40" s="4">
        <f t="shared" si="15"/>
        <v>0.13445378151260504</v>
      </c>
      <c r="P40" s="4">
        <f t="shared" si="16"/>
        <v>0.25210084033613445</v>
      </c>
      <c r="Q40" s="4">
        <f t="shared" si="17"/>
        <v>0.31092436974789917</v>
      </c>
      <c r="R40" s="4">
        <f t="shared" si="18"/>
        <v>0.15126050420168066</v>
      </c>
      <c r="S40" s="4">
        <f t="shared" si="19"/>
        <v>5.0420168067226892E-2</v>
      </c>
      <c r="T40" s="4">
        <f t="shared" si="20"/>
        <v>8.4033613445378148E-3</v>
      </c>
      <c r="U40" s="4">
        <f t="shared" si="21"/>
        <v>0</v>
      </c>
      <c r="W40" s="16">
        <f t="shared" si="22"/>
        <v>9.2436974789915971E-2</v>
      </c>
      <c r="X40" s="16">
        <f t="shared" si="23"/>
        <v>0.84873949579831931</v>
      </c>
      <c r="Y40" s="16">
        <f t="shared" si="24"/>
        <v>5.8823529411764705E-2</v>
      </c>
    </row>
    <row r="41" spans="1:25" x14ac:dyDescent="0.3">
      <c r="A41" s="3" t="s">
        <v>26</v>
      </c>
      <c r="B41" s="3">
        <v>306</v>
      </c>
      <c r="C41" s="3">
        <v>4</v>
      </c>
      <c r="D41" s="3">
        <v>34</v>
      </c>
      <c r="E41" s="3">
        <v>60</v>
      </c>
      <c r="F41" s="3">
        <v>62</v>
      </c>
      <c r="G41" s="3">
        <v>77</v>
      </c>
      <c r="H41" s="3">
        <v>44</v>
      </c>
      <c r="I41" s="3">
        <v>20</v>
      </c>
      <c r="J41" s="3">
        <v>2</v>
      </c>
      <c r="K41" s="3">
        <v>3</v>
      </c>
      <c r="M41" s="4">
        <f t="shared" si="13"/>
        <v>1.3071895424836602E-2</v>
      </c>
      <c r="N41" s="4">
        <f t="shared" si="14"/>
        <v>0.1111111111111111</v>
      </c>
      <c r="O41" s="4">
        <f t="shared" si="15"/>
        <v>0.19607843137254902</v>
      </c>
      <c r="P41" s="4">
        <f t="shared" si="16"/>
        <v>0.20261437908496732</v>
      </c>
      <c r="Q41" s="4">
        <f t="shared" si="17"/>
        <v>0.25163398692810457</v>
      </c>
      <c r="R41" s="4">
        <f t="shared" si="18"/>
        <v>0.1437908496732026</v>
      </c>
      <c r="S41" s="4">
        <f t="shared" si="19"/>
        <v>6.535947712418301E-2</v>
      </c>
      <c r="T41" s="4">
        <f t="shared" si="20"/>
        <v>6.5359477124183009E-3</v>
      </c>
      <c r="U41" s="4">
        <f t="shared" si="21"/>
        <v>9.8039215686274508E-3</v>
      </c>
      <c r="W41" s="16">
        <f t="shared" si="22"/>
        <v>0.12418300653594772</v>
      </c>
      <c r="X41" s="16">
        <f t="shared" si="23"/>
        <v>0.79411764705882348</v>
      </c>
      <c r="Y41" s="16">
        <f t="shared" si="24"/>
        <v>8.1699346405228759E-2</v>
      </c>
    </row>
    <row r="42" spans="1:25" x14ac:dyDescent="0.3">
      <c r="A42" s="3" t="s">
        <v>28</v>
      </c>
      <c r="B42" s="3">
        <v>304</v>
      </c>
      <c r="C42" s="3">
        <v>3</v>
      </c>
      <c r="D42" s="3">
        <v>13</v>
      </c>
      <c r="E42" s="3">
        <v>52</v>
      </c>
      <c r="F42" s="3">
        <v>69</v>
      </c>
      <c r="G42" s="3">
        <v>103</v>
      </c>
      <c r="H42" s="3">
        <v>43</v>
      </c>
      <c r="I42" s="3">
        <v>18</v>
      </c>
      <c r="J42" s="3">
        <v>2</v>
      </c>
      <c r="K42" s="3">
        <v>1</v>
      </c>
      <c r="M42" s="4">
        <f t="shared" si="13"/>
        <v>9.8684210526315784E-3</v>
      </c>
      <c r="N42" s="4">
        <f t="shared" si="14"/>
        <v>4.2763157894736843E-2</v>
      </c>
      <c r="O42" s="4">
        <f t="shared" si="15"/>
        <v>0.17105263157894737</v>
      </c>
      <c r="P42" s="4">
        <f t="shared" si="16"/>
        <v>0.22697368421052633</v>
      </c>
      <c r="Q42" s="4">
        <f t="shared" si="17"/>
        <v>0.33881578947368424</v>
      </c>
      <c r="R42" s="4">
        <f t="shared" si="18"/>
        <v>0.14144736842105263</v>
      </c>
      <c r="S42" s="4">
        <f t="shared" si="19"/>
        <v>5.921052631578947E-2</v>
      </c>
      <c r="T42" s="4">
        <f t="shared" si="20"/>
        <v>6.5789473684210523E-3</v>
      </c>
      <c r="U42" s="4">
        <f t="shared" si="21"/>
        <v>3.2894736842105261E-3</v>
      </c>
      <c r="W42" s="16">
        <f t="shared" si="22"/>
        <v>5.2631578947368418E-2</v>
      </c>
      <c r="X42" s="16">
        <f t="shared" si="23"/>
        <v>0.87828947368421051</v>
      </c>
      <c r="Y42" s="16">
        <f t="shared" si="24"/>
        <v>6.9078947368421059E-2</v>
      </c>
    </row>
    <row r="43" spans="1:25" x14ac:dyDescent="0.3">
      <c r="A43" s="3" t="s">
        <v>29</v>
      </c>
      <c r="B43" s="3">
        <v>304</v>
      </c>
      <c r="C43" s="3">
        <v>19</v>
      </c>
      <c r="D43" s="3">
        <v>31</v>
      </c>
      <c r="E43" s="3">
        <v>59</v>
      </c>
      <c r="F43" s="3">
        <v>60</v>
      </c>
      <c r="G43" s="3">
        <v>79</v>
      </c>
      <c r="H43" s="3">
        <v>42</v>
      </c>
      <c r="I43" s="3">
        <v>12</v>
      </c>
      <c r="J43" s="3">
        <v>0</v>
      </c>
      <c r="K43" s="3">
        <v>2</v>
      </c>
      <c r="M43" s="4">
        <f t="shared" si="13"/>
        <v>6.25E-2</v>
      </c>
      <c r="N43" s="4">
        <f t="shared" si="14"/>
        <v>0.10197368421052631</v>
      </c>
      <c r="O43" s="4">
        <f t="shared" si="15"/>
        <v>0.19407894736842105</v>
      </c>
      <c r="P43" s="4">
        <f t="shared" si="16"/>
        <v>0.19736842105263158</v>
      </c>
      <c r="Q43" s="4">
        <f t="shared" si="17"/>
        <v>0.25986842105263158</v>
      </c>
      <c r="R43" s="4">
        <f t="shared" si="18"/>
        <v>0.13815789473684212</v>
      </c>
      <c r="S43" s="4">
        <f t="shared" si="19"/>
        <v>3.9473684210526314E-2</v>
      </c>
      <c r="T43" s="4">
        <f t="shared" si="20"/>
        <v>0</v>
      </c>
      <c r="U43" s="4">
        <f t="shared" si="21"/>
        <v>6.5789473684210523E-3</v>
      </c>
      <c r="W43" s="16">
        <f t="shared" si="22"/>
        <v>0.16447368421052633</v>
      </c>
      <c r="X43" s="16">
        <f t="shared" si="23"/>
        <v>0.78947368421052633</v>
      </c>
      <c r="Y43" s="16">
        <f t="shared" si="24"/>
        <v>4.6052631578947366E-2</v>
      </c>
    </row>
    <row r="44" spans="1:25" x14ac:dyDescent="0.3">
      <c r="A44" s="3" t="s">
        <v>30</v>
      </c>
      <c r="B44" s="3">
        <v>305</v>
      </c>
      <c r="C44" s="3">
        <v>3</v>
      </c>
      <c r="D44" s="3">
        <v>19</v>
      </c>
      <c r="E44" s="3">
        <v>44</v>
      </c>
      <c r="F44" s="3">
        <v>74</v>
      </c>
      <c r="G44" s="3">
        <v>83</v>
      </c>
      <c r="H44" s="3">
        <v>52</v>
      </c>
      <c r="I44" s="3">
        <v>22</v>
      </c>
      <c r="J44" s="3">
        <v>5</v>
      </c>
      <c r="K44" s="3">
        <v>3</v>
      </c>
      <c r="M44" s="4">
        <f t="shared" si="13"/>
        <v>9.8360655737704927E-3</v>
      </c>
      <c r="N44" s="4">
        <f t="shared" si="14"/>
        <v>6.2295081967213117E-2</v>
      </c>
      <c r="O44" s="4">
        <f t="shared" si="15"/>
        <v>0.14426229508196722</v>
      </c>
      <c r="P44" s="4">
        <f t="shared" si="16"/>
        <v>0.24262295081967214</v>
      </c>
      <c r="Q44" s="4">
        <f t="shared" si="17"/>
        <v>0.27213114754098361</v>
      </c>
      <c r="R44" s="4">
        <f t="shared" si="18"/>
        <v>0.17049180327868851</v>
      </c>
      <c r="S44" s="4">
        <f t="shared" si="19"/>
        <v>7.2131147540983612E-2</v>
      </c>
      <c r="T44" s="4">
        <f t="shared" si="20"/>
        <v>1.6393442622950821E-2</v>
      </c>
      <c r="U44" s="4">
        <f t="shared" si="21"/>
        <v>9.8360655737704927E-3</v>
      </c>
      <c r="W44" s="16">
        <f t="shared" si="22"/>
        <v>7.2131147540983612E-2</v>
      </c>
      <c r="X44" s="16">
        <f t="shared" si="23"/>
        <v>0.82950819672131149</v>
      </c>
      <c r="Y44" s="16">
        <f t="shared" si="24"/>
        <v>9.8360655737704916E-2</v>
      </c>
    </row>
    <row r="45" spans="1:25" x14ac:dyDescent="0.3">
      <c r="A45" s="3" t="s">
        <v>31</v>
      </c>
      <c r="B45" s="3">
        <v>304</v>
      </c>
      <c r="C45" s="3">
        <v>4</v>
      </c>
      <c r="D45" s="3">
        <v>39</v>
      </c>
      <c r="E45" s="3">
        <v>68</v>
      </c>
      <c r="F45" s="3">
        <v>69</v>
      </c>
      <c r="G45" s="3">
        <v>73</v>
      </c>
      <c r="H45" s="3">
        <v>32</v>
      </c>
      <c r="I45" s="3">
        <v>13</v>
      </c>
      <c r="J45" s="3">
        <v>3</v>
      </c>
      <c r="K45" s="3">
        <v>3</v>
      </c>
      <c r="M45" s="4">
        <f t="shared" si="13"/>
        <v>1.3157894736842105E-2</v>
      </c>
      <c r="N45" s="4">
        <f t="shared" si="14"/>
        <v>0.12828947368421054</v>
      </c>
      <c r="O45" s="4">
        <f t="shared" si="15"/>
        <v>0.22368421052631579</v>
      </c>
      <c r="P45" s="4">
        <f t="shared" si="16"/>
        <v>0.22697368421052633</v>
      </c>
      <c r="Q45" s="4">
        <f t="shared" si="17"/>
        <v>0.24013157894736842</v>
      </c>
      <c r="R45" s="4">
        <f t="shared" si="18"/>
        <v>0.10526315789473684</v>
      </c>
      <c r="S45" s="4">
        <f t="shared" si="19"/>
        <v>4.2763157894736843E-2</v>
      </c>
      <c r="T45" s="4">
        <f t="shared" si="20"/>
        <v>9.8684210526315784E-3</v>
      </c>
      <c r="U45" s="4">
        <f t="shared" si="21"/>
        <v>9.8684210526315784E-3</v>
      </c>
      <c r="W45" s="16">
        <f t="shared" si="22"/>
        <v>0.14144736842105263</v>
      </c>
      <c r="X45" s="16">
        <f t="shared" si="23"/>
        <v>0.79605263157894735</v>
      </c>
      <c r="Y45" s="16">
        <f t="shared" si="24"/>
        <v>6.25E-2</v>
      </c>
    </row>
    <row r="46" spans="1:25" x14ac:dyDescent="0.3">
      <c r="A46" s="3" t="s">
        <v>33</v>
      </c>
      <c r="B46" s="3">
        <v>119</v>
      </c>
      <c r="C46" s="3">
        <v>10</v>
      </c>
      <c r="D46" s="3">
        <v>7</v>
      </c>
      <c r="E46" s="3">
        <v>23</v>
      </c>
      <c r="F46" s="3">
        <v>23</v>
      </c>
      <c r="G46" s="3">
        <v>26</v>
      </c>
      <c r="H46" s="3">
        <v>22</v>
      </c>
      <c r="I46" s="3">
        <v>7</v>
      </c>
      <c r="J46" s="3">
        <v>1</v>
      </c>
      <c r="K46" s="3">
        <v>0</v>
      </c>
      <c r="M46" s="4">
        <f t="shared" si="13"/>
        <v>8.4033613445378158E-2</v>
      </c>
      <c r="N46" s="4">
        <f t="shared" si="14"/>
        <v>5.8823529411764705E-2</v>
      </c>
      <c r="O46" s="4">
        <f t="shared" si="15"/>
        <v>0.19327731092436976</v>
      </c>
      <c r="P46" s="4">
        <f t="shared" si="16"/>
        <v>0.19327731092436976</v>
      </c>
      <c r="Q46" s="4">
        <f t="shared" si="17"/>
        <v>0.21848739495798319</v>
      </c>
      <c r="R46" s="4">
        <f t="shared" si="18"/>
        <v>0.18487394957983194</v>
      </c>
      <c r="S46" s="4">
        <f t="shared" si="19"/>
        <v>5.8823529411764705E-2</v>
      </c>
      <c r="T46" s="4">
        <f t="shared" si="20"/>
        <v>8.4033613445378148E-3</v>
      </c>
      <c r="U46" s="4">
        <f t="shared" si="21"/>
        <v>0</v>
      </c>
      <c r="W46" s="16">
        <f t="shared" si="22"/>
        <v>0.14285714285714285</v>
      </c>
      <c r="X46" s="16">
        <f t="shared" si="23"/>
        <v>0.78991596638655459</v>
      </c>
      <c r="Y46" s="16">
        <f t="shared" si="24"/>
        <v>6.7226890756302518E-2</v>
      </c>
    </row>
    <row r="47" spans="1:25" x14ac:dyDescent="0.3">
      <c r="A47" s="3" t="s">
        <v>34</v>
      </c>
      <c r="B47" s="3">
        <v>119</v>
      </c>
      <c r="C47" s="3">
        <v>8</v>
      </c>
      <c r="D47" s="3">
        <v>15</v>
      </c>
      <c r="E47" s="3">
        <v>14</v>
      </c>
      <c r="F47" s="3">
        <v>31</v>
      </c>
      <c r="G47" s="3">
        <v>33</v>
      </c>
      <c r="H47" s="3">
        <v>12</v>
      </c>
      <c r="I47" s="3">
        <v>4</v>
      </c>
      <c r="J47" s="3">
        <v>0</v>
      </c>
      <c r="K47" s="3">
        <v>2</v>
      </c>
      <c r="M47" s="4">
        <f t="shared" si="13"/>
        <v>6.7226890756302518E-2</v>
      </c>
      <c r="N47" s="4">
        <f t="shared" si="14"/>
        <v>0.12605042016806722</v>
      </c>
      <c r="O47" s="4">
        <f t="shared" si="15"/>
        <v>0.11764705882352941</v>
      </c>
      <c r="P47" s="4">
        <f t="shared" si="16"/>
        <v>0.26050420168067229</v>
      </c>
      <c r="Q47" s="4">
        <f t="shared" si="17"/>
        <v>0.27731092436974791</v>
      </c>
      <c r="R47" s="4">
        <f t="shared" si="18"/>
        <v>0.10084033613445378</v>
      </c>
      <c r="S47" s="4">
        <f t="shared" si="19"/>
        <v>3.3613445378151259E-2</v>
      </c>
      <c r="T47" s="4">
        <f t="shared" si="20"/>
        <v>0</v>
      </c>
      <c r="U47" s="4">
        <f t="shared" si="21"/>
        <v>1.680672268907563E-2</v>
      </c>
      <c r="W47" s="16">
        <f t="shared" si="22"/>
        <v>0.19327731092436976</v>
      </c>
      <c r="X47" s="16">
        <f t="shared" si="23"/>
        <v>0.75630252100840334</v>
      </c>
      <c r="Y47" s="16">
        <f t="shared" si="24"/>
        <v>5.0420168067226892E-2</v>
      </c>
    </row>
    <row r="48" spans="1:25" x14ac:dyDescent="0.3">
      <c r="A48" s="3" t="s">
        <v>35</v>
      </c>
      <c r="B48" s="3">
        <v>119</v>
      </c>
      <c r="C48" s="3">
        <v>7</v>
      </c>
      <c r="D48" s="3">
        <v>8</v>
      </c>
      <c r="E48" s="3">
        <v>17</v>
      </c>
      <c r="F48" s="3">
        <v>22</v>
      </c>
      <c r="G48" s="3">
        <v>28</v>
      </c>
      <c r="H48" s="3">
        <v>28</v>
      </c>
      <c r="I48" s="3">
        <v>8</v>
      </c>
      <c r="J48" s="3">
        <v>1</v>
      </c>
      <c r="K48" s="3">
        <v>0</v>
      </c>
      <c r="M48" s="4">
        <f t="shared" si="13"/>
        <v>5.8823529411764705E-2</v>
      </c>
      <c r="N48" s="4">
        <f t="shared" si="14"/>
        <v>6.7226890756302518E-2</v>
      </c>
      <c r="O48" s="4">
        <f t="shared" si="15"/>
        <v>0.14285714285714285</v>
      </c>
      <c r="P48" s="4">
        <f t="shared" si="16"/>
        <v>0.18487394957983194</v>
      </c>
      <c r="Q48" s="4">
        <f t="shared" si="17"/>
        <v>0.23529411764705882</v>
      </c>
      <c r="R48" s="4">
        <f t="shared" si="18"/>
        <v>0.23529411764705882</v>
      </c>
      <c r="S48" s="4">
        <f t="shared" si="19"/>
        <v>6.7226890756302518E-2</v>
      </c>
      <c r="T48" s="4">
        <f t="shared" si="20"/>
        <v>8.4033613445378148E-3</v>
      </c>
      <c r="U48" s="4">
        <f t="shared" si="21"/>
        <v>0</v>
      </c>
      <c r="W48" s="16">
        <f t="shared" si="22"/>
        <v>0.12605042016806722</v>
      </c>
      <c r="X48" s="16">
        <f t="shared" si="23"/>
        <v>0.79831932773109249</v>
      </c>
      <c r="Y48" s="16">
        <f t="shared" si="24"/>
        <v>7.5630252100840331E-2</v>
      </c>
    </row>
    <row r="49" spans="1:25" x14ac:dyDescent="0.3">
      <c r="A49" s="3" t="s">
        <v>36</v>
      </c>
      <c r="B49" s="3">
        <v>119</v>
      </c>
      <c r="C49" s="3">
        <v>1</v>
      </c>
      <c r="D49" s="3">
        <v>6</v>
      </c>
      <c r="E49" s="3">
        <v>10</v>
      </c>
      <c r="F49" s="3">
        <v>22</v>
      </c>
      <c r="G49" s="3">
        <v>42</v>
      </c>
      <c r="H49" s="3">
        <v>28</v>
      </c>
      <c r="I49" s="3">
        <v>9</v>
      </c>
      <c r="J49" s="3">
        <v>1</v>
      </c>
      <c r="K49" s="3">
        <v>0</v>
      </c>
      <c r="M49" s="4">
        <f t="shared" si="13"/>
        <v>8.4033613445378148E-3</v>
      </c>
      <c r="N49" s="4">
        <f t="shared" si="14"/>
        <v>5.0420168067226892E-2</v>
      </c>
      <c r="O49" s="4">
        <f t="shared" si="15"/>
        <v>8.4033613445378158E-2</v>
      </c>
      <c r="P49" s="4">
        <f t="shared" si="16"/>
        <v>0.18487394957983194</v>
      </c>
      <c r="Q49" s="4">
        <f t="shared" si="17"/>
        <v>0.35294117647058826</v>
      </c>
      <c r="R49" s="4">
        <f t="shared" si="18"/>
        <v>0.23529411764705882</v>
      </c>
      <c r="S49" s="4">
        <f t="shared" si="19"/>
        <v>7.5630252100840331E-2</v>
      </c>
      <c r="T49" s="4">
        <f t="shared" si="20"/>
        <v>8.4033613445378148E-3</v>
      </c>
      <c r="U49" s="4">
        <f t="shared" si="21"/>
        <v>0</v>
      </c>
      <c r="W49" s="16">
        <f t="shared" si="22"/>
        <v>5.8823529411764705E-2</v>
      </c>
      <c r="X49" s="16">
        <f t="shared" si="23"/>
        <v>0.8571428571428571</v>
      </c>
      <c r="Y49" s="16">
        <f t="shared" si="24"/>
        <v>8.4033613445378158E-2</v>
      </c>
    </row>
    <row r="50" spans="1:25" x14ac:dyDescent="0.3">
      <c r="A50" s="3" t="s">
        <v>37</v>
      </c>
      <c r="B50" s="3">
        <v>119</v>
      </c>
      <c r="C50" s="3">
        <v>3</v>
      </c>
      <c r="D50" s="3">
        <v>11</v>
      </c>
      <c r="E50" s="3">
        <v>18</v>
      </c>
      <c r="F50" s="3">
        <v>26</v>
      </c>
      <c r="G50" s="3">
        <v>32</v>
      </c>
      <c r="H50" s="3">
        <v>17</v>
      </c>
      <c r="I50" s="3">
        <v>11</v>
      </c>
      <c r="J50" s="3">
        <v>1</v>
      </c>
      <c r="K50" s="3">
        <v>0</v>
      </c>
      <c r="M50" s="4">
        <f t="shared" si="13"/>
        <v>2.5210084033613446E-2</v>
      </c>
      <c r="N50" s="4">
        <f t="shared" si="14"/>
        <v>9.2436974789915971E-2</v>
      </c>
      <c r="O50" s="4">
        <f t="shared" si="15"/>
        <v>0.15126050420168066</v>
      </c>
      <c r="P50" s="4">
        <f t="shared" si="16"/>
        <v>0.21848739495798319</v>
      </c>
      <c r="Q50" s="4">
        <f t="shared" si="17"/>
        <v>0.26890756302521007</v>
      </c>
      <c r="R50" s="4">
        <f t="shared" si="18"/>
        <v>0.14285714285714285</v>
      </c>
      <c r="S50" s="4">
        <f t="shared" si="19"/>
        <v>9.2436974789915971E-2</v>
      </c>
      <c r="T50" s="4">
        <f t="shared" si="20"/>
        <v>8.4033613445378148E-3</v>
      </c>
      <c r="U50" s="4">
        <f t="shared" si="21"/>
        <v>0</v>
      </c>
      <c r="W50" s="16">
        <f t="shared" si="22"/>
        <v>0.11764705882352941</v>
      </c>
      <c r="X50" s="16">
        <f t="shared" si="23"/>
        <v>0.78151260504201681</v>
      </c>
      <c r="Y50" s="16">
        <f t="shared" si="24"/>
        <v>0.10084033613445378</v>
      </c>
    </row>
    <row r="51" spans="1:25" x14ac:dyDescent="0.3">
      <c r="A51" s="3" t="s">
        <v>38</v>
      </c>
      <c r="B51" s="3">
        <v>14</v>
      </c>
      <c r="C51" s="3">
        <v>0</v>
      </c>
      <c r="D51" s="3">
        <v>0</v>
      </c>
      <c r="E51" s="3">
        <v>2</v>
      </c>
      <c r="F51" s="3">
        <v>3</v>
      </c>
      <c r="G51" s="3">
        <v>7</v>
      </c>
      <c r="H51" s="3">
        <v>1</v>
      </c>
      <c r="I51" s="3">
        <v>1</v>
      </c>
      <c r="J51" s="3">
        <v>0</v>
      </c>
      <c r="K51" s="3">
        <v>0</v>
      </c>
      <c r="M51" s="4">
        <f t="shared" si="13"/>
        <v>0</v>
      </c>
      <c r="N51" s="4">
        <f t="shared" si="14"/>
        <v>0</v>
      </c>
      <c r="O51" s="4">
        <f t="shared" si="15"/>
        <v>0.14285714285714285</v>
      </c>
      <c r="P51" s="4">
        <f t="shared" si="16"/>
        <v>0.21428571428571427</v>
      </c>
      <c r="Q51" s="4">
        <f t="shared" si="17"/>
        <v>0.5</v>
      </c>
      <c r="R51" s="4">
        <f t="shared" si="18"/>
        <v>7.1428571428571425E-2</v>
      </c>
      <c r="S51" s="4">
        <f t="shared" si="19"/>
        <v>7.1428571428571425E-2</v>
      </c>
      <c r="T51" s="4">
        <f t="shared" si="20"/>
        <v>0</v>
      </c>
      <c r="U51" s="4">
        <f t="shared" si="21"/>
        <v>0</v>
      </c>
      <c r="W51" s="16">
        <f t="shared" si="22"/>
        <v>0</v>
      </c>
      <c r="X51" s="16">
        <f t="shared" si="23"/>
        <v>0.9285714285714286</v>
      </c>
      <c r="Y51" s="16">
        <f t="shared" si="24"/>
        <v>7.1428571428571425E-2</v>
      </c>
    </row>
    <row r="52" spans="1:25" x14ac:dyDescent="0.3">
      <c r="M52" s="5">
        <f>AVERAGE(M37:M51)</f>
        <v>2.6716614837891544E-2</v>
      </c>
      <c r="N52" s="5">
        <f t="shared" ref="N52:U52" si="25">AVERAGE(N37:N51)</f>
        <v>6.587246338255634E-2</v>
      </c>
      <c r="O52" s="5">
        <f t="shared" si="25"/>
        <v>0.14471278987622804</v>
      </c>
      <c r="P52" s="5">
        <f t="shared" si="25"/>
        <v>0.21108260125007342</v>
      </c>
      <c r="Q52" s="5">
        <f t="shared" si="25"/>
        <v>0.29902698185158949</v>
      </c>
      <c r="R52" s="5">
        <f t="shared" si="25"/>
        <v>0.16430595054246375</v>
      </c>
      <c r="S52" s="5">
        <f t="shared" si="25"/>
        <v>6.7270923339944347E-2</v>
      </c>
      <c r="T52" s="5">
        <f t="shared" si="25"/>
        <v>1.2588247022051894E-2</v>
      </c>
      <c r="U52" s="5">
        <f t="shared" si="25"/>
        <v>8.4234278972013035E-3</v>
      </c>
      <c r="W52" s="16" t="e">
        <f t="shared" si="22"/>
        <v>#DIV/0!</v>
      </c>
      <c r="X52" s="16" t="e">
        <f t="shared" si="23"/>
        <v>#DIV/0!</v>
      </c>
      <c r="Y52" s="16" t="e">
        <f t="shared" si="24"/>
        <v>#DIV/0!</v>
      </c>
    </row>
    <row r="54" spans="1:25" x14ac:dyDescent="0.3">
      <c r="A54" s="3" t="s">
        <v>0</v>
      </c>
    </row>
    <row r="55" spans="1:25" x14ac:dyDescent="0.3">
      <c r="A55" s="3" t="s">
        <v>45</v>
      </c>
    </row>
    <row r="56" spans="1:25" x14ac:dyDescent="0.3">
      <c r="A56" s="3" t="s">
        <v>40</v>
      </c>
    </row>
    <row r="57" spans="1:25" x14ac:dyDescent="0.3">
      <c r="A57" s="3" t="s">
        <v>3</v>
      </c>
    </row>
    <row r="58" spans="1:25" x14ac:dyDescent="0.3">
      <c r="A58" s="3" t="s">
        <v>4</v>
      </c>
    </row>
    <row r="59" spans="1:25" x14ac:dyDescent="0.3">
      <c r="A59" s="3" t="s">
        <v>5</v>
      </c>
    </row>
    <row r="62" spans="1:25" x14ac:dyDescent="0.3">
      <c r="A62" s="3" t="s">
        <v>6</v>
      </c>
      <c r="B62" s="3" t="s">
        <v>7</v>
      </c>
      <c r="C62" s="3" t="s">
        <v>8</v>
      </c>
      <c r="D62" s="3" t="s">
        <v>9</v>
      </c>
      <c r="E62" s="3" t="s">
        <v>10</v>
      </c>
      <c r="F62" s="3" t="s">
        <v>11</v>
      </c>
      <c r="G62" s="3" t="s">
        <v>12</v>
      </c>
      <c r="H62" s="3" t="s">
        <v>13</v>
      </c>
      <c r="I62" s="3" t="s">
        <v>14</v>
      </c>
      <c r="J62" s="3" t="s">
        <v>15</v>
      </c>
      <c r="K62" s="3" t="s">
        <v>16</v>
      </c>
      <c r="M62" s="3" t="s">
        <v>8</v>
      </c>
      <c r="N62" s="3" t="s">
        <v>9</v>
      </c>
      <c r="O62" s="3" t="s">
        <v>10</v>
      </c>
      <c r="P62" s="3" t="s">
        <v>11</v>
      </c>
      <c r="Q62" s="3" t="s">
        <v>12</v>
      </c>
      <c r="R62" s="3" t="s">
        <v>13</v>
      </c>
      <c r="S62" s="3" t="s">
        <v>14</v>
      </c>
      <c r="T62" s="3" t="s">
        <v>15</v>
      </c>
      <c r="U62" s="3" t="s">
        <v>16</v>
      </c>
    </row>
    <row r="63" spans="1:25" x14ac:dyDescent="0.3">
      <c r="A63" s="3" t="s">
        <v>18</v>
      </c>
      <c r="B63" s="3">
        <v>311</v>
      </c>
      <c r="C63" s="3">
        <v>1</v>
      </c>
      <c r="D63" s="3">
        <v>8</v>
      </c>
      <c r="E63" s="3">
        <v>41</v>
      </c>
      <c r="F63" s="3">
        <v>84</v>
      </c>
      <c r="G63" s="3">
        <v>115</v>
      </c>
      <c r="H63" s="3">
        <v>46</v>
      </c>
      <c r="I63" s="3">
        <v>14</v>
      </c>
      <c r="J63" s="3">
        <v>2</v>
      </c>
      <c r="K63" s="3">
        <v>0</v>
      </c>
      <c r="M63" s="4">
        <f t="shared" ref="M63:U63" si="26">C63/$B63</f>
        <v>3.2154340836012861E-3</v>
      </c>
      <c r="N63" s="4">
        <f t="shared" si="26"/>
        <v>2.5723472668810289E-2</v>
      </c>
      <c r="O63" s="4">
        <f t="shared" si="26"/>
        <v>0.13183279742765272</v>
      </c>
      <c r="P63" s="4">
        <f t="shared" si="26"/>
        <v>0.27009646302250806</v>
      </c>
      <c r="Q63" s="4">
        <f t="shared" si="26"/>
        <v>0.36977491961414793</v>
      </c>
      <c r="R63" s="4">
        <f t="shared" si="26"/>
        <v>0.14790996784565916</v>
      </c>
      <c r="S63" s="4">
        <f t="shared" si="26"/>
        <v>4.5016077170418008E-2</v>
      </c>
      <c r="T63" s="4">
        <f t="shared" si="26"/>
        <v>6.4308681672025723E-3</v>
      </c>
      <c r="U63" s="4">
        <f t="shared" si="26"/>
        <v>0</v>
      </c>
      <c r="W63" s="16">
        <f>SUM(C63:D63)/B63</f>
        <v>2.8938906752411574E-2</v>
      </c>
      <c r="X63" s="16">
        <f>SUM(E63:H63)/B63</f>
        <v>0.91961414790996787</v>
      </c>
      <c r="Y63" s="16">
        <f>SUM(I63:K63)/B63</f>
        <v>5.1446945337620578E-2</v>
      </c>
    </row>
    <row r="64" spans="1:25" x14ac:dyDescent="0.3">
      <c r="A64" s="3" t="s">
        <v>20</v>
      </c>
      <c r="B64" s="3">
        <v>37</v>
      </c>
      <c r="C64" s="3">
        <v>0</v>
      </c>
      <c r="D64" s="3">
        <v>1</v>
      </c>
      <c r="E64" s="3">
        <v>3</v>
      </c>
      <c r="F64" s="3">
        <v>5</v>
      </c>
      <c r="G64" s="3">
        <v>14</v>
      </c>
      <c r="H64" s="3">
        <v>12</v>
      </c>
      <c r="I64" s="3">
        <v>2</v>
      </c>
      <c r="J64" s="3">
        <v>0</v>
      </c>
      <c r="K64" s="3">
        <v>0</v>
      </c>
      <c r="M64" s="4">
        <f t="shared" ref="M64:M78" si="27">C64/$B64</f>
        <v>0</v>
      </c>
      <c r="N64" s="4">
        <f t="shared" ref="N64:N78" si="28">D64/$B64</f>
        <v>2.7027027027027029E-2</v>
      </c>
      <c r="O64" s="4">
        <f t="shared" ref="O64:O78" si="29">E64/$B64</f>
        <v>8.1081081081081086E-2</v>
      </c>
      <c r="P64" s="4">
        <f t="shared" ref="P64:P78" si="30">F64/$B64</f>
        <v>0.13513513513513514</v>
      </c>
      <c r="Q64" s="4">
        <f t="shared" ref="Q64:Q78" si="31">G64/$B64</f>
        <v>0.3783783783783784</v>
      </c>
      <c r="R64" s="4">
        <f t="shared" ref="R64:R78" si="32">H64/$B64</f>
        <v>0.32432432432432434</v>
      </c>
      <c r="S64" s="4">
        <f t="shared" ref="S64:S78" si="33">I64/$B64</f>
        <v>5.4054054054054057E-2</v>
      </c>
      <c r="T64" s="4">
        <f t="shared" ref="T64:T78" si="34">J64/$B64</f>
        <v>0</v>
      </c>
      <c r="U64" s="4">
        <f t="shared" ref="U64:U78" si="35">K64/$B64</f>
        <v>0</v>
      </c>
      <c r="W64" s="16">
        <f t="shared" ref="W64:W78" si="36">SUM(C64:D64)/B64</f>
        <v>2.7027027027027029E-2</v>
      </c>
      <c r="X64" s="16">
        <f t="shared" ref="X64:X78" si="37">SUM(E64:H64)/B64</f>
        <v>0.91891891891891897</v>
      </c>
      <c r="Y64" s="16">
        <f t="shared" ref="Y64:Y78" si="38">SUM(I64:K64)/B64</f>
        <v>5.4054054054054057E-2</v>
      </c>
    </row>
    <row r="65" spans="1:25" x14ac:dyDescent="0.3">
      <c r="A65" s="3" t="s">
        <v>22</v>
      </c>
      <c r="B65" s="3">
        <v>312</v>
      </c>
      <c r="C65" s="3">
        <v>8</v>
      </c>
      <c r="D65" s="3">
        <v>17</v>
      </c>
      <c r="E65" s="3">
        <v>52</v>
      </c>
      <c r="F65" s="3">
        <v>57</v>
      </c>
      <c r="G65" s="3">
        <v>86</v>
      </c>
      <c r="H65" s="3">
        <v>66</v>
      </c>
      <c r="I65" s="3">
        <v>22</v>
      </c>
      <c r="J65" s="3">
        <v>4</v>
      </c>
      <c r="K65" s="3">
        <v>0</v>
      </c>
      <c r="M65" s="4">
        <f t="shared" si="27"/>
        <v>2.564102564102564E-2</v>
      </c>
      <c r="N65" s="4">
        <f t="shared" si="28"/>
        <v>5.4487179487179488E-2</v>
      </c>
      <c r="O65" s="4">
        <f t="shared" si="29"/>
        <v>0.16666666666666666</v>
      </c>
      <c r="P65" s="4">
        <f t="shared" si="30"/>
        <v>0.18269230769230768</v>
      </c>
      <c r="Q65" s="4">
        <f t="shared" si="31"/>
        <v>0.27564102564102566</v>
      </c>
      <c r="R65" s="4">
        <f t="shared" si="32"/>
        <v>0.21153846153846154</v>
      </c>
      <c r="S65" s="4">
        <f t="shared" si="33"/>
        <v>7.0512820512820512E-2</v>
      </c>
      <c r="T65" s="4">
        <f t="shared" si="34"/>
        <v>1.282051282051282E-2</v>
      </c>
      <c r="U65" s="4">
        <f t="shared" si="35"/>
        <v>0</v>
      </c>
      <c r="W65" s="16">
        <f t="shared" si="36"/>
        <v>8.0128205128205135E-2</v>
      </c>
      <c r="X65" s="16">
        <f t="shared" si="37"/>
        <v>0.83653846153846156</v>
      </c>
      <c r="Y65" s="16">
        <f t="shared" si="38"/>
        <v>8.3333333333333329E-2</v>
      </c>
    </row>
    <row r="66" spans="1:25" x14ac:dyDescent="0.3">
      <c r="A66" s="3" t="s">
        <v>24</v>
      </c>
      <c r="B66" s="3">
        <v>37</v>
      </c>
      <c r="C66" s="3">
        <v>3</v>
      </c>
      <c r="D66" s="3">
        <v>6</v>
      </c>
      <c r="E66" s="3">
        <v>8</v>
      </c>
      <c r="F66" s="3">
        <v>10</v>
      </c>
      <c r="G66" s="3">
        <v>7</v>
      </c>
      <c r="H66" s="3">
        <v>1</v>
      </c>
      <c r="I66" s="3">
        <v>2</v>
      </c>
      <c r="J66" s="3">
        <v>0</v>
      </c>
      <c r="K66" s="3">
        <v>0</v>
      </c>
      <c r="M66" s="4">
        <f t="shared" si="27"/>
        <v>8.1081081081081086E-2</v>
      </c>
      <c r="N66" s="4">
        <f t="shared" si="28"/>
        <v>0.16216216216216217</v>
      </c>
      <c r="O66" s="4">
        <f t="shared" si="29"/>
        <v>0.21621621621621623</v>
      </c>
      <c r="P66" s="4">
        <f t="shared" si="30"/>
        <v>0.27027027027027029</v>
      </c>
      <c r="Q66" s="4">
        <f t="shared" si="31"/>
        <v>0.1891891891891892</v>
      </c>
      <c r="R66" s="4">
        <f t="shared" si="32"/>
        <v>2.7027027027027029E-2</v>
      </c>
      <c r="S66" s="4">
        <f t="shared" si="33"/>
        <v>5.4054054054054057E-2</v>
      </c>
      <c r="T66" s="4">
        <f t="shared" si="34"/>
        <v>0</v>
      </c>
      <c r="U66" s="4">
        <f t="shared" si="35"/>
        <v>0</v>
      </c>
      <c r="W66" s="16">
        <f t="shared" si="36"/>
        <v>0.24324324324324326</v>
      </c>
      <c r="X66" s="16">
        <f t="shared" si="37"/>
        <v>0.70270270270270274</v>
      </c>
      <c r="Y66" s="16">
        <f t="shared" si="38"/>
        <v>5.4054054054054057E-2</v>
      </c>
    </row>
    <row r="67" spans="1:25" x14ac:dyDescent="0.3">
      <c r="A67" s="3" t="s">
        <v>26</v>
      </c>
      <c r="B67" s="3">
        <v>312</v>
      </c>
      <c r="C67" s="3">
        <v>3</v>
      </c>
      <c r="D67" s="3">
        <v>11</v>
      </c>
      <c r="E67" s="3">
        <v>41</v>
      </c>
      <c r="F67" s="3">
        <v>92</v>
      </c>
      <c r="G67" s="3">
        <v>88</v>
      </c>
      <c r="H67" s="3">
        <v>49</v>
      </c>
      <c r="I67" s="3">
        <v>24</v>
      </c>
      <c r="J67" s="3">
        <v>1</v>
      </c>
      <c r="K67" s="3">
        <v>3</v>
      </c>
      <c r="M67" s="4">
        <f t="shared" si="27"/>
        <v>9.6153846153846159E-3</v>
      </c>
      <c r="N67" s="4">
        <f t="shared" si="28"/>
        <v>3.5256410256410256E-2</v>
      </c>
      <c r="O67" s="4">
        <f t="shared" si="29"/>
        <v>0.13141025641025642</v>
      </c>
      <c r="P67" s="4">
        <f t="shared" si="30"/>
        <v>0.29487179487179488</v>
      </c>
      <c r="Q67" s="4">
        <f t="shared" si="31"/>
        <v>0.28205128205128205</v>
      </c>
      <c r="R67" s="4">
        <f t="shared" si="32"/>
        <v>0.15705128205128205</v>
      </c>
      <c r="S67" s="4">
        <f t="shared" si="33"/>
        <v>7.6923076923076927E-2</v>
      </c>
      <c r="T67" s="4">
        <f t="shared" si="34"/>
        <v>3.205128205128205E-3</v>
      </c>
      <c r="U67" s="4">
        <f t="shared" si="35"/>
        <v>9.6153846153846159E-3</v>
      </c>
      <c r="W67" s="16">
        <f t="shared" si="36"/>
        <v>4.4871794871794872E-2</v>
      </c>
      <c r="X67" s="16">
        <f t="shared" si="37"/>
        <v>0.86538461538461542</v>
      </c>
      <c r="Y67" s="16">
        <f t="shared" si="38"/>
        <v>8.9743589743589744E-2</v>
      </c>
    </row>
    <row r="68" spans="1:25" x14ac:dyDescent="0.3">
      <c r="A68" s="3" t="s">
        <v>28</v>
      </c>
      <c r="B68" s="3">
        <v>310</v>
      </c>
      <c r="C68" s="3">
        <v>3</v>
      </c>
      <c r="D68" s="3">
        <v>5</v>
      </c>
      <c r="E68" s="3">
        <v>44</v>
      </c>
      <c r="F68" s="3">
        <v>57</v>
      </c>
      <c r="G68" s="3">
        <v>105</v>
      </c>
      <c r="H68" s="3">
        <v>73</v>
      </c>
      <c r="I68" s="3">
        <v>18</v>
      </c>
      <c r="J68" s="3">
        <v>4</v>
      </c>
      <c r="K68" s="3">
        <v>1</v>
      </c>
      <c r="M68" s="4">
        <f t="shared" si="27"/>
        <v>9.6774193548387101E-3</v>
      </c>
      <c r="N68" s="4">
        <f t="shared" si="28"/>
        <v>1.6129032258064516E-2</v>
      </c>
      <c r="O68" s="4">
        <f t="shared" si="29"/>
        <v>0.14193548387096774</v>
      </c>
      <c r="P68" s="4">
        <f t="shared" si="30"/>
        <v>0.18387096774193548</v>
      </c>
      <c r="Q68" s="4">
        <f t="shared" si="31"/>
        <v>0.33870967741935482</v>
      </c>
      <c r="R68" s="4">
        <f t="shared" si="32"/>
        <v>0.23548387096774193</v>
      </c>
      <c r="S68" s="4">
        <f t="shared" si="33"/>
        <v>5.8064516129032261E-2</v>
      </c>
      <c r="T68" s="4">
        <f t="shared" si="34"/>
        <v>1.2903225806451613E-2</v>
      </c>
      <c r="U68" s="4">
        <f t="shared" si="35"/>
        <v>3.2258064516129032E-3</v>
      </c>
      <c r="W68" s="16">
        <f t="shared" si="36"/>
        <v>2.5806451612903226E-2</v>
      </c>
      <c r="X68" s="16">
        <f t="shared" si="37"/>
        <v>0.9</v>
      </c>
      <c r="Y68" s="16">
        <f t="shared" si="38"/>
        <v>7.4193548387096769E-2</v>
      </c>
    </row>
    <row r="69" spans="1:25" x14ac:dyDescent="0.3">
      <c r="A69" s="3" t="s">
        <v>29</v>
      </c>
      <c r="B69" s="3">
        <v>312</v>
      </c>
      <c r="C69" s="3">
        <v>2</v>
      </c>
      <c r="D69" s="3">
        <v>10</v>
      </c>
      <c r="E69" s="3">
        <v>56</v>
      </c>
      <c r="F69" s="3">
        <v>59</v>
      </c>
      <c r="G69" s="3">
        <v>90</v>
      </c>
      <c r="H69" s="3">
        <v>73</v>
      </c>
      <c r="I69" s="3">
        <v>21</v>
      </c>
      <c r="J69" s="3">
        <v>1</v>
      </c>
      <c r="K69" s="3">
        <v>0</v>
      </c>
      <c r="M69" s="4">
        <f t="shared" si="27"/>
        <v>6.41025641025641E-3</v>
      </c>
      <c r="N69" s="4">
        <f t="shared" si="28"/>
        <v>3.2051282051282048E-2</v>
      </c>
      <c r="O69" s="4">
        <f t="shared" si="29"/>
        <v>0.17948717948717949</v>
      </c>
      <c r="P69" s="4">
        <f t="shared" si="30"/>
        <v>0.1891025641025641</v>
      </c>
      <c r="Q69" s="4">
        <f t="shared" si="31"/>
        <v>0.28846153846153844</v>
      </c>
      <c r="R69" s="4">
        <f t="shared" si="32"/>
        <v>0.23397435897435898</v>
      </c>
      <c r="S69" s="4">
        <f t="shared" si="33"/>
        <v>6.7307692307692304E-2</v>
      </c>
      <c r="T69" s="4">
        <f t="shared" si="34"/>
        <v>3.205128205128205E-3</v>
      </c>
      <c r="U69" s="4">
        <f t="shared" si="35"/>
        <v>0</v>
      </c>
      <c r="W69" s="16">
        <f t="shared" si="36"/>
        <v>3.8461538461538464E-2</v>
      </c>
      <c r="X69" s="16">
        <f t="shared" si="37"/>
        <v>0.89102564102564108</v>
      </c>
      <c r="Y69" s="16">
        <f t="shared" si="38"/>
        <v>7.0512820512820512E-2</v>
      </c>
    </row>
    <row r="70" spans="1:25" x14ac:dyDescent="0.3">
      <c r="A70" s="3" t="s">
        <v>30</v>
      </c>
      <c r="B70" s="3">
        <v>311</v>
      </c>
      <c r="C70" s="3">
        <v>11</v>
      </c>
      <c r="D70" s="3">
        <v>30</v>
      </c>
      <c r="E70" s="3">
        <v>48</v>
      </c>
      <c r="F70" s="3">
        <v>57</v>
      </c>
      <c r="G70" s="3">
        <v>95</v>
      </c>
      <c r="H70" s="3">
        <v>48</v>
      </c>
      <c r="I70" s="3">
        <v>18</v>
      </c>
      <c r="J70" s="3">
        <v>2</v>
      </c>
      <c r="K70" s="3">
        <v>2</v>
      </c>
      <c r="M70" s="4">
        <f t="shared" si="27"/>
        <v>3.5369774919614148E-2</v>
      </c>
      <c r="N70" s="4">
        <f t="shared" si="28"/>
        <v>9.6463022508038579E-2</v>
      </c>
      <c r="O70" s="4">
        <f t="shared" si="29"/>
        <v>0.15434083601286175</v>
      </c>
      <c r="P70" s="4">
        <f t="shared" si="30"/>
        <v>0.18327974276527331</v>
      </c>
      <c r="Q70" s="4">
        <f t="shared" si="31"/>
        <v>0.30546623794212219</v>
      </c>
      <c r="R70" s="4">
        <f t="shared" si="32"/>
        <v>0.15434083601286175</v>
      </c>
      <c r="S70" s="4">
        <f t="shared" si="33"/>
        <v>5.7877813504823149E-2</v>
      </c>
      <c r="T70" s="4">
        <f t="shared" si="34"/>
        <v>6.4308681672025723E-3</v>
      </c>
      <c r="U70" s="4">
        <f t="shared" si="35"/>
        <v>6.4308681672025723E-3</v>
      </c>
      <c r="W70" s="16">
        <f t="shared" si="36"/>
        <v>0.13183279742765272</v>
      </c>
      <c r="X70" s="16">
        <f t="shared" si="37"/>
        <v>0.797427652733119</v>
      </c>
      <c r="Y70" s="16">
        <f t="shared" si="38"/>
        <v>7.0739549839228297E-2</v>
      </c>
    </row>
    <row r="71" spans="1:25" x14ac:dyDescent="0.3">
      <c r="A71" s="3" t="s">
        <v>31</v>
      </c>
      <c r="B71" s="3">
        <v>298</v>
      </c>
      <c r="C71" s="3">
        <v>6</v>
      </c>
      <c r="D71" s="3">
        <v>13</v>
      </c>
      <c r="E71" s="3">
        <v>39</v>
      </c>
      <c r="F71" s="3">
        <v>57</v>
      </c>
      <c r="G71" s="3">
        <v>99</v>
      </c>
      <c r="H71" s="3">
        <v>59</v>
      </c>
      <c r="I71" s="3">
        <v>23</v>
      </c>
      <c r="J71" s="3">
        <v>1</v>
      </c>
      <c r="K71" s="3">
        <v>1</v>
      </c>
      <c r="M71" s="4">
        <f t="shared" si="27"/>
        <v>2.0134228187919462E-2</v>
      </c>
      <c r="N71" s="4">
        <f t="shared" si="28"/>
        <v>4.3624161073825503E-2</v>
      </c>
      <c r="O71" s="4">
        <f t="shared" si="29"/>
        <v>0.13087248322147652</v>
      </c>
      <c r="P71" s="4">
        <f t="shared" si="30"/>
        <v>0.1912751677852349</v>
      </c>
      <c r="Q71" s="4">
        <f t="shared" si="31"/>
        <v>0.33221476510067116</v>
      </c>
      <c r="R71" s="4">
        <f t="shared" si="32"/>
        <v>0.19798657718120805</v>
      </c>
      <c r="S71" s="4">
        <f t="shared" si="33"/>
        <v>7.7181208053691275E-2</v>
      </c>
      <c r="T71" s="4">
        <f t="shared" si="34"/>
        <v>3.3557046979865771E-3</v>
      </c>
      <c r="U71" s="4">
        <f t="shared" si="35"/>
        <v>3.3557046979865771E-3</v>
      </c>
      <c r="W71" s="16">
        <f t="shared" si="36"/>
        <v>6.3758389261744972E-2</v>
      </c>
      <c r="X71" s="16">
        <f t="shared" si="37"/>
        <v>0.8523489932885906</v>
      </c>
      <c r="Y71" s="16">
        <f t="shared" si="38"/>
        <v>8.3892617449664433E-2</v>
      </c>
    </row>
    <row r="72" spans="1:25" x14ac:dyDescent="0.3">
      <c r="A72" s="3" t="s">
        <v>32</v>
      </c>
      <c r="B72" s="3">
        <v>64</v>
      </c>
      <c r="C72" s="3">
        <v>0</v>
      </c>
      <c r="D72" s="3">
        <v>0</v>
      </c>
      <c r="E72" s="3">
        <v>5</v>
      </c>
      <c r="F72" s="3">
        <v>25</v>
      </c>
      <c r="G72" s="3">
        <v>25</v>
      </c>
      <c r="H72" s="3">
        <v>6</v>
      </c>
      <c r="I72" s="3">
        <v>3</v>
      </c>
      <c r="J72" s="3">
        <v>0</v>
      </c>
      <c r="K72" s="3">
        <v>0</v>
      </c>
      <c r="M72" s="4">
        <f t="shared" si="27"/>
        <v>0</v>
      </c>
      <c r="N72" s="4">
        <f t="shared" si="28"/>
        <v>0</v>
      </c>
      <c r="O72" s="4">
        <f t="shared" si="29"/>
        <v>7.8125E-2</v>
      </c>
      <c r="P72" s="4">
        <f t="shared" si="30"/>
        <v>0.390625</v>
      </c>
      <c r="Q72" s="4">
        <f t="shared" si="31"/>
        <v>0.390625</v>
      </c>
      <c r="R72" s="4">
        <f t="shared" si="32"/>
        <v>9.375E-2</v>
      </c>
      <c r="S72" s="4">
        <f t="shared" si="33"/>
        <v>4.6875E-2</v>
      </c>
      <c r="T72" s="4">
        <f t="shared" si="34"/>
        <v>0</v>
      </c>
      <c r="U72" s="4">
        <f t="shared" si="35"/>
        <v>0</v>
      </c>
      <c r="W72" s="16">
        <f t="shared" si="36"/>
        <v>0</v>
      </c>
      <c r="X72" s="16">
        <f t="shared" si="37"/>
        <v>0.953125</v>
      </c>
      <c r="Y72" s="16">
        <f t="shared" si="38"/>
        <v>4.6875E-2</v>
      </c>
    </row>
    <row r="73" spans="1:25" x14ac:dyDescent="0.3">
      <c r="A73" s="3" t="s">
        <v>33</v>
      </c>
      <c r="B73" s="3">
        <v>37</v>
      </c>
      <c r="C73" s="3">
        <v>1</v>
      </c>
      <c r="D73" s="3">
        <v>3</v>
      </c>
      <c r="E73" s="3">
        <v>7</v>
      </c>
      <c r="F73" s="3">
        <v>11</v>
      </c>
      <c r="G73" s="3">
        <v>8</v>
      </c>
      <c r="H73" s="3">
        <v>4</v>
      </c>
      <c r="I73" s="3">
        <v>3</v>
      </c>
      <c r="J73" s="3">
        <v>0</v>
      </c>
      <c r="K73" s="3">
        <v>0</v>
      </c>
      <c r="M73" s="4">
        <f t="shared" si="27"/>
        <v>2.7027027027027029E-2</v>
      </c>
      <c r="N73" s="4">
        <f t="shared" si="28"/>
        <v>8.1081081081081086E-2</v>
      </c>
      <c r="O73" s="4">
        <f t="shared" si="29"/>
        <v>0.1891891891891892</v>
      </c>
      <c r="P73" s="4">
        <f t="shared" si="30"/>
        <v>0.29729729729729731</v>
      </c>
      <c r="Q73" s="4">
        <f t="shared" si="31"/>
        <v>0.21621621621621623</v>
      </c>
      <c r="R73" s="4">
        <f t="shared" si="32"/>
        <v>0.10810810810810811</v>
      </c>
      <c r="S73" s="4">
        <f t="shared" si="33"/>
        <v>8.1081081081081086E-2</v>
      </c>
      <c r="T73" s="4">
        <f t="shared" si="34"/>
        <v>0</v>
      </c>
      <c r="U73" s="4">
        <f t="shared" si="35"/>
        <v>0</v>
      </c>
      <c r="W73" s="16">
        <f t="shared" si="36"/>
        <v>0.10810810810810811</v>
      </c>
      <c r="X73" s="16">
        <f t="shared" si="37"/>
        <v>0.81081081081081086</v>
      </c>
      <c r="Y73" s="16">
        <f t="shared" si="38"/>
        <v>8.1081081081081086E-2</v>
      </c>
    </row>
    <row r="74" spans="1:25" x14ac:dyDescent="0.3">
      <c r="A74" s="3" t="s">
        <v>34</v>
      </c>
      <c r="B74" s="3">
        <v>37</v>
      </c>
      <c r="C74" s="3">
        <v>1</v>
      </c>
      <c r="D74" s="3">
        <v>9</v>
      </c>
      <c r="E74" s="3">
        <v>11</v>
      </c>
      <c r="F74" s="3">
        <v>7</v>
      </c>
      <c r="G74" s="3">
        <v>6</v>
      </c>
      <c r="H74" s="3">
        <v>1</v>
      </c>
      <c r="I74" s="3">
        <v>1</v>
      </c>
      <c r="J74" s="3">
        <v>1</v>
      </c>
      <c r="K74" s="3">
        <v>0</v>
      </c>
      <c r="M74" s="4">
        <f t="shared" si="27"/>
        <v>2.7027027027027029E-2</v>
      </c>
      <c r="N74" s="4">
        <f t="shared" si="28"/>
        <v>0.24324324324324326</v>
      </c>
      <c r="O74" s="4">
        <f t="shared" si="29"/>
        <v>0.29729729729729731</v>
      </c>
      <c r="P74" s="4">
        <f t="shared" si="30"/>
        <v>0.1891891891891892</v>
      </c>
      <c r="Q74" s="4">
        <f t="shared" si="31"/>
        <v>0.16216216216216217</v>
      </c>
      <c r="R74" s="4">
        <f t="shared" si="32"/>
        <v>2.7027027027027029E-2</v>
      </c>
      <c r="S74" s="4">
        <f t="shared" si="33"/>
        <v>2.7027027027027029E-2</v>
      </c>
      <c r="T74" s="4">
        <f t="shared" si="34"/>
        <v>2.7027027027027029E-2</v>
      </c>
      <c r="U74" s="4">
        <f t="shared" si="35"/>
        <v>0</v>
      </c>
      <c r="W74" s="16">
        <f t="shared" si="36"/>
        <v>0.27027027027027029</v>
      </c>
      <c r="X74" s="16">
        <f t="shared" si="37"/>
        <v>0.67567567567567566</v>
      </c>
      <c r="Y74" s="16">
        <f t="shared" si="38"/>
        <v>5.4054054054054057E-2</v>
      </c>
    </row>
    <row r="75" spans="1:25" x14ac:dyDescent="0.3">
      <c r="A75" s="3" t="s">
        <v>35</v>
      </c>
      <c r="B75" s="3">
        <v>37</v>
      </c>
      <c r="C75" s="3">
        <v>0</v>
      </c>
      <c r="D75" s="3">
        <v>6</v>
      </c>
      <c r="E75" s="3">
        <v>15</v>
      </c>
      <c r="F75" s="3">
        <v>7</v>
      </c>
      <c r="G75" s="3">
        <v>6</v>
      </c>
      <c r="H75" s="3">
        <v>2</v>
      </c>
      <c r="I75" s="3">
        <v>1</v>
      </c>
      <c r="J75" s="3">
        <v>0</v>
      </c>
      <c r="K75" s="3">
        <v>0</v>
      </c>
      <c r="M75" s="4">
        <f t="shared" si="27"/>
        <v>0</v>
      </c>
      <c r="N75" s="4">
        <f t="shared" si="28"/>
        <v>0.16216216216216217</v>
      </c>
      <c r="O75" s="4">
        <f t="shared" si="29"/>
        <v>0.40540540540540543</v>
      </c>
      <c r="P75" s="4">
        <f t="shared" si="30"/>
        <v>0.1891891891891892</v>
      </c>
      <c r="Q75" s="4">
        <f t="shared" si="31"/>
        <v>0.16216216216216217</v>
      </c>
      <c r="R75" s="4">
        <f t="shared" si="32"/>
        <v>5.4054054054054057E-2</v>
      </c>
      <c r="S75" s="4">
        <f t="shared" si="33"/>
        <v>2.7027027027027029E-2</v>
      </c>
      <c r="T75" s="4">
        <f t="shared" si="34"/>
        <v>0</v>
      </c>
      <c r="U75" s="4">
        <f t="shared" si="35"/>
        <v>0</v>
      </c>
      <c r="W75" s="16">
        <f t="shared" si="36"/>
        <v>0.16216216216216217</v>
      </c>
      <c r="X75" s="16">
        <f t="shared" si="37"/>
        <v>0.81081081081081086</v>
      </c>
      <c r="Y75" s="16">
        <f t="shared" si="38"/>
        <v>2.7027027027027029E-2</v>
      </c>
    </row>
    <row r="76" spans="1:25" x14ac:dyDescent="0.3">
      <c r="A76" s="3" t="s">
        <v>36</v>
      </c>
      <c r="B76" s="3">
        <v>37</v>
      </c>
      <c r="C76" s="3">
        <v>2</v>
      </c>
      <c r="D76" s="3">
        <v>5</v>
      </c>
      <c r="E76" s="3">
        <v>10</v>
      </c>
      <c r="F76" s="3">
        <v>5</v>
      </c>
      <c r="G76" s="3">
        <v>9</v>
      </c>
      <c r="H76" s="3">
        <v>2</v>
      </c>
      <c r="I76" s="3">
        <v>3</v>
      </c>
      <c r="J76" s="3">
        <v>1</v>
      </c>
      <c r="K76" s="3">
        <v>0</v>
      </c>
      <c r="M76" s="4">
        <f t="shared" si="27"/>
        <v>5.4054054054054057E-2</v>
      </c>
      <c r="N76" s="4">
        <f t="shared" si="28"/>
        <v>0.13513513513513514</v>
      </c>
      <c r="O76" s="4">
        <f t="shared" si="29"/>
        <v>0.27027027027027029</v>
      </c>
      <c r="P76" s="4">
        <f t="shared" si="30"/>
        <v>0.13513513513513514</v>
      </c>
      <c r="Q76" s="4">
        <f t="shared" si="31"/>
        <v>0.24324324324324326</v>
      </c>
      <c r="R76" s="4">
        <f t="shared" si="32"/>
        <v>5.4054054054054057E-2</v>
      </c>
      <c r="S76" s="4">
        <f t="shared" si="33"/>
        <v>8.1081081081081086E-2</v>
      </c>
      <c r="T76" s="4">
        <f t="shared" si="34"/>
        <v>2.7027027027027029E-2</v>
      </c>
      <c r="U76" s="4">
        <f t="shared" si="35"/>
        <v>0</v>
      </c>
      <c r="W76" s="16">
        <f t="shared" si="36"/>
        <v>0.1891891891891892</v>
      </c>
      <c r="X76" s="16">
        <f t="shared" si="37"/>
        <v>0.70270270270270274</v>
      </c>
      <c r="Y76" s="16">
        <f t="shared" si="38"/>
        <v>0.10810810810810811</v>
      </c>
    </row>
    <row r="77" spans="1:25" x14ac:dyDescent="0.3">
      <c r="A77" s="3" t="s">
        <v>37</v>
      </c>
      <c r="B77" s="3">
        <v>32</v>
      </c>
      <c r="C77" s="3">
        <v>0</v>
      </c>
      <c r="D77" s="3">
        <v>0</v>
      </c>
      <c r="E77" s="3">
        <v>7</v>
      </c>
      <c r="F77" s="3">
        <v>10</v>
      </c>
      <c r="G77" s="3">
        <v>12</v>
      </c>
      <c r="H77" s="3">
        <v>2</v>
      </c>
      <c r="I77" s="3">
        <v>1</v>
      </c>
      <c r="J77" s="3">
        <v>0</v>
      </c>
      <c r="K77" s="3">
        <v>0</v>
      </c>
      <c r="M77" s="4">
        <f t="shared" si="27"/>
        <v>0</v>
      </c>
      <c r="N77" s="4">
        <f t="shared" si="28"/>
        <v>0</v>
      </c>
      <c r="O77" s="4">
        <f t="shared" si="29"/>
        <v>0.21875</v>
      </c>
      <c r="P77" s="4">
        <f t="shared" si="30"/>
        <v>0.3125</v>
      </c>
      <c r="Q77" s="4">
        <f t="shared" si="31"/>
        <v>0.375</v>
      </c>
      <c r="R77" s="4">
        <f t="shared" si="32"/>
        <v>6.25E-2</v>
      </c>
      <c r="S77" s="4">
        <f t="shared" si="33"/>
        <v>3.125E-2</v>
      </c>
      <c r="T77" s="4">
        <f t="shared" si="34"/>
        <v>0</v>
      </c>
      <c r="U77" s="4">
        <f t="shared" si="35"/>
        <v>0</v>
      </c>
      <c r="W77" s="16">
        <f t="shared" si="36"/>
        <v>0</v>
      </c>
      <c r="X77" s="16">
        <f t="shared" si="37"/>
        <v>0.96875</v>
      </c>
      <c r="Y77" s="16">
        <f t="shared" si="38"/>
        <v>3.125E-2</v>
      </c>
    </row>
    <row r="78" spans="1:25" x14ac:dyDescent="0.3">
      <c r="A78" s="3" t="s">
        <v>38</v>
      </c>
      <c r="B78" s="3">
        <v>32</v>
      </c>
      <c r="C78" s="3">
        <v>2</v>
      </c>
      <c r="D78" s="3">
        <v>8</v>
      </c>
      <c r="E78" s="3">
        <v>4</v>
      </c>
      <c r="F78" s="3">
        <v>7</v>
      </c>
      <c r="G78" s="3">
        <v>9</v>
      </c>
      <c r="H78" s="3">
        <v>2</v>
      </c>
      <c r="I78" s="3">
        <v>0</v>
      </c>
      <c r="J78" s="3">
        <v>0</v>
      </c>
      <c r="K78" s="3">
        <v>0</v>
      </c>
      <c r="M78" s="4">
        <f t="shared" si="27"/>
        <v>6.25E-2</v>
      </c>
      <c r="N78" s="4">
        <f t="shared" si="28"/>
        <v>0.25</v>
      </c>
      <c r="O78" s="4">
        <f t="shared" si="29"/>
        <v>0.125</v>
      </c>
      <c r="P78" s="4">
        <f t="shared" si="30"/>
        <v>0.21875</v>
      </c>
      <c r="Q78" s="4">
        <f t="shared" si="31"/>
        <v>0.28125</v>
      </c>
      <c r="R78" s="4">
        <f t="shared" si="32"/>
        <v>6.25E-2</v>
      </c>
      <c r="S78" s="4">
        <f t="shared" si="33"/>
        <v>0</v>
      </c>
      <c r="T78" s="4">
        <f t="shared" si="34"/>
        <v>0</v>
      </c>
      <c r="U78" s="4">
        <f t="shared" si="35"/>
        <v>0</v>
      </c>
      <c r="W78" s="16">
        <f t="shared" si="36"/>
        <v>0.3125</v>
      </c>
      <c r="X78" s="16">
        <f t="shared" si="37"/>
        <v>0.6875</v>
      </c>
      <c r="Y78" s="16">
        <f t="shared" si="38"/>
        <v>0</v>
      </c>
    </row>
    <row r="79" spans="1:25" x14ac:dyDescent="0.3">
      <c r="M79" s="5">
        <f>AVERAGE(M63:M78)</f>
        <v>2.2609544525114343E-2</v>
      </c>
      <c r="N79" s="5">
        <f t="shared" ref="N79:U79" si="39">AVERAGE(N63:N78)</f>
        <v>8.5284085694651346E-2</v>
      </c>
      <c r="O79" s="5">
        <f t="shared" si="39"/>
        <v>0.18236751015978253</v>
      </c>
      <c r="P79" s="5">
        <f t="shared" si="39"/>
        <v>0.22708001401236466</v>
      </c>
      <c r="Q79" s="5">
        <f t="shared" si="39"/>
        <v>0.28690911234884342</v>
      </c>
      <c r="R79" s="5">
        <f t="shared" si="39"/>
        <v>0.13447687182288548</v>
      </c>
      <c r="S79" s="5">
        <f t="shared" si="39"/>
        <v>5.3458283057867415E-2</v>
      </c>
      <c r="T79" s="5">
        <f t="shared" si="39"/>
        <v>6.4003431327291638E-3</v>
      </c>
      <c r="U79" s="5">
        <f t="shared" si="39"/>
        <v>1.4142352457616667E-3</v>
      </c>
    </row>
    <row r="81" spans="1:25" x14ac:dyDescent="0.3">
      <c r="A81" s="3" t="s">
        <v>0</v>
      </c>
    </row>
    <row r="82" spans="1:25" x14ac:dyDescent="0.3">
      <c r="A82" s="3" t="s">
        <v>45</v>
      </c>
    </row>
    <row r="83" spans="1:25" x14ac:dyDescent="0.3">
      <c r="A83" s="3" t="s">
        <v>41</v>
      </c>
    </row>
    <row r="84" spans="1:25" x14ac:dyDescent="0.3">
      <c r="A84" s="3" t="s">
        <v>3</v>
      </c>
    </row>
    <row r="85" spans="1:25" x14ac:dyDescent="0.3">
      <c r="A85" s="3" t="s">
        <v>4</v>
      </c>
    </row>
    <row r="86" spans="1:25" x14ac:dyDescent="0.3">
      <c r="A86" s="3" t="s">
        <v>5</v>
      </c>
    </row>
    <row r="89" spans="1:25" x14ac:dyDescent="0.3">
      <c r="A89" s="3" t="s">
        <v>6</v>
      </c>
      <c r="B89" s="3" t="s">
        <v>7</v>
      </c>
      <c r="C89" s="3" t="s">
        <v>8</v>
      </c>
      <c r="D89" s="3" t="s">
        <v>9</v>
      </c>
      <c r="E89" s="3" t="s">
        <v>10</v>
      </c>
      <c r="F89" s="3" t="s">
        <v>11</v>
      </c>
      <c r="G89" s="3" t="s">
        <v>12</v>
      </c>
      <c r="H89" s="3" t="s">
        <v>13</v>
      </c>
      <c r="I89" s="3" t="s">
        <v>14</v>
      </c>
      <c r="J89" s="3" t="s">
        <v>15</v>
      </c>
      <c r="K89" s="3" t="s">
        <v>16</v>
      </c>
      <c r="M89" s="3" t="s">
        <v>8</v>
      </c>
      <c r="N89" s="3" t="s">
        <v>9</v>
      </c>
      <c r="O89" s="3" t="s">
        <v>10</v>
      </c>
      <c r="P89" s="3" t="s">
        <v>11</v>
      </c>
      <c r="Q89" s="3" t="s">
        <v>12</v>
      </c>
      <c r="R89" s="3" t="s">
        <v>13</v>
      </c>
      <c r="S89" s="3" t="s">
        <v>14</v>
      </c>
      <c r="T89" s="3" t="s">
        <v>15</v>
      </c>
      <c r="U89" s="3" t="s">
        <v>16</v>
      </c>
    </row>
    <row r="90" spans="1:25" x14ac:dyDescent="0.3">
      <c r="A90" s="3" t="s">
        <v>18</v>
      </c>
      <c r="B90" s="3">
        <v>490</v>
      </c>
      <c r="C90" s="3">
        <v>7</v>
      </c>
      <c r="D90" s="3">
        <v>23</v>
      </c>
      <c r="E90" s="3">
        <v>52</v>
      </c>
      <c r="F90" s="3">
        <v>107</v>
      </c>
      <c r="G90" s="3">
        <v>154</v>
      </c>
      <c r="H90" s="3">
        <v>102</v>
      </c>
      <c r="I90" s="3">
        <v>33</v>
      </c>
      <c r="J90" s="3">
        <v>6</v>
      </c>
      <c r="K90" s="3">
        <v>6</v>
      </c>
      <c r="M90" s="4">
        <f t="shared" ref="M90:U90" si="40">C90/$B90</f>
        <v>1.4285714285714285E-2</v>
      </c>
      <c r="N90" s="4">
        <f t="shared" si="40"/>
        <v>4.6938775510204082E-2</v>
      </c>
      <c r="O90" s="4">
        <f t="shared" si="40"/>
        <v>0.10612244897959183</v>
      </c>
      <c r="P90" s="4">
        <f t="shared" si="40"/>
        <v>0.21836734693877552</v>
      </c>
      <c r="Q90" s="4">
        <f t="shared" si="40"/>
        <v>0.31428571428571428</v>
      </c>
      <c r="R90" s="4">
        <f t="shared" si="40"/>
        <v>0.20816326530612245</v>
      </c>
      <c r="S90" s="4">
        <f t="shared" si="40"/>
        <v>6.7346938775510207E-2</v>
      </c>
      <c r="T90" s="4">
        <f t="shared" si="40"/>
        <v>1.2244897959183673E-2</v>
      </c>
      <c r="U90" s="4">
        <f t="shared" si="40"/>
        <v>1.2244897959183673E-2</v>
      </c>
      <c r="W90" s="16">
        <f>SUM(C90:D90)/B90</f>
        <v>6.1224489795918366E-2</v>
      </c>
      <c r="X90" s="16">
        <f>SUM(E90:H90)/B90</f>
        <v>0.84693877551020413</v>
      </c>
      <c r="Y90" s="16">
        <f>SUM(I90:K90)/B90</f>
        <v>9.1836734693877556E-2</v>
      </c>
    </row>
    <row r="91" spans="1:25" x14ac:dyDescent="0.3">
      <c r="A91" s="3" t="s">
        <v>20</v>
      </c>
      <c r="B91" s="3">
        <v>154</v>
      </c>
      <c r="C91" s="3">
        <v>0</v>
      </c>
      <c r="D91" s="3">
        <v>9</v>
      </c>
      <c r="E91" s="3">
        <v>17</v>
      </c>
      <c r="F91" s="3">
        <v>32</v>
      </c>
      <c r="G91" s="3">
        <v>47</v>
      </c>
      <c r="H91" s="3">
        <v>29</v>
      </c>
      <c r="I91" s="3">
        <v>17</v>
      </c>
      <c r="J91" s="3">
        <v>1</v>
      </c>
      <c r="K91" s="3">
        <v>2</v>
      </c>
      <c r="M91" s="4">
        <f t="shared" ref="M91:M105" si="41">C91/$B91</f>
        <v>0</v>
      </c>
      <c r="N91" s="4">
        <f t="shared" ref="N91:N105" si="42">D91/$B91</f>
        <v>5.844155844155844E-2</v>
      </c>
      <c r="O91" s="4">
        <f t="shared" ref="O91:O105" si="43">E91/$B91</f>
        <v>0.11038961038961038</v>
      </c>
      <c r="P91" s="4">
        <f t="shared" ref="P91:P105" si="44">F91/$B91</f>
        <v>0.20779220779220781</v>
      </c>
      <c r="Q91" s="4">
        <f t="shared" ref="Q91:Q105" si="45">G91/$B91</f>
        <v>0.30519480519480519</v>
      </c>
      <c r="R91" s="4">
        <f t="shared" ref="R91:R105" si="46">H91/$B91</f>
        <v>0.18831168831168832</v>
      </c>
      <c r="S91" s="4">
        <f t="shared" ref="S91:S105" si="47">I91/$B91</f>
        <v>0.11038961038961038</v>
      </c>
      <c r="T91" s="4">
        <f t="shared" ref="T91:T105" si="48">J91/$B91</f>
        <v>6.4935064935064939E-3</v>
      </c>
      <c r="U91" s="4">
        <f t="shared" ref="U91:U105" si="49">K91/$B91</f>
        <v>1.2987012987012988E-2</v>
      </c>
      <c r="W91" s="16">
        <f t="shared" ref="W91:W105" si="50">SUM(C91:D91)/B91</f>
        <v>5.844155844155844E-2</v>
      </c>
      <c r="X91" s="16">
        <f t="shared" ref="X91:X105" si="51">SUM(E91:H91)/B91</f>
        <v>0.81168831168831168</v>
      </c>
      <c r="Y91" s="16">
        <f t="shared" ref="Y91:Y105" si="52">SUM(I91:K91)/B91</f>
        <v>0.12987012987012986</v>
      </c>
    </row>
    <row r="92" spans="1:25" x14ac:dyDescent="0.3">
      <c r="A92" s="3" t="s">
        <v>22</v>
      </c>
      <c r="B92" s="3">
        <v>489</v>
      </c>
      <c r="C92" s="3">
        <v>21</v>
      </c>
      <c r="D92" s="3">
        <v>24</v>
      </c>
      <c r="E92" s="3">
        <v>53</v>
      </c>
      <c r="F92" s="3">
        <v>80</v>
      </c>
      <c r="G92" s="3">
        <v>136</v>
      </c>
      <c r="H92" s="3">
        <v>134</v>
      </c>
      <c r="I92" s="3">
        <v>33</v>
      </c>
      <c r="J92" s="3">
        <v>3</v>
      </c>
      <c r="K92" s="3">
        <v>5</v>
      </c>
      <c r="M92" s="4">
        <f t="shared" si="41"/>
        <v>4.2944785276073622E-2</v>
      </c>
      <c r="N92" s="4">
        <f t="shared" si="42"/>
        <v>4.9079754601226995E-2</v>
      </c>
      <c r="O92" s="4">
        <f t="shared" si="43"/>
        <v>0.10838445807770961</v>
      </c>
      <c r="P92" s="4">
        <f t="shared" si="44"/>
        <v>0.16359918200408999</v>
      </c>
      <c r="Q92" s="4">
        <f t="shared" si="45"/>
        <v>0.27811860940695299</v>
      </c>
      <c r="R92" s="4">
        <f t="shared" si="46"/>
        <v>0.27402862985685073</v>
      </c>
      <c r="S92" s="4">
        <f t="shared" si="47"/>
        <v>6.7484662576687116E-2</v>
      </c>
      <c r="T92" s="4">
        <f t="shared" si="48"/>
        <v>6.1349693251533744E-3</v>
      </c>
      <c r="U92" s="4">
        <f t="shared" si="49"/>
        <v>1.0224948875255624E-2</v>
      </c>
      <c r="W92" s="16">
        <f t="shared" si="50"/>
        <v>9.202453987730061E-2</v>
      </c>
      <c r="X92" s="16">
        <f t="shared" si="51"/>
        <v>0.82413087934560325</v>
      </c>
      <c r="Y92" s="16">
        <f t="shared" si="52"/>
        <v>8.3844580777096112E-2</v>
      </c>
    </row>
    <row r="93" spans="1:25" x14ac:dyDescent="0.3">
      <c r="A93" s="3" t="s">
        <v>24</v>
      </c>
      <c r="B93" s="3">
        <v>154</v>
      </c>
      <c r="C93" s="3">
        <v>2</v>
      </c>
      <c r="D93" s="3">
        <v>2</v>
      </c>
      <c r="E93" s="3">
        <v>16</v>
      </c>
      <c r="F93" s="3">
        <v>33</v>
      </c>
      <c r="G93" s="3">
        <v>47</v>
      </c>
      <c r="H93" s="3">
        <v>33</v>
      </c>
      <c r="I93" s="3">
        <v>21</v>
      </c>
      <c r="J93" s="3">
        <v>0</v>
      </c>
      <c r="K93" s="3">
        <v>0</v>
      </c>
      <c r="M93" s="4">
        <f t="shared" si="41"/>
        <v>1.2987012987012988E-2</v>
      </c>
      <c r="N93" s="4">
        <f t="shared" si="42"/>
        <v>1.2987012987012988E-2</v>
      </c>
      <c r="O93" s="4">
        <f t="shared" si="43"/>
        <v>0.1038961038961039</v>
      </c>
      <c r="P93" s="4">
        <f t="shared" si="44"/>
        <v>0.21428571428571427</v>
      </c>
      <c r="Q93" s="4">
        <f t="shared" si="45"/>
        <v>0.30519480519480519</v>
      </c>
      <c r="R93" s="4">
        <f t="shared" si="46"/>
        <v>0.21428571428571427</v>
      </c>
      <c r="S93" s="4">
        <f t="shared" si="47"/>
        <v>0.13636363636363635</v>
      </c>
      <c r="T93" s="4">
        <f t="shared" si="48"/>
        <v>0</v>
      </c>
      <c r="U93" s="4">
        <f t="shared" si="49"/>
        <v>0</v>
      </c>
      <c r="W93" s="16">
        <f t="shared" si="50"/>
        <v>2.5974025974025976E-2</v>
      </c>
      <c r="X93" s="16">
        <f t="shared" si="51"/>
        <v>0.83766233766233766</v>
      </c>
      <c r="Y93" s="16">
        <f t="shared" si="52"/>
        <v>0.13636363636363635</v>
      </c>
    </row>
    <row r="94" spans="1:25" x14ac:dyDescent="0.3">
      <c r="A94" s="3" t="s">
        <v>26</v>
      </c>
      <c r="B94" s="3">
        <v>489</v>
      </c>
      <c r="C94" s="3">
        <v>1</v>
      </c>
      <c r="D94" s="3">
        <v>31</v>
      </c>
      <c r="E94" s="3">
        <v>55</v>
      </c>
      <c r="F94" s="3">
        <v>107</v>
      </c>
      <c r="G94" s="3">
        <v>138</v>
      </c>
      <c r="H94" s="3">
        <v>101</v>
      </c>
      <c r="I94" s="3">
        <v>43</v>
      </c>
      <c r="J94" s="3">
        <v>10</v>
      </c>
      <c r="K94" s="3">
        <v>3</v>
      </c>
      <c r="M94" s="4">
        <f t="shared" si="41"/>
        <v>2.0449897750511249E-3</v>
      </c>
      <c r="N94" s="4">
        <f t="shared" si="42"/>
        <v>6.3394683026584867E-2</v>
      </c>
      <c r="O94" s="4">
        <f t="shared" si="43"/>
        <v>0.11247443762781185</v>
      </c>
      <c r="P94" s="4">
        <f t="shared" si="44"/>
        <v>0.21881390593047034</v>
      </c>
      <c r="Q94" s="4">
        <f t="shared" si="45"/>
        <v>0.2822085889570552</v>
      </c>
      <c r="R94" s="4">
        <f t="shared" si="46"/>
        <v>0.20654396728016361</v>
      </c>
      <c r="S94" s="4">
        <f t="shared" si="47"/>
        <v>8.7934560327198361E-2</v>
      </c>
      <c r="T94" s="4">
        <f t="shared" si="48"/>
        <v>2.0449897750511249E-2</v>
      </c>
      <c r="U94" s="4">
        <f t="shared" si="49"/>
        <v>6.1349693251533744E-3</v>
      </c>
      <c r="W94" s="16">
        <f t="shared" si="50"/>
        <v>6.5439672801635998E-2</v>
      </c>
      <c r="X94" s="16">
        <f t="shared" si="51"/>
        <v>0.82004089979550099</v>
      </c>
      <c r="Y94" s="16">
        <f t="shared" si="52"/>
        <v>0.11451942740286299</v>
      </c>
    </row>
    <row r="95" spans="1:25" x14ac:dyDescent="0.3">
      <c r="A95" s="3" t="s">
        <v>28</v>
      </c>
      <c r="B95" s="3">
        <v>489</v>
      </c>
      <c r="C95" s="3">
        <v>16</v>
      </c>
      <c r="D95" s="3">
        <v>33</v>
      </c>
      <c r="E95" s="3">
        <v>53</v>
      </c>
      <c r="F95" s="3">
        <v>83</v>
      </c>
      <c r="G95" s="3">
        <v>128</v>
      </c>
      <c r="H95" s="3">
        <v>121</v>
      </c>
      <c r="I95" s="3">
        <v>40</v>
      </c>
      <c r="J95" s="3">
        <v>10</v>
      </c>
      <c r="K95" s="3">
        <v>5</v>
      </c>
      <c r="M95" s="4">
        <f t="shared" si="41"/>
        <v>3.2719836400817999E-2</v>
      </c>
      <c r="N95" s="4">
        <f t="shared" si="42"/>
        <v>6.7484662576687116E-2</v>
      </c>
      <c r="O95" s="4">
        <f t="shared" si="43"/>
        <v>0.10838445807770961</v>
      </c>
      <c r="P95" s="4">
        <f t="shared" si="44"/>
        <v>0.16973415132924335</v>
      </c>
      <c r="Q95" s="4">
        <f t="shared" si="45"/>
        <v>0.26175869120654399</v>
      </c>
      <c r="R95" s="4">
        <f t="shared" si="46"/>
        <v>0.2474437627811861</v>
      </c>
      <c r="S95" s="4">
        <f t="shared" si="47"/>
        <v>8.1799591002044994E-2</v>
      </c>
      <c r="T95" s="4">
        <f t="shared" si="48"/>
        <v>2.0449897750511249E-2</v>
      </c>
      <c r="U95" s="4">
        <f t="shared" si="49"/>
        <v>1.0224948875255624E-2</v>
      </c>
      <c r="W95" s="16">
        <f t="shared" si="50"/>
        <v>0.10020449897750511</v>
      </c>
      <c r="X95" s="16">
        <f t="shared" si="51"/>
        <v>0.787321063394683</v>
      </c>
      <c r="Y95" s="16">
        <f t="shared" si="52"/>
        <v>0.11247443762781185</v>
      </c>
    </row>
    <row r="96" spans="1:25" x14ac:dyDescent="0.3">
      <c r="A96" s="3" t="s">
        <v>29</v>
      </c>
      <c r="B96" s="3">
        <v>488</v>
      </c>
      <c r="C96" s="3">
        <v>7</v>
      </c>
      <c r="D96" s="3">
        <v>17</v>
      </c>
      <c r="E96" s="3">
        <v>67</v>
      </c>
      <c r="F96" s="3">
        <v>70</v>
      </c>
      <c r="G96" s="3">
        <v>125</v>
      </c>
      <c r="H96" s="3">
        <v>139</v>
      </c>
      <c r="I96" s="3">
        <v>56</v>
      </c>
      <c r="J96" s="3">
        <v>5</v>
      </c>
      <c r="K96" s="3">
        <v>2</v>
      </c>
      <c r="M96" s="4">
        <f t="shared" si="41"/>
        <v>1.4344262295081968E-2</v>
      </c>
      <c r="N96" s="4">
        <f t="shared" si="42"/>
        <v>3.4836065573770489E-2</v>
      </c>
      <c r="O96" s="4">
        <f t="shared" si="43"/>
        <v>0.13729508196721313</v>
      </c>
      <c r="P96" s="4">
        <f t="shared" si="44"/>
        <v>0.14344262295081966</v>
      </c>
      <c r="Q96" s="4">
        <f t="shared" si="45"/>
        <v>0.25614754098360654</v>
      </c>
      <c r="R96" s="4">
        <f t="shared" si="46"/>
        <v>0.2848360655737705</v>
      </c>
      <c r="S96" s="4">
        <f t="shared" si="47"/>
        <v>0.11475409836065574</v>
      </c>
      <c r="T96" s="4">
        <f t="shared" si="48"/>
        <v>1.0245901639344262E-2</v>
      </c>
      <c r="U96" s="4">
        <f t="shared" si="49"/>
        <v>4.0983606557377051E-3</v>
      </c>
      <c r="W96" s="16">
        <f t="shared" si="50"/>
        <v>4.9180327868852458E-2</v>
      </c>
      <c r="X96" s="16">
        <f t="shared" si="51"/>
        <v>0.82172131147540983</v>
      </c>
      <c r="Y96" s="16">
        <f t="shared" si="52"/>
        <v>0.12909836065573771</v>
      </c>
    </row>
    <row r="97" spans="1:25" x14ac:dyDescent="0.3">
      <c r="A97" s="3" t="s">
        <v>30</v>
      </c>
      <c r="B97" s="3">
        <v>491</v>
      </c>
      <c r="C97" s="3">
        <v>6</v>
      </c>
      <c r="D97" s="3">
        <v>37</v>
      </c>
      <c r="E97" s="3">
        <v>63</v>
      </c>
      <c r="F97" s="3">
        <v>85</v>
      </c>
      <c r="G97" s="3">
        <v>140</v>
      </c>
      <c r="H97" s="3">
        <v>98</v>
      </c>
      <c r="I97" s="3">
        <v>49</v>
      </c>
      <c r="J97" s="3">
        <v>12</v>
      </c>
      <c r="K97" s="3">
        <v>1</v>
      </c>
      <c r="M97" s="4">
        <f t="shared" si="41"/>
        <v>1.2219959266802444E-2</v>
      </c>
      <c r="N97" s="4">
        <f t="shared" si="42"/>
        <v>7.5356415478615074E-2</v>
      </c>
      <c r="O97" s="4">
        <f t="shared" si="43"/>
        <v>0.12830957230142567</v>
      </c>
      <c r="P97" s="4">
        <f t="shared" si="44"/>
        <v>0.17311608961303462</v>
      </c>
      <c r="Q97" s="4">
        <f t="shared" si="45"/>
        <v>0.285132382892057</v>
      </c>
      <c r="R97" s="4">
        <f t="shared" si="46"/>
        <v>0.19959266802443992</v>
      </c>
      <c r="S97" s="4">
        <f t="shared" si="47"/>
        <v>9.9796334012219962E-2</v>
      </c>
      <c r="T97" s="4">
        <f t="shared" si="48"/>
        <v>2.4439918533604887E-2</v>
      </c>
      <c r="U97" s="4">
        <f t="shared" si="49"/>
        <v>2.0366598778004071E-3</v>
      </c>
      <c r="W97" s="16">
        <f t="shared" si="50"/>
        <v>8.7576374745417518E-2</v>
      </c>
      <c r="X97" s="16">
        <f t="shared" si="51"/>
        <v>0.78615071283095728</v>
      </c>
      <c r="Y97" s="16">
        <f t="shared" si="52"/>
        <v>0.12627291242362526</v>
      </c>
    </row>
    <row r="98" spans="1:25" x14ac:dyDescent="0.3">
      <c r="A98" s="3" t="s">
        <v>31</v>
      </c>
      <c r="B98" s="3">
        <v>430</v>
      </c>
      <c r="C98" s="3">
        <v>3</v>
      </c>
      <c r="D98" s="3">
        <v>25</v>
      </c>
      <c r="E98" s="3">
        <v>51</v>
      </c>
      <c r="F98" s="3">
        <v>89</v>
      </c>
      <c r="G98" s="3">
        <v>106</v>
      </c>
      <c r="H98" s="3">
        <v>112</v>
      </c>
      <c r="I98" s="3">
        <v>43</v>
      </c>
      <c r="J98" s="3">
        <v>1</v>
      </c>
      <c r="K98" s="3">
        <v>0</v>
      </c>
      <c r="M98" s="4">
        <f t="shared" si="41"/>
        <v>6.9767441860465115E-3</v>
      </c>
      <c r="N98" s="4">
        <f t="shared" si="42"/>
        <v>5.8139534883720929E-2</v>
      </c>
      <c r="O98" s="4">
        <f t="shared" si="43"/>
        <v>0.1186046511627907</v>
      </c>
      <c r="P98" s="4">
        <f t="shared" si="44"/>
        <v>0.2069767441860465</v>
      </c>
      <c r="Q98" s="4">
        <f t="shared" si="45"/>
        <v>0.24651162790697675</v>
      </c>
      <c r="R98" s="4">
        <f t="shared" si="46"/>
        <v>0.26046511627906976</v>
      </c>
      <c r="S98" s="4">
        <f t="shared" si="47"/>
        <v>0.1</v>
      </c>
      <c r="T98" s="4">
        <f t="shared" si="48"/>
        <v>2.3255813953488372E-3</v>
      </c>
      <c r="U98" s="4">
        <f t="shared" si="49"/>
        <v>0</v>
      </c>
      <c r="W98" s="16">
        <f t="shared" si="50"/>
        <v>6.5116279069767441E-2</v>
      </c>
      <c r="X98" s="16">
        <f t="shared" si="51"/>
        <v>0.83255813953488367</v>
      </c>
      <c r="Y98" s="16">
        <f t="shared" si="52"/>
        <v>0.10232558139534884</v>
      </c>
    </row>
    <row r="99" spans="1:25" x14ac:dyDescent="0.3">
      <c r="A99" s="3" t="s">
        <v>32</v>
      </c>
      <c r="B99" s="3">
        <v>92</v>
      </c>
      <c r="C99" s="3">
        <v>0</v>
      </c>
      <c r="D99" s="3">
        <v>0</v>
      </c>
      <c r="E99" s="3">
        <v>7</v>
      </c>
      <c r="F99" s="3">
        <v>25</v>
      </c>
      <c r="G99" s="3">
        <v>37</v>
      </c>
      <c r="H99" s="3">
        <v>20</v>
      </c>
      <c r="I99" s="3">
        <v>2</v>
      </c>
      <c r="J99" s="3">
        <v>1</v>
      </c>
      <c r="K99" s="3">
        <v>0</v>
      </c>
      <c r="M99" s="4">
        <f t="shared" si="41"/>
        <v>0</v>
      </c>
      <c r="N99" s="4">
        <f t="shared" si="42"/>
        <v>0</v>
      </c>
      <c r="O99" s="4">
        <f t="shared" si="43"/>
        <v>7.6086956521739135E-2</v>
      </c>
      <c r="P99" s="4">
        <f t="shared" si="44"/>
        <v>0.27173913043478259</v>
      </c>
      <c r="Q99" s="4">
        <f t="shared" si="45"/>
        <v>0.40217391304347827</v>
      </c>
      <c r="R99" s="4">
        <f t="shared" si="46"/>
        <v>0.21739130434782608</v>
      </c>
      <c r="S99" s="4">
        <f t="shared" si="47"/>
        <v>2.1739130434782608E-2</v>
      </c>
      <c r="T99" s="4">
        <f t="shared" si="48"/>
        <v>1.0869565217391304E-2</v>
      </c>
      <c r="U99" s="4">
        <f t="shared" si="49"/>
        <v>0</v>
      </c>
      <c r="W99" s="16">
        <f t="shared" si="50"/>
        <v>0</v>
      </c>
      <c r="X99" s="16">
        <f t="shared" si="51"/>
        <v>0.96739130434782605</v>
      </c>
      <c r="Y99" s="16">
        <f t="shared" si="52"/>
        <v>3.2608695652173912E-2</v>
      </c>
    </row>
    <row r="100" spans="1:25" x14ac:dyDescent="0.3">
      <c r="A100" s="3" t="s">
        <v>33</v>
      </c>
      <c r="B100" s="3">
        <v>154</v>
      </c>
      <c r="C100" s="3">
        <v>3</v>
      </c>
      <c r="D100" s="3">
        <v>12</v>
      </c>
      <c r="E100" s="3">
        <v>28</v>
      </c>
      <c r="F100" s="3">
        <v>27</v>
      </c>
      <c r="G100" s="3">
        <v>44</v>
      </c>
      <c r="H100" s="3">
        <v>34</v>
      </c>
      <c r="I100" s="3">
        <v>5</v>
      </c>
      <c r="J100" s="3">
        <v>0</v>
      </c>
      <c r="K100" s="3">
        <v>1</v>
      </c>
      <c r="M100" s="4">
        <f t="shared" si="41"/>
        <v>1.948051948051948E-2</v>
      </c>
      <c r="N100" s="4">
        <f t="shared" si="42"/>
        <v>7.792207792207792E-2</v>
      </c>
      <c r="O100" s="4">
        <f t="shared" si="43"/>
        <v>0.18181818181818182</v>
      </c>
      <c r="P100" s="4">
        <f t="shared" si="44"/>
        <v>0.17532467532467533</v>
      </c>
      <c r="Q100" s="4">
        <f t="shared" si="45"/>
        <v>0.2857142857142857</v>
      </c>
      <c r="R100" s="4">
        <f t="shared" si="46"/>
        <v>0.22077922077922077</v>
      </c>
      <c r="S100" s="4">
        <f t="shared" si="47"/>
        <v>3.2467532467532464E-2</v>
      </c>
      <c r="T100" s="4">
        <f t="shared" si="48"/>
        <v>0</v>
      </c>
      <c r="U100" s="4">
        <f t="shared" si="49"/>
        <v>6.4935064935064939E-3</v>
      </c>
      <c r="W100" s="16">
        <f t="shared" si="50"/>
        <v>9.7402597402597407E-2</v>
      </c>
      <c r="X100" s="16">
        <f t="shared" si="51"/>
        <v>0.86363636363636365</v>
      </c>
      <c r="Y100" s="16">
        <f t="shared" si="52"/>
        <v>3.896103896103896E-2</v>
      </c>
    </row>
    <row r="101" spans="1:25" x14ac:dyDescent="0.3">
      <c r="A101" s="3" t="s">
        <v>34</v>
      </c>
      <c r="B101" s="3">
        <v>154</v>
      </c>
      <c r="C101" s="3">
        <v>2</v>
      </c>
      <c r="D101" s="3">
        <v>5</v>
      </c>
      <c r="E101" s="3">
        <v>12</v>
      </c>
      <c r="F101" s="3">
        <v>20</v>
      </c>
      <c r="G101" s="3">
        <v>49</v>
      </c>
      <c r="H101" s="3">
        <v>41</v>
      </c>
      <c r="I101" s="3">
        <v>22</v>
      </c>
      <c r="J101" s="3">
        <v>2</v>
      </c>
      <c r="K101" s="3">
        <v>1</v>
      </c>
      <c r="M101" s="4">
        <f t="shared" si="41"/>
        <v>1.2987012987012988E-2</v>
      </c>
      <c r="N101" s="4">
        <f t="shared" si="42"/>
        <v>3.2467532467532464E-2</v>
      </c>
      <c r="O101" s="4">
        <f t="shared" si="43"/>
        <v>7.792207792207792E-2</v>
      </c>
      <c r="P101" s="4">
        <f t="shared" si="44"/>
        <v>0.12987012987012986</v>
      </c>
      <c r="Q101" s="4">
        <f t="shared" si="45"/>
        <v>0.31818181818181818</v>
      </c>
      <c r="R101" s="4">
        <f t="shared" si="46"/>
        <v>0.26623376623376621</v>
      </c>
      <c r="S101" s="4">
        <f t="shared" si="47"/>
        <v>0.14285714285714285</v>
      </c>
      <c r="T101" s="4">
        <f t="shared" si="48"/>
        <v>1.2987012987012988E-2</v>
      </c>
      <c r="U101" s="4">
        <f t="shared" si="49"/>
        <v>6.4935064935064939E-3</v>
      </c>
      <c r="W101" s="16">
        <f t="shared" si="50"/>
        <v>4.5454545454545456E-2</v>
      </c>
      <c r="X101" s="16">
        <f t="shared" si="51"/>
        <v>0.79220779220779225</v>
      </c>
      <c r="Y101" s="16">
        <f t="shared" si="52"/>
        <v>0.16233766233766234</v>
      </c>
    </row>
    <row r="102" spans="1:25" x14ac:dyDescent="0.3">
      <c r="A102" s="3" t="s">
        <v>35</v>
      </c>
      <c r="B102" s="3">
        <v>154</v>
      </c>
      <c r="C102" s="3">
        <v>1</v>
      </c>
      <c r="D102" s="3">
        <v>2</v>
      </c>
      <c r="E102" s="3">
        <v>10</v>
      </c>
      <c r="F102" s="3">
        <v>28</v>
      </c>
      <c r="G102" s="3">
        <v>57</v>
      </c>
      <c r="H102" s="3">
        <v>43</v>
      </c>
      <c r="I102" s="3">
        <v>11</v>
      </c>
      <c r="J102" s="3">
        <v>0</v>
      </c>
      <c r="K102" s="3">
        <v>2</v>
      </c>
      <c r="M102" s="4">
        <f t="shared" si="41"/>
        <v>6.4935064935064939E-3</v>
      </c>
      <c r="N102" s="4">
        <f t="shared" si="42"/>
        <v>1.2987012987012988E-2</v>
      </c>
      <c r="O102" s="4">
        <f t="shared" si="43"/>
        <v>6.4935064935064929E-2</v>
      </c>
      <c r="P102" s="4">
        <f t="shared" si="44"/>
        <v>0.18181818181818182</v>
      </c>
      <c r="Q102" s="4">
        <f t="shared" si="45"/>
        <v>0.37012987012987014</v>
      </c>
      <c r="R102" s="4">
        <f t="shared" si="46"/>
        <v>0.2792207792207792</v>
      </c>
      <c r="S102" s="4">
        <f t="shared" si="47"/>
        <v>7.1428571428571425E-2</v>
      </c>
      <c r="T102" s="4">
        <f t="shared" si="48"/>
        <v>0</v>
      </c>
      <c r="U102" s="4">
        <f t="shared" si="49"/>
        <v>1.2987012987012988E-2</v>
      </c>
      <c r="W102" s="16">
        <f t="shared" si="50"/>
        <v>1.948051948051948E-2</v>
      </c>
      <c r="X102" s="16">
        <f t="shared" si="51"/>
        <v>0.89610389610389607</v>
      </c>
      <c r="Y102" s="16">
        <f t="shared" si="52"/>
        <v>8.4415584415584416E-2</v>
      </c>
    </row>
    <row r="103" spans="1:25" x14ac:dyDescent="0.3">
      <c r="A103" s="3" t="s">
        <v>36</v>
      </c>
      <c r="B103" s="3">
        <v>154</v>
      </c>
      <c r="C103" s="3">
        <v>2</v>
      </c>
      <c r="D103" s="3">
        <v>2</v>
      </c>
      <c r="E103" s="3">
        <v>21</v>
      </c>
      <c r="F103" s="3">
        <v>23</v>
      </c>
      <c r="G103" s="3">
        <v>53</v>
      </c>
      <c r="H103" s="3">
        <v>37</v>
      </c>
      <c r="I103" s="3">
        <v>16</v>
      </c>
      <c r="J103" s="3">
        <v>0</v>
      </c>
      <c r="K103" s="3">
        <v>0</v>
      </c>
      <c r="M103" s="4">
        <f t="shared" si="41"/>
        <v>1.2987012987012988E-2</v>
      </c>
      <c r="N103" s="4">
        <f t="shared" si="42"/>
        <v>1.2987012987012988E-2</v>
      </c>
      <c r="O103" s="4">
        <f t="shared" si="43"/>
        <v>0.13636363636363635</v>
      </c>
      <c r="P103" s="4">
        <f t="shared" si="44"/>
        <v>0.14935064935064934</v>
      </c>
      <c r="Q103" s="4">
        <f t="shared" si="45"/>
        <v>0.34415584415584416</v>
      </c>
      <c r="R103" s="4">
        <f t="shared" si="46"/>
        <v>0.24025974025974026</v>
      </c>
      <c r="S103" s="4">
        <f t="shared" si="47"/>
        <v>0.1038961038961039</v>
      </c>
      <c r="T103" s="4">
        <f t="shared" si="48"/>
        <v>0</v>
      </c>
      <c r="U103" s="4">
        <f t="shared" si="49"/>
        <v>0</v>
      </c>
      <c r="W103" s="16">
        <f t="shared" si="50"/>
        <v>2.5974025974025976E-2</v>
      </c>
      <c r="X103" s="16">
        <f t="shared" si="51"/>
        <v>0.87012987012987009</v>
      </c>
      <c r="Y103" s="16">
        <f t="shared" si="52"/>
        <v>0.1038961038961039</v>
      </c>
    </row>
    <row r="104" spans="1:25" x14ac:dyDescent="0.3">
      <c r="A104" s="3" t="s">
        <v>37</v>
      </c>
      <c r="B104" s="3">
        <v>154</v>
      </c>
      <c r="C104" s="3">
        <v>0</v>
      </c>
      <c r="D104" s="3">
        <v>6</v>
      </c>
      <c r="E104" s="3">
        <v>16</v>
      </c>
      <c r="F104" s="3">
        <v>23</v>
      </c>
      <c r="G104" s="3">
        <v>40</v>
      </c>
      <c r="H104" s="3">
        <v>50</v>
      </c>
      <c r="I104" s="3">
        <v>16</v>
      </c>
      <c r="J104" s="3">
        <v>3</v>
      </c>
      <c r="K104" s="3">
        <v>0</v>
      </c>
      <c r="M104" s="4">
        <f t="shared" si="41"/>
        <v>0</v>
      </c>
      <c r="N104" s="4">
        <f t="shared" si="42"/>
        <v>3.896103896103896E-2</v>
      </c>
      <c r="O104" s="4">
        <f t="shared" si="43"/>
        <v>0.1038961038961039</v>
      </c>
      <c r="P104" s="4">
        <f t="shared" si="44"/>
        <v>0.14935064935064934</v>
      </c>
      <c r="Q104" s="4">
        <f t="shared" si="45"/>
        <v>0.25974025974025972</v>
      </c>
      <c r="R104" s="4">
        <f t="shared" si="46"/>
        <v>0.32467532467532467</v>
      </c>
      <c r="S104" s="4">
        <f t="shared" si="47"/>
        <v>0.1038961038961039</v>
      </c>
      <c r="T104" s="4">
        <f t="shared" si="48"/>
        <v>1.948051948051948E-2</v>
      </c>
      <c r="U104" s="4">
        <f t="shared" si="49"/>
        <v>0</v>
      </c>
      <c r="W104" s="16">
        <f t="shared" si="50"/>
        <v>3.896103896103896E-2</v>
      </c>
      <c r="X104" s="16">
        <f t="shared" si="51"/>
        <v>0.83766233766233766</v>
      </c>
      <c r="Y104" s="16">
        <f t="shared" si="52"/>
        <v>0.12337662337662338</v>
      </c>
    </row>
    <row r="105" spans="1:25" x14ac:dyDescent="0.3">
      <c r="A105" s="3" t="s">
        <v>38</v>
      </c>
      <c r="B105" s="3">
        <v>94</v>
      </c>
      <c r="C105" s="3">
        <v>0</v>
      </c>
      <c r="D105" s="3">
        <v>1</v>
      </c>
      <c r="E105" s="3">
        <v>13</v>
      </c>
      <c r="F105" s="3">
        <v>18</v>
      </c>
      <c r="G105" s="3">
        <v>32</v>
      </c>
      <c r="H105" s="3">
        <v>16</v>
      </c>
      <c r="I105" s="3">
        <v>11</v>
      </c>
      <c r="J105" s="3">
        <v>1</v>
      </c>
      <c r="K105" s="3">
        <v>2</v>
      </c>
      <c r="M105" s="4">
        <f t="shared" si="41"/>
        <v>0</v>
      </c>
      <c r="N105" s="4">
        <f t="shared" si="42"/>
        <v>1.0638297872340425E-2</v>
      </c>
      <c r="O105" s="4">
        <f t="shared" si="43"/>
        <v>0.13829787234042554</v>
      </c>
      <c r="P105" s="4">
        <f t="shared" si="44"/>
        <v>0.19148936170212766</v>
      </c>
      <c r="Q105" s="4">
        <f t="shared" si="45"/>
        <v>0.34042553191489361</v>
      </c>
      <c r="R105" s="4">
        <f t="shared" si="46"/>
        <v>0.1702127659574468</v>
      </c>
      <c r="S105" s="4">
        <f t="shared" si="47"/>
        <v>0.11702127659574468</v>
      </c>
      <c r="T105" s="4">
        <f t="shared" si="48"/>
        <v>1.0638297872340425E-2</v>
      </c>
      <c r="U105" s="4">
        <f t="shared" si="49"/>
        <v>2.1276595744680851E-2</v>
      </c>
      <c r="W105" s="16">
        <f t="shared" si="50"/>
        <v>1.0638297872340425E-2</v>
      </c>
      <c r="X105" s="16">
        <f t="shared" si="51"/>
        <v>0.84042553191489366</v>
      </c>
      <c r="Y105" s="16">
        <f t="shared" si="52"/>
        <v>0.14893617021276595</v>
      </c>
    </row>
    <row r="106" spans="1:25" x14ac:dyDescent="0.3">
      <c r="M106" s="5">
        <f>AVERAGE(M90:M105)</f>
        <v>1.1904459776290807E-2</v>
      </c>
      <c r="N106" s="5">
        <f t="shared" ref="N106:U106" si="53">AVERAGE(N90:N105)</f>
        <v>4.0788839767274793E-2</v>
      </c>
      <c r="O106" s="5">
        <f t="shared" si="53"/>
        <v>0.11332379476732478</v>
      </c>
      <c r="P106" s="5">
        <f t="shared" si="53"/>
        <v>0.18531692143009984</v>
      </c>
      <c r="Q106" s="5">
        <f t="shared" si="53"/>
        <v>0.30344214305681039</v>
      </c>
      <c r="R106" s="5">
        <f t="shared" si="53"/>
        <v>0.23765273619831936</v>
      </c>
      <c r="S106" s="5">
        <f t="shared" si="53"/>
        <v>9.119845583647157E-2</v>
      </c>
      <c r="T106" s="5">
        <f t="shared" si="53"/>
        <v>9.7974979002767634E-3</v>
      </c>
      <c r="U106" s="5">
        <f t="shared" si="53"/>
        <v>6.5751512671316384E-3</v>
      </c>
    </row>
    <row r="108" spans="1:25" x14ac:dyDescent="0.3">
      <c r="A108" s="3" t="s">
        <v>0</v>
      </c>
    </row>
    <row r="109" spans="1:25" x14ac:dyDescent="0.3">
      <c r="A109" s="3" t="s">
        <v>45</v>
      </c>
    </row>
    <row r="110" spans="1:25" x14ac:dyDescent="0.3">
      <c r="A110" s="3" t="s">
        <v>42</v>
      </c>
    </row>
    <row r="111" spans="1:25" x14ac:dyDescent="0.3">
      <c r="A111" s="3" t="s">
        <v>3</v>
      </c>
    </row>
    <row r="112" spans="1:25" x14ac:dyDescent="0.3">
      <c r="A112" s="3" t="s">
        <v>4</v>
      </c>
    </row>
    <row r="113" spans="1:25" x14ac:dyDescent="0.3">
      <c r="A113" s="3" t="s">
        <v>5</v>
      </c>
    </row>
    <row r="116" spans="1:25" x14ac:dyDescent="0.3">
      <c r="A116" s="3" t="s">
        <v>6</v>
      </c>
      <c r="B116" s="3" t="s">
        <v>7</v>
      </c>
      <c r="C116" s="3" t="s">
        <v>8</v>
      </c>
      <c r="D116" s="3" t="s">
        <v>9</v>
      </c>
      <c r="E116" s="3" t="s">
        <v>10</v>
      </c>
      <c r="F116" s="3" t="s">
        <v>11</v>
      </c>
      <c r="G116" s="3" t="s">
        <v>12</v>
      </c>
      <c r="H116" s="3" t="s">
        <v>13</v>
      </c>
      <c r="I116" s="3" t="s">
        <v>14</v>
      </c>
      <c r="J116" s="3" t="s">
        <v>15</v>
      </c>
      <c r="K116" s="3" t="s">
        <v>16</v>
      </c>
      <c r="M116" s="3" t="s">
        <v>8</v>
      </c>
      <c r="N116" s="3" t="s">
        <v>9</v>
      </c>
      <c r="O116" s="3" t="s">
        <v>10</v>
      </c>
      <c r="P116" s="3" t="s">
        <v>11</v>
      </c>
      <c r="Q116" s="3" t="s">
        <v>12</v>
      </c>
      <c r="R116" s="3" t="s">
        <v>13</v>
      </c>
      <c r="S116" s="3" t="s">
        <v>14</v>
      </c>
      <c r="T116" s="3" t="s">
        <v>15</v>
      </c>
      <c r="U116" s="3" t="s">
        <v>16</v>
      </c>
    </row>
    <row r="117" spans="1:25" x14ac:dyDescent="0.3">
      <c r="A117" s="3" t="s">
        <v>18</v>
      </c>
      <c r="B117" s="3">
        <v>810</v>
      </c>
      <c r="C117" s="3">
        <v>57</v>
      </c>
      <c r="D117" s="3">
        <v>93</v>
      </c>
      <c r="E117" s="3">
        <v>123</v>
      </c>
      <c r="F117" s="3">
        <v>132</v>
      </c>
      <c r="G117" s="3">
        <v>187</v>
      </c>
      <c r="H117" s="3">
        <v>150</v>
      </c>
      <c r="I117" s="3">
        <v>60</v>
      </c>
      <c r="J117" s="3">
        <v>2</v>
      </c>
      <c r="K117" s="3">
        <v>6</v>
      </c>
      <c r="M117" s="4">
        <f t="shared" ref="M117:U117" si="54">C117/$B117</f>
        <v>7.0370370370370375E-2</v>
      </c>
      <c r="N117" s="4">
        <f t="shared" si="54"/>
        <v>0.11481481481481481</v>
      </c>
      <c r="O117" s="4">
        <f t="shared" si="54"/>
        <v>0.15185185185185185</v>
      </c>
      <c r="P117" s="4">
        <f t="shared" si="54"/>
        <v>0.16296296296296298</v>
      </c>
      <c r="Q117" s="4">
        <f t="shared" si="54"/>
        <v>0.23086419753086421</v>
      </c>
      <c r="R117" s="4">
        <f t="shared" si="54"/>
        <v>0.18518518518518517</v>
      </c>
      <c r="S117" s="4">
        <f t="shared" si="54"/>
        <v>7.407407407407407E-2</v>
      </c>
      <c r="T117" s="4">
        <f t="shared" si="54"/>
        <v>2.4691358024691358E-3</v>
      </c>
      <c r="U117" s="4">
        <f t="shared" si="54"/>
        <v>7.4074074074074077E-3</v>
      </c>
      <c r="W117" s="16">
        <f>SUM(C117:D117)/B117</f>
        <v>0.18518518518518517</v>
      </c>
      <c r="X117" s="16">
        <f>SUM(E117:H117)/B117</f>
        <v>0.73086419753086418</v>
      </c>
      <c r="Y117" s="16">
        <f>SUM(I117:K117)/B117</f>
        <v>8.3950617283950618E-2</v>
      </c>
    </row>
    <row r="118" spans="1:25" x14ac:dyDescent="0.3">
      <c r="A118" s="3" t="s">
        <v>20</v>
      </c>
      <c r="B118" s="3">
        <v>272</v>
      </c>
      <c r="C118" s="3">
        <v>8</v>
      </c>
      <c r="D118" s="3">
        <v>26</v>
      </c>
      <c r="E118" s="3">
        <v>59</v>
      </c>
      <c r="F118" s="3">
        <v>67</v>
      </c>
      <c r="G118" s="3">
        <v>65</v>
      </c>
      <c r="H118" s="3">
        <v>34</v>
      </c>
      <c r="I118" s="3">
        <v>9</v>
      </c>
      <c r="J118" s="3">
        <v>4</v>
      </c>
      <c r="K118" s="3">
        <v>0</v>
      </c>
      <c r="M118" s="4">
        <f t="shared" ref="M118:M132" si="55">C118/$B118</f>
        <v>2.9411764705882353E-2</v>
      </c>
      <c r="N118" s="4">
        <f t="shared" ref="N118:N132" si="56">D118/$B118</f>
        <v>9.5588235294117641E-2</v>
      </c>
      <c r="O118" s="4">
        <f t="shared" ref="O118:O132" si="57">E118/$B118</f>
        <v>0.21691176470588236</v>
      </c>
      <c r="P118" s="4">
        <f t="shared" ref="P118:P132" si="58">F118/$B118</f>
        <v>0.24632352941176472</v>
      </c>
      <c r="Q118" s="4">
        <f t="shared" ref="Q118:Q132" si="59">G118/$B118</f>
        <v>0.23897058823529413</v>
      </c>
      <c r="R118" s="4">
        <f t="shared" ref="R118:R132" si="60">H118/$B118</f>
        <v>0.125</v>
      </c>
      <c r="S118" s="4">
        <f t="shared" ref="S118:S132" si="61">I118/$B118</f>
        <v>3.3088235294117647E-2</v>
      </c>
      <c r="T118" s="4">
        <f t="shared" ref="T118:T132" si="62">J118/$B118</f>
        <v>1.4705882352941176E-2</v>
      </c>
      <c r="U118" s="4">
        <f t="shared" ref="U118:U132" si="63">K118/$B118</f>
        <v>0</v>
      </c>
      <c r="W118" s="16">
        <f t="shared" ref="W118:W132" si="64">SUM(C118:D118)/B118</f>
        <v>0.125</v>
      </c>
      <c r="X118" s="16">
        <f t="shared" ref="X118:X132" si="65">SUM(E118:H118)/B118</f>
        <v>0.82720588235294112</v>
      </c>
      <c r="Y118" s="16">
        <f t="shared" ref="Y118:Y132" si="66">SUM(I118:K118)/B118</f>
        <v>4.779411764705882E-2</v>
      </c>
    </row>
    <row r="119" spans="1:25" x14ac:dyDescent="0.3">
      <c r="A119" s="3" t="s">
        <v>22</v>
      </c>
      <c r="B119" s="3">
        <v>805</v>
      </c>
      <c r="C119" s="3">
        <v>29</v>
      </c>
      <c r="D119" s="3">
        <v>57</v>
      </c>
      <c r="E119" s="3">
        <v>118</v>
      </c>
      <c r="F119" s="3">
        <v>139</v>
      </c>
      <c r="G119" s="3">
        <v>214</v>
      </c>
      <c r="H119" s="3">
        <v>186</v>
      </c>
      <c r="I119" s="3">
        <v>41</v>
      </c>
      <c r="J119" s="3">
        <v>7</v>
      </c>
      <c r="K119" s="3">
        <v>14</v>
      </c>
      <c r="M119" s="4">
        <f t="shared" si="55"/>
        <v>3.6024844720496892E-2</v>
      </c>
      <c r="N119" s="4">
        <f t="shared" si="56"/>
        <v>7.0807453416149066E-2</v>
      </c>
      <c r="O119" s="4">
        <f t="shared" si="57"/>
        <v>0.14658385093167703</v>
      </c>
      <c r="P119" s="4">
        <f t="shared" si="58"/>
        <v>0.17267080745341615</v>
      </c>
      <c r="Q119" s="4">
        <f t="shared" si="59"/>
        <v>0.26583850931677017</v>
      </c>
      <c r="R119" s="4">
        <f t="shared" si="60"/>
        <v>0.231055900621118</v>
      </c>
      <c r="S119" s="4">
        <f t="shared" si="61"/>
        <v>5.0931677018633541E-2</v>
      </c>
      <c r="T119" s="4">
        <f t="shared" si="62"/>
        <v>8.6956521739130436E-3</v>
      </c>
      <c r="U119" s="4">
        <f t="shared" si="63"/>
        <v>1.7391304347826087E-2</v>
      </c>
      <c r="W119" s="16">
        <f t="shared" si="64"/>
        <v>0.10683229813664596</v>
      </c>
      <c r="X119" s="16">
        <f t="shared" si="65"/>
        <v>0.8161490683229814</v>
      </c>
      <c r="Y119" s="16">
        <f t="shared" si="66"/>
        <v>7.7018633540372666E-2</v>
      </c>
    </row>
    <row r="120" spans="1:25" x14ac:dyDescent="0.3">
      <c r="A120" s="3" t="s">
        <v>24</v>
      </c>
      <c r="B120" s="3">
        <v>272</v>
      </c>
      <c r="C120" s="3">
        <v>9</v>
      </c>
      <c r="D120" s="3">
        <v>24</v>
      </c>
      <c r="E120" s="3">
        <v>34</v>
      </c>
      <c r="F120" s="3">
        <v>41</v>
      </c>
      <c r="G120" s="3">
        <v>67</v>
      </c>
      <c r="H120" s="3">
        <v>64</v>
      </c>
      <c r="I120" s="3">
        <v>31</v>
      </c>
      <c r="J120" s="3">
        <v>2</v>
      </c>
      <c r="K120" s="3">
        <v>0</v>
      </c>
      <c r="M120" s="4">
        <f t="shared" si="55"/>
        <v>3.3088235294117647E-2</v>
      </c>
      <c r="N120" s="4">
        <f t="shared" si="56"/>
        <v>8.8235294117647065E-2</v>
      </c>
      <c r="O120" s="4">
        <f t="shared" si="57"/>
        <v>0.125</v>
      </c>
      <c r="P120" s="4">
        <f t="shared" si="58"/>
        <v>0.15073529411764705</v>
      </c>
      <c r="Q120" s="4">
        <f t="shared" si="59"/>
        <v>0.24632352941176472</v>
      </c>
      <c r="R120" s="4">
        <f t="shared" si="60"/>
        <v>0.23529411764705882</v>
      </c>
      <c r="S120" s="4">
        <f t="shared" si="61"/>
        <v>0.11397058823529412</v>
      </c>
      <c r="T120" s="4">
        <f t="shared" si="62"/>
        <v>7.3529411764705881E-3</v>
      </c>
      <c r="U120" s="4">
        <f t="shared" si="63"/>
        <v>0</v>
      </c>
      <c r="W120" s="16">
        <f t="shared" si="64"/>
        <v>0.12132352941176471</v>
      </c>
      <c r="X120" s="16">
        <f t="shared" si="65"/>
        <v>0.75735294117647056</v>
      </c>
      <c r="Y120" s="16">
        <f t="shared" si="66"/>
        <v>0.12132352941176471</v>
      </c>
    </row>
    <row r="121" spans="1:25" x14ac:dyDescent="0.3">
      <c r="A121" s="3" t="s">
        <v>26</v>
      </c>
      <c r="B121" s="3">
        <v>808</v>
      </c>
      <c r="C121" s="3">
        <v>20</v>
      </c>
      <c r="D121" s="3">
        <v>70</v>
      </c>
      <c r="E121" s="3">
        <v>108</v>
      </c>
      <c r="F121" s="3">
        <v>122</v>
      </c>
      <c r="G121" s="3">
        <v>240</v>
      </c>
      <c r="H121" s="3">
        <v>155</v>
      </c>
      <c r="I121" s="3">
        <v>73</v>
      </c>
      <c r="J121" s="3">
        <v>10</v>
      </c>
      <c r="K121" s="3">
        <v>10</v>
      </c>
      <c r="M121" s="4">
        <f t="shared" si="55"/>
        <v>2.4752475247524754E-2</v>
      </c>
      <c r="N121" s="4">
        <f t="shared" si="56"/>
        <v>8.6633663366336627E-2</v>
      </c>
      <c r="O121" s="4">
        <f t="shared" si="57"/>
        <v>0.13366336633663367</v>
      </c>
      <c r="P121" s="4">
        <f t="shared" si="58"/>
        <v>0.15099009900990099</v>
      </c>
      <c r="Q121" s="4">
        <f t="shared" si="59"/>
        <v>0.29702970297029702</v>
      </c>
      <c r="R121" s="4">
        <f t="shared" si="60"/>
        <v>0.19183168316831684</v>
      </c>
      <c r="S121" s="4">
        <f t="shared" si="61"/>
        <v>9.0346534653465344E-2</v>
      </c>
      <c r="T121" s="4">
        <f t="shared" si="62"/>
        <v>1.2376237623762377E-2</v>
      </c>
      <c r="U121" s="4">
        <f t="shared" si="63"/>
        <v>1.2376237623762377E-2</v>
      </c>
      <c r="W121" s="16">
        <f t="shared" si="64"/>
        <v>0.11138613861386139</v>
      </c>
      <c r="X121" s="16">
        <f t="shared" si="65"/>
        <v>0.77351485148514854</v>
      </c>
      <c r="Y121" s="16">
        <f t="shared" si="66"/>
        <v>0.1150990099009901</v>
      </c>
    </row>
    <row r="122" spans="1:25" x14ac:dyDescent="0.3">
      <c r="A122" s="3" t="s">
        <v>28</v>
      </c>
      <c r="B122" s="3">
        <v>808</v>
      </c>
      <c r="C122" s="3">
        <v>41</v>
      </c>
      <c r="D122" s="3">
        <v>70</v>
      </c>
      <c r="E122" s="3">
        <v>102</v>
      </c>
      <c r="F122" s="3">
        <v>139</v>
      </c>
      <c r="G122" s="3">
        <v>210</v>
      </c>
      <c r="H122" s="3">
        <v>182</v>
      </c>
      <c r="I122" s="3">
        <v>52</v>
      </c>
      <c r="J122" s="3">
        <v>9</v>
      </c>
      <c r="K122" s="3">
        <v>3</v>
      </c>
      <c r="M122" s="4">
        <f t="shared" si="55"/>
        <v>5.0742574257425746E-2</v>
      </c>
      <c r="N122" s="4">
        <f t="shared" si="56"/>
        <v>8.6633663366336627E-2</v>
      </c>
      <c r="O122" s="4">
        <f t="shared" si="57"/>
        <v>0.12623762376237624</v>
      </c>
      <c r="P122" s="4">
        <f t="shared" si="58"/>
        <v>0.17202970297029702</v>
      </c>
      <c r="Q122" s="4">
        <f t="shared" si="59"/>
        <v>0.25990099009900991</v>
      </c>
      <c r="R122" s="4">
        <f t="shared" si="60"/>
        <v>0.22524752475247525</v>
      </c>
      <c r="S122" s="4">
        <f t="shared" si="61"/>
        <v>6.4356435643564358E-2</v>
      </c>
      <c r="T122" s="4">
        <f t="shared" si="62"/>
        <v>1.1138613861386138E-2</v>
      </c>
      <c r="U122" s="4">
        <f t="shared" si="63"/>
        <v>3.7128712871287127E-3</v>
      </c>
      <c r="W122" s="16">
        <f t="shared" si="64"/>
        <v>0.13737623762376239</v>
      </c>
      <c r="X122" s="16">
        <f t="shared" si="65"/>
        <v>0.78341584158415845</v>
      </c>
      <c r="Y122" s="16">
        <f t="shared" si="66"/>
        <v>7.9207920792079209E-2</v>
      </c>
    </row>
    <row r="123" spans="1:25" x14ac:dyDescent="0.3">
      <c r="A123" s="3" t="s">
        <v>29</v>
      </c>
      <c r="B123" s="3">
        <v>807</v>
      </c>
      <c r="C123" s="3">
        <v>25</v>
      </c>
      <c r="D123" s="3">
        <v>48</v>
      </c>
      <c r="E123" s="3">
        <v>108</v>
      </c>
      <c r="F123" s="3">
        <v>149</v>
      </c>
      <c r="G123" s="3">
        <v>227</v>
      </c>
      <c r="H123" s="3">
        <v>173</v>
      </c>
      <c r="I123" s="3">
        <v>62</v>
      </c>
      <c r="J123" s="3">
        <v>6</v>
      </c>
      <c r="K123" s="3">
        <v>9</v>
      </c>
      <c r="M123" s="4">
        <f t="shared" si="55"/>
        <v>3.0978934324659233E-2</v>
      </c>
      <c r="N123" s="4">
        <f t="shared" si="56"/>
        <v>5.9479553903345722E-2</v>
      </c>
      <c r="O123" s="4">
        <f t="shared" si="57"/>
        <v>0.13382899628252787</v>
      </c>
      <c r="P123" s="4">
        <f t="shared" si="58"/>
        <v>0.18463444857496902</v>
      </c>
      <c r="Q123" s="4">
        <f t="shared" si="59"/>
        <v>0.2812887236679058</v>
      </c>
      <c r="R123" s="4">
        <f t="shared" si="60"/>
        <v>0.21437422552664187</v>
      </c>
      <c r="S123" s="4">
        <f t="shared" si="61"/>
        <v>7.6827757125154897E-2</v>
      </c>
      <c r="T123" s="4">
        <f t="shared" si="62"/>
        <v>7.4349442379182153E-3</v>
      </c>
      <c r="U123" s="4">
        <f t="shared" si="63"/>
        <v>1.1152416356877323E-2</v>
      </c>
      <c r="W123" s="16">
        <f t="shared" si="64"/>
        <v>9.0458488228004952E-2</v>
      </c>
      <c r="X123" s="16">
        <f t="shared" si="65"/>
        <v>0.81412639405204457</v>
      </c>
      <c r="Y123" s="16">
        <f t="shared" si="66"/>
        <v>9.541511771995044E-2</v>
      </c>
    </row>
    <row r="124" spans="1:25" x14ac:dyDescent="0.3">
      <c r="A124" s="3" t="s">
        <v>30</v>
      </c>
      <c r="B124" s="3">
        <v>808</v>
      </c>
      <c r="C124" s="3">
        <v>31</v>
      </c>
      <c r="D124" s="3">
        <v>64</v>
      </c>
      <c r="E124" s="3">
        <v>90</v>
      </c>
      <c r="F124" s="3">
        <v>162</v>
      </c>
      <c r="G124" s="3">
        <v>223</v>
      </c>
      <c r="H124" s="3">
        <v>165</v>
      </c>
      <c r="I124" s="3">
        <v>59</v>
      </c>
      <c r="J124" s="3">
        <v>9</v>
      </c>
      <c r="K124" s="3">
        <v>5</v>
      </c>
      <c r="M124" s="4">
        <f t="shared" si="55"/>
        <v>3.8366336633663366E-2</v>
      </c>
      <c r="N124" s="4">
        <f t="shared" si="56"/>
        <v>7.9207920792079209E-2</v>
      </c>
      <c r="O124" s="4">
        <f t="shared" si="57"/>
        <v>0.11138613861386139</v>
      </c>
      <c r="P124" s="4">
        <f t="shared" si="58"/>
        <v>0.20049504950495051</v>
      </c>
      <c r="Q124" s="4">
        <f t="shared" si="59"/>
        <v>0.27599009900990101</v>
      </c>
      <c r="R124" s="4">
        <f t="shared" si="60"/>
        <v>0.2042079207920792</v>
      </c>
      <c r="S124" s="4">
        <f t="shared" si="61"/>
        <v>7.3019801980198015E-2</v>
      </c>
      <c r="T124" s="4">
        <f t="shared" si="62"/>
        <v>1.1138613861386138E-2</v>
      </c>
      <c r="U124" s="4">
        <f t="shared" si="63"/>
        <v>6.1881188118811884E-3</v>
      </c>
      <c r="W124" s="16">
        <f t="shared" si="64"/>
        <v>0.11757425742574257</v>
      </c>
      <c r="X124" s="16">
        <f t="shared" si="65"/>
        <v>0.79207920792079212</v>
      </c>
      <c r="Y124" s="16">
        <f t="shared" si="66"/>
        <v>9.0346534653465344E-2</v>
      </c>
    </row>
    <row r="125" spans="1:25" x14ac:dyDescent="0.3">
      <c r="A125" s="3" t="s">
        <v>31</v>
      </c>
      <c r="B125" s="3">
        <v>779</v>
      </c>
      <c r="C125" s="3">
        <v>15</v>
      </c>
      <c r="D125" s="3">
        <v>55</v>
      </c>
      <c r="E125" s="3">
        <v>89</v>
      </c>
      <c r="F125" s="3">
        <v>127</v>
      </c>
      <c r="G125" s="3">
        <v>203</v>
      </c>
      <c r="H125" s="3">
        <v>189</v>
      </c>
      <c r="I125" s="3">
        <v>89</v>
      </c>
      <c r="J125" s="3">
        <v>8</v>
      </c>
      <c r="K125" s="3">
        <v>4</v>
      </c>
      <c r="M125" s="4">
        <f t="shared" si="55"/>
        <v>1.9255455712451863E-2</v>
      </c>
      <c r="N125" s="4">
        <f t="shared" si="56"/>
        <v>7.0603337612323486E-2</v>
      </c>
      <c r="O125" s="4">
        <f t="shared" si="57"/>
        <v>0.11424903722721438</v>
      </c>
      <c r="P125" s="4">
        <f t="shared" si="58"/>
        <v>0.16302952503209242</v>
      </c>
      <c r="Q125" s="4">
        <f t="shared" si="59"/>
        <v>0.26059050064184852</v>
      </c>
      <c r="R125" s="4">
        <f t="shared" si="60"/>
        <v>0.24261874197689345</v>
      </c>
      <c r="S125" s="4">
        <f t="shared" si="61"/>
        <v>0.11424903722721438</v>
      </c>
      <c r="T125" s="4">
        <f t="shared" si="62"/>
        <v>1.0269576379974325E-2</v>
      </c>
      <c r="U125" s="4">
        <f t="shared" si="63"/>
        <v>5.1347881899871627E-3</v>
      </c>
      <c r="W125" s="16">
        <f t="shared" si="64"/>
        <v>8.9858793324775352E-2</v>
      </c>
      <c r="X125" s="16">
        <f t="shared" si="65"/>
        <v>0.78048780487804881</v>
      </c>
      <c r="Y125" s="16">
        <f t="shared" si="66"/>
        <v>0.12965340179717585</v>
      </c>
    </row>
    <row r="126" spans="1:25" x14ac:dyDescent="0.3">
      <c r="A126" s="3" t="s">
        <v>32</v>
      </c>
      <c r="B126" s="3">
        <v>237</v>
      </c>
      <c r="C126" s="3">
        <v>19</v>
      </c>
      <c r="D126" s="3">
        <v>44</v>
      </c>
      <c r="E126" s="3">
        <v>67</v>
      </c>
      <c r="F126" s="3">
        <v>52</v>
      </c>
      <c r="G126" s="3">
        <v>33</v>
      </c>
      <c r="H126" s="3">
        <v>16</v>
      </c>
      <c r="I126" s="3">
        <v>5</v>
      </c>
      <c r="J126" s="3">
        <v>1</v>
      </c>
      <c r="K126" s="3">
        <v>0</v>
      </c>
      <c r="M126" s="4">
        <f t="shared" si="55"/>
        <v>8.0168776371308023E-2</v>
      </c>
      <c r="N126" s="4">
        <f t="shared" si="56"/>
        <v>0.18565400843881857</v>
      </c>
      <c r="O126" s="4">
        <f t="shared" si="57"/>
        <v>0.28270042194092826</v>
      </c>
      <c r="P126" s="4">
        <f t="shared" si="58"/>
        <v>0.21940928270042195</v>
      </c>
      <c r="Q126" s="4">
        <f t="shared" si="59"/>
        <v>0.13924050632911392</v>
      </c>
      <c r="R126" s="4">
        <f t="shared" si="60"/>
        <v>6.7510548523206745E-2</v>
      </c>
      <c r="S126" s="4">
        <f t="shared" si="61"/>
        <v>2.1097046413502109E-2</v>
      </c>
      <c r="T126" s="4">
        <f t="shared" si="62"/>
        <v>4.2194092827004216E-3</v>
      </c>
      <c r="U126" s="4">
        <f t="shared" si="63"/>
        <v>0</v>
      </c>
      <c r="W126" s="16">
        <f t="shared" si="64"/>
        <v>0.26582278481012656</v>
      </c>
      <c r="X126" s="16">
        <f t="shared" si="65"/>
        <v>0.70886075949367089</v>
      </c>
      <c r="Y126" s="16">
        <f t="shared" si="66"/>
        <v>2.5316455696202531E-2</v>
      </c>
    </row>
    <row r="127" spans="1:25" x14ac:dyDescent="0.3">
      <c r="A127" s="3" t="s">
        <v>33</v>
      </c>
      <c r="B127" s="3">
        <v>272</v>
      </c>
      <c r="C127" s="3">
        <v>2</v>
      </c>
      <c r="D127" s="3">
        <v>8</v>
      </c>
      <c r="E127" s="3">
        <v>41</v>
      </c>
      <c r="F127" s="3">
        <v>47</v>
      </c>
      <c r="G127" s="3">
        <v>72</v>
      </c>
      <c r="H127" s="3">
        <v>66</v>
      </c>
      <c r="I127" s="3">
        <v>29</v>
      </c>
      <c r="J127" s="3">
        <v>4</v>
      </c>
      <c r="K127" s="3">
        <v>3</v>
      </c>
      <c r="M127" s="4">
        <f t="shared" si="55"/>
        <v>7.3529411764705881E-3</v>
      </c>
      <c r="N127" s="4">
        <f t="shared" si="56"/>
        <v>2.9411764705882353E-2</v>
      </c>
      <c r="O127" s="4">
        <f t="shared" si="57"/>
        <v>0.15073529411764705</v>
      </c>
      <c r="P127" s="4">
        <f t="shared" si="58"/>
        <v>0.17279411764705882</v>
      </c>
      <c r="Q127" s="4">
        <f t="shared" si="59"/>
        <v>0.26470588235294118</v>
      </c>
      <c r="R127" s="4">
        <f t="shared" si="60"/>
        <v>0.24264705882352941</v>
      </c>
      <c r="S127" s="4">
        <f t="shared" si="61"/>
        <v>0.10661764705882353</v>
      </c>
      <c r="T127" s="4">
        <f t="shared" si="62"/>
        <v>1.4705882352941176E-2</v>
      </c>
      <c r="U127" s="4">
        <f t="shared" si="63"/>
        <v>1.1029411764705883E-2</v>
      </c>
      <c r="W127" s="16">
        <f t="shared" si="64"/>
        <v>3.6764705882352942E-2</v>
      </c>
      <c r="X127" s="16">
        <f t="shared" si="65"/>
        <v>0.83088235294117652</v>
      </c>
      <c r="Y127" s="16">
        <f t="shared" si="66"/>
        <v>0.13235294117647059</v>
      </c>
    </row>
    <row r="128" spans="1:25" x14ac:dyDescent="0.3">
      <c r="A128" s="3" t="s">
        <v>34</v>
      </c>
      <c r="B128" s="3">
        <v>272</v>
      </c>
      <c r="C128" s="3">
        <v>3</v>
      </c>
      <c r="D128" s="3">
        <v>22</v>
      </c>
      <c r="E128" s="3">
        <v>20</v>
      </c>
      <c r="F128" s="3">
        <v>54</v>
      </c>
      <c r="G128" s="3">
        <v>80</v>
      </c>
      <c r="H128" s="3">
        <v>66</v>
      </c>
      <c r="I128" s="3">
        <v>25</v>
      </c>
      <c r="J128" s="3">
        <v>1</v>
      </c>
      <c r="K128" s="3">
        <v>1</v>
      </c>
      <c r="M128" s="4">
        <f t="shared" si="55"/>
        <v>1.1029411764705883E-2</v>
      </c>
      <c r="N128" s="4">
        <f t="shared" si="56"/>
        <v>8.0882352941176475E-2</v>
      </c>
      <c r="O128" s="4">
        <f t="shared" si="57"/>
        <v>7.3529411764705885E-2</v>
      </c>
      <c r="P128" s="4">
        <f t="shared" si="58"/>
        <v>0.19852941176470587</v>
      </c>
      <c r="Q128" s="4">
        <f t="shared" si="59"/>
        <v>0.29411764705882354</v>
      </c>
      <c r="R128" s="4">
        <f t="shared" si="60"/>
        <v>0.24264705882352941</v>
      </c>
      <c r="S128" s="4">
        <f t="shared" si="61"/>
        <v>9.1911764705882359E-2</v>
      </c>
      <c r="T128" s="4">
        <f t="shared" si="62"/>
        <v>3.6764705882352941E-3</v>
      </c>
      <c r="U128" s="4">
        <f t="shared" si="63"/>
        <v>3.6764705882352941E-3</v>
      </c>
      <c r="W128" s="16">
        <f t="shared" si="64"/>
        <v>9.1911764705882359E-2</v>
      </c>
      <c r="X128" s="16">
        <f t="shared" si="65"/>
        <v>0.80882352941176472</v>
      </c>
      <c r="Y128" s="16">
        <f t="shared" si="66"/>
        <v>9.9264705882352935E-2</v>
      </c>
    </row>
    <row r="129" spans="1:25" x14ac:dyDescent="0.3">
      <c r="A129" s="3" t="s">
        <v>35</v>
      </c>
      <c r="B129" s="3">
        <v>273</v>
      </c>
      <c r="C129" s="3">
        <v>3</v>
      </c>
      <c r="D129" s="3">
        <v>9</v>
      </c>
      <c r="E129" s="3">
        <v>35</v>
      </c>
      <c r="F129" s="3">
        <v>50</v>
      </c>
      <c r="G129" s="3">
        <v>74</v>
      </c>
      <c r="H129" s="3">
        <v>75</v>
      </c>
      <c r="I129" s="3">
        <v>21</v>
      </c>
      <c r="J129" s="3">
        <v>3</v>
      </c>
      <c r="K129" s="3">
        <v>3</v>
      </c>
      <c r="M129" s="4">
        <f t="shared" si="55"/>
        <v>1.098901098901099E-2</v>
      </c>
      <c r="N129" s="4">
        <f t="shared" si="56"/>
        <v>3.2967032967032968E-2</v>
      </c>
      <c r="O129" s="4">
        <f t="shared" si="57"/>
        <v>0.12820512820512819</v>
      </c>
      <c r="P129" s="4">
        <f t="shared" si="58"/>
        <v>0.18315018315018314</v>
      </c>
      <c r="Q129" s="4">
        <f t="shared" si="59"/>
        <v>0.27106227106227104</v>
      </c>
      <c r="R129" s="4">
        <f t="shared" si="60"/>
        <v>0.27472527472527475</v>
      </c>
      <c r="S129" s="4">
        <f t="shared" si="61"/>
        <v>7.6923076923076927E-2</v>
      </c>
      <c r="T129" s="4">
        <f t="shared" si="62"/>
        <v>1.098901098901099E-2</v>
      </c>
      <c r="U129" s="4">
        <f t="shared" si="63"/>
        <v>1.098901098901099E-2</v>
      </c>
      <c r="W129" s="16">
        <f t="shared" si="64"/>
        <v>4.3956043956043959E-2</v>
      </c>
      <c r="X129" s="16">
        <f t="shared" si="65"/>
        <v>0.8571428571428571</v>
      </c>
      <c r="Y129" s="16">
        <f t="shared" si="66"/>
        <v>9.8901098901098897E-2</v>
      </c>
    </row>
    <row r="130" spans="1:25" x14ac:dyDescent="0.3">
      <c r="A130" s="3" t="s">
        <v>36</v>
      </c>
      <c r="B130" s="3">
        <v>273</v>
      </c>
      <c r="C130" s="3">
        <v>8</v>
      </c>
      <c r="D130" s="3">
        <v>28</v>
      </c>
      <c r="E130" s="3">
        <v>45</v>
      </c>
      <c r="F130" s="3">
        <v>38</v>
      </c>
      <c r="G130" s="3">
        <v>66</v>
      </c>
      <c r="H130" s="3">
        <v>62</v>
      </c>
      <c r="I130" s="3">
        <v>23</v>
      </c>
      <c r="J130" s="3">
        <v>1</v>
      </c>
      <c r="K130" s="3">
        <v>2</v>
      </c>
      <c r="M130" s="4">
        <f t="shared" si="55"/>
        <v>2.9304029304029304E-2</v>
      </c>
      <c r="N130" s="4">
        <f t="shared" si="56"/>
        <v>0.10256410256410256</v>
      </c>
      <c r="O130" s="4">
        <f t="shared" si="57"/>
        <v>0.16483516483516483</v>
      </c>
      <c r="P130" s="4">
        <f t="shared" si="58"/>
        <v>0.1391941391941392</v>
      </c>
      <c r="Q130" s="4">
        <f t="shared" si="59"/>
        <v>0.24175824175824176</v>
      </c>
      <c r="R130" s="4">
        <f t="shared" si="60"/>
        <v>0.2271062271062271</v>
      </c>
      <c r="S130" s="4">
        <f t="shared" si="61"/>
        <v>8.4249084249084255E-2</v>
      </c>
      <c r="T130" s="4">
        <f t="shared" si="62"/>
        <v>3.663003663003663E-3</v>
      </c>
      <c r="U130" s="4">
        <f t="shared" si="63"/>
        <v>7.326007326007326E-3</v>
      </c>
      <c r="W130" s="16">
        <f t="shared" si="64"/>
        <v>0.13186813186813187</v>
      </c>
      <c r="X130" s="16">
        <f t="shared" si="65"/>
        <v>0.77289377289377292</v>
      </c>
      <c r="Y130" s="16">
        <f t="shared" si="66"/>
        <v>9.5238095238095233E-2</v>
      </c>
    </row>
    <row r="131" spans="1:25" x14ac:dyDescent="0.3">
      <c r="A131" s="3" t="s">
        <v>37</v>
      </c>
      <c r="B131" s="3">
        <v>273</v>
      </c>
      <c r="C131" s="3">
        <v>11</v>
      </c>
      <c r="D131" s="3">
        <v>30</v>
      </c>
      <c r="E131" s="3">
        <v>36</v>
      </c>
      <c r="F131" s="3">
        <v>52</v>
      </c>
      <c r="G131" s="3">
        <v>64</v>
      </c>
      <c r="H131" s="3">
        <v>54</v>
      </c>
      <c r="I131" s="3">
        <v>23</v>
      </c>
      <c r="J131" s="3">
        <v>3</v>
      </c>
      <c r="K131" s="3">
        <v>0</v>
      </c>
      <c r="M131" s="4">
        <f t="shared" si="55"/>
        <v>4.0293040293040296E-2</v>
      </c>
      <c r="N131" s="4">
        <f t="shared" si="56"/>
        <v>0.10989010989010989</v>
      </c>
      <c r="O131" s="4">
        <f t="shared" si="57"/>
        <v>0.13186813186813187</v>
      </c>
      <c r="P131" s="4">
        <f t="shared" si="58"/>
        <v>0.19047619047619047</v>
      </c>
      <c r="Q131" s="4">
        <f t="shared" si="59"/>
        <v>0.23443223443223443</v>
      </c>
      <c r="R131" s="4">
        <f t="shared" si="60"/>
        <v>0.19780219780219779</v>
      </c>
      <c r="S131" s="4">
        <f t="shared" si="61"/>
        <v>8.4249084249084255E-2</v>
      </c>
      <c r="T131" s="4">
        <f t="shared" si="62"/>
        <v>1.098901098901099E-2</v>
      </c>
      <c r="U131" s="4">
        <f t="shared" si="63"/>
        <v>0</v>
      </c>
      <c r="W131" s="16">
        <f t="shared" si="64"/>
        <v>0.15018315018315018</v>
      </c>
      <c r="X131" s="16">
        <f t="shared" si="65"/>
        <v>0.75457875457875456</v>
      </c>
      <c r="Y131" s="16">
        <f t="shared" si="66"/>
        <v>9.5238095238095233E-2</v>
      </c>
    </row>
    <row r="132" spans="1:25" x14ac:dyDescent="0.3">
      <c r="A132" s="3" t="s">
        <v>38</v>
      </c>
      <c r="B132" s="3">
        <v>79</v>
      </c>
      <c r="C132" s="3">
        <v>1</v>
      </c>
      <c r="D132" s="3">
        <v>6</v>
      </c>
      <c r="E132" s="3">
        <v>11</v>
      </c>
      <c r="F132" s="3">
        <v>28</v>
      </c>
      <c r="G132" s="3">
        <v>21</v>
      </c>
      <c r="H132" s="3">
        <v>7</v>
      </c>
      <c r="I132" s="3">
        <v>3</v>
      </c>
      <c r="J132" s="3">
        <v>2</v>
      </c>
      <c r="K132" s="3">
        <v>0</v>
      </c>
      <c r="M132" s="4">
        <f t="shared" si="55"/>
        <v>1.2658227848101266E-2</v>
      </c>
      <c r="N132" s="4">
        <f t="shared" si="56"/>
        <v>7.5949367088607597E-2</v>
      </c>
      <c r="O132" s="4">
        <f t="shared" si="57"/>
        <v>0.13924050632911392</v>
      </c>
      <c r="P132" s="4">
        <f t="shared" si="58"/>
        <v>0.35443037974683544</v>
      </c>
      <c r="Q132" s="4">
        <f t="shared" si="59"/>
        <v>0.26582278481012656</v>
      </c>
      <c r="R132" s="4">
        <f t="shared" si="60"/>
        <v>8.8607594936708861E-2</v>
      </c>
      <c r="S132" s="4">
        <f t="shared" si="61"/>
        <v>3.7974683544303799E-2</v>
      </c>
      <c r="T132" s="4">
        <f t="shared" si="62"/>
        <v>2.5316455696202531E-2</v>
      </c>
      <c r="U132" s="4">
        <f t="shared" si="63"/>
        <v>0</v>
      </c>
      <c r="W132" s="16">
        <f t="shared" si="64"/>
        <v>8.8607594936708861E-2</v>
      </c>
      <c r="X132" s="16">
        <f t="shared" si="65"/>
        <v>0.84810126582278478</v>
      </c>
      <c r="Y132" s="16">
        <f t="shared" si="66"/>
        <v>6.3291139240506333E-2</v>
      </c>
    </row>
    <row r="133" spans="1:25" x14ac:dyDescent="0.3">
      <c r="M133" s="5">
        <f>AVERAGE(M117:M132)</f>
        <v>3.279915181332866E-2</v>
      </c>
      <c r="N133" s="5">
        <f t="shared" ref="N133:U133" si="67">AVERAGE(N117:N132)</f>
        <v>8.558266720493006E-2</v>
      </c>
      <c r="O133" s="5">
        <f t="shared" si="67"/>
        <v>0.14567666804830279</v>
      </c>
      <c r="P133" s="5">
        <f t="shared" si="67"/>
        <v>0.19136594523234596</v>
      </c>
      <c r="Q133" s="5">
        <f t="shared" si="67"/>
        <v>0.25424602554296299</v>
      </c>
      <c r="R133" s="5">
        <f t="shared" si="67"/>
        <v>0.19974132877565268</v>
      </c>
      <c r="S133" s="5">
        <f t="shared" si="67"/>
        <v>7.4617908024717086E-2</v>
      </c>
      <c r="T133" s="5">
        <f t="shared" si="67"/>
        <v>9.9463025644578873E-3</v>
      </c>
      <c r="U133" s="5">
        <f t="shared" si="67"/>
        <v>6.0240027933018605E-3</v>
      </c>
    </row>
    <row r="135" spans="1:25" x14ac:dyDescent="0.3">
      <c r="A135" s="3" t="s">
        <v>0</v>
      </c>
    </row>
    <row r="136" spans="1:25" x14ac:dyDescent="0.3">
      <c r="A136" s="3" t="s">
        <v>45</v>
      </c>
    </row>
    <row r="137" spans="1:25" x14ac:dyDescent="0.3">
      <c r="A137" s="3" t="s">
        <v>43</v>
      </c>
    </row>
    <row r="138" spans="1:25" x14ac:dyDescent="0.3">
      <c r="A138" s="3" t="s">
        <v>3</v>
      </c>
    </row>
    <row r="139" spans="1:25" x14ac:dyDescent="0.3">
      <c r="A139" s="3" t="s">
        <v>4</v>
      </c>
    </row>
    <row r="140" spans="1:25" x14ac:dyDescent="0.3">
      <c r="A140" s="3" t="s">
        <v>5</v>
      </c>
    </row>
    <row r="143" spans="1:25" x14ac:dyDescent="0.3">
      <c r="A143" s="3" t="s">
        <v>6</v>
      </c>
      <c r="B143" s="3" t="s">
        <v>7</v>
      </c>
      <c r="C143" s="3" t="s">
        <v>8</v>
      </c>
      <c r="D143" s="3" t="s">
        <v>9</v>
      </c>
      <c r="E143" s="3" t="s">
        <v>10</v>
      </c>
      <c r="F143" s="3" t="s">
        <v>11</v>
      </c>
      <c r="G143" s="3" t="s">
        <v>12</v>
      </c>
      <c r="H143" s="3" t="s">
        <v>13</v>
      </c>
      <c r="I143" s="3" t="s">
        <v>14</v>
      </c>
      <c r="J143" s="3" t="s">
        <v>15</v>
      </c>
      <c r="K143" s="3" t="s">
        <v>16</v>
      </c>
      <c r="M143" s="3" t="s">
        <v>8</v>
      </c>
      <c r="N143" s="3" t="s">
        <v>9</v>
      </c>
      <c r="O143" s="3" t="s">
        <v>10</v>
      </c>
      <c r="P143" s="3" t="s">
        <v>11</v>
      </c>
      <c r="Q143" s="3" t="s">
        <v>12</v>
      </c>
      <c r="R143" s="3" t="s">
        <v>13</v>
      </c>
      <c r="S143" s="3" t="s">
        <v>14</v>
      </c>
      <c r="T143" s="3" t="s">
        <v>15</v>
      </c>
      <c r="U143" s="3" t="s">
        <v>16</v>
      </c>
    </row>
    <row r="144" spans="1:25" x14ac:dyDescent="0.3">
      <c r="A144" s="3" t="s">
        <v>18</v>
      </c>
      <c r="B144" s="3">
        <v>235</v>
      </c>
      <c r="C144" s="3">
        <v>0</v>
      </c>
      <c r="D144" s="3">
        <v>3</v>
      </c>
      <c r="E144" s="3">
        <v>18</v>
      </c>
      <c r="F144" s="3">
        <v>30</v>
      </c>
      <c r="G144" s="3">
        <v>59</v>
      </c>
      <c r="H144" s="3">
        <v>72</v>
      </c>
      <c r="I144" s="3">
        <v>39</v>
      </c>
      <c r="J144" s="3">
        <v>9</v>
      </c>
      <c r="K144" s="3">
        <v>5</v>
      </c>
      <c r="M144" s="4">
        <f t="shared" ref="M144:U144" si="68">C144/$B144</f>
        <v>0</v>
      </c>
      <c r="N144" s="4">
        <f t="shared" si="68"/>
        <v>1.276595744680851E-2</v>
      </c>
      <c r="O144" s="4">
        <f t="shared" si="68"/>
        <v>7.6595744680851063E-2</v>
      </c>
      <c r="P144" s="4">
        <f t="shared" si="68"/>
        <v>0.1276595744680851</v>
      </c>
      <c r="Q144" s="4">
        <f t="shared" si="68"/>
        <v>0.25106382978723402</v>
      </c>
      <c r="R144" s="4">
        <f t="shared" si="68"/>
        <v>0.30638297872340425</v>
      </c>
      <c r="S144" s="4">
        <f t="shared" si="68"/>
        <v>0.16595744680851063</v>
      </c>
      <c r="T144" s="4">
        <f t="shared" si="68"/>
        <v>3.8297872340425532E-2</v>
      </c>
      <c r="U144" s="4">
        <f t="shared" si="68"/>
        <v>2.1276595744680851E-2</v>
      </c>
      <c r="W144" s="16">
        <f>SUM(C144:D144)/B144</f>
        <v>1.276595744680851E-2</v>
      </c>
      <c r="X144" s="16">
        <f>SUM(E144:H144)/B144</f>
        <v>0.76170212765957446</v>
      </c>
      <c r="Y144" s="16">
        <f>SUM(I144:K144)/B144</f>
        <v>0.22553191489361701</v>
      </c>
    </row>
    <row r="145" spans="1:25" x14ac:dyDescent="0.3">
      <c r="A145" s="3" t="s">
        <v>20</v>
      </c>
      <c r="B145" s="3">
        <v>112</v>
      </c>
      <c r="C145" s="3">
        <v>0</v>
      </c>
      <c r="D145" s="3">
        <v>3</v>
      </c>
      <c r="E145" s="3">
        <v>10</v>
      </c>
      <c r="F145" s="3">
        <v>18</v>
      </c>
      <c r="G145" s="3">
        <v>53</v>
      </c>
      <c r="H145" s="3">
        <v>22</v>
      </c>
      <c r="I145" s="3">
        <v>4</v>
      </c>
      <c r="J145" s="3">
        <v>2</v>
      </c>
      <c r="K145" s="3">
        <v>0</v>
      </c>
      <c r="M145" s="4">
        <f t="shared" ref="M145:M159" si="69">C145/$B145</f>
        <v>0</v>
      </c>
      <c r="N145" s="4">
        <f t="shared" ref="N145:N159" si="70">D145/$B145</f>
        <v>2.6785714285714284E-2</v>
      </c>
      <c r="O145" s="4">
        <f t="shared" ref="O145:O159" si="71">E145/$B145</f>
        <v>8.9285714285714288E-2</v>
      </c>
      <c r="P145" s="4">
        <f t="shared" ref="P145:P159" si="72">F145/$B145</f>
        <v>0.16071428571428573</v>
      </c>
      <c r="Q145" s="4">
        <f t="shared" ref="Q145:Q159" si="73">G145/$B145</f>
        <v>0.4732142857142857</v>
      </c>
      <c r="R145" s="4">
        <f t="shared" ref="R145:R159" si="74">H145/$B145</f>
        <v>0.19642857142857142</v>
      </c>
      <c r="S145" s="4">
        <f t="shared" ref="S145:S159" si="75">I145/$B145</f>
        <v>3.5714285714285712E-2</v>
      </c>
      <c r="T145" s="4">
        <f t="shared" ref="T145:T159" si="76">J145/$B145</f>
        <v>1.7857142857142856E-2</v>
      </c>
      <c r="U145" s="4">
        <f t="shared" ref="U145:U159" si="77">K145/$B145</f>
        <v>0</v>
      </c>
      <c r="W145" s="16">
        <f t="shared" ref="W145:W159" si="78">SUM(C145:D145)/B145</f>
        <v>2.6785714285714284E-2</v>
      </c>
      <c r="X145" s="16">
        <f t="shared" ref="X145:X159" si="79">SUM(E145:H145)/B145</f>
        <v>0.9196428571428571</v>
      </c>
      <c r="Y145" s="16">
        <f t="shared" ref="Y145:Y159" si="80">SUM(I145:K145)/B145</f>
        <v>5.3571428571428568E-2</v>
      </c>
    </row>
    <row r="146" spans="1:25" x14ac:dyDescent="0.3">
      <c r="A146" s="3" t="s">
        <v>22</v>
      </c>
      <c r="B146" s="3">
        <v>234</v>
      </c>
      <c r="C146" s="3">
        <v>4</v>
      </c>
      <c r="D146" s="3">
        <v>19</v>
      </c>
      <c r="E146" s="3">
        <v>23</v>
      </c>
      <c r="F146" s="3">
        <v>36</v>
      </c>
      <c r="G146" s="3">
        <v>70</v>
      </c>
      <c r="H146" s="3">
        <v>58</v>
      </c>
      <c r="I146" s="3">
        <v>14</v>
      </c>
      <c r="J146" s="3">
        <v>3</v>
      </c>
      <c r="K146" s="3">
        <v>7</v>
      </c>
      <c r="M146" s="4">
        <f t="shared" si="69"/>
        <v>1.7094017094017096E-2</v>
      </c>
      <c r="N146" s="4">
        <f t="shared" si="70"/>
        <v>8.11965811965812E-2</v>
      </c>
      <c r="O146" s="4">
        <f t="shared" si="71"/>
        <v>9.8290598290598288E-2</v>
      </c>
      <c r="P146" s="4">
        <f t="shared" si="72"/>
        <v>0.15384615384615385</v>
      </c>
      <c r="Q146" s="4">
        <f t="shared" si="73"/>
        <v>0.29914529914529914</v>
      </c>
      <c r="R146" s="4">
        <f t="shared" si="74"/>
        <v>0.24786324786324787</v>
      </c>
      <c r="S146" s="4">
        <f t="shared" si="75"/>
        <v>5.9829059829059832E-2</v>
      </c>
      <c r="T146" s="4">
        <f t="shared" si="76"/>
        <v>1.282051282051282E-2</v>
      </c>
      <c r="U146" s="4">
        <f t="shared" si="77"/>
        <v>2.9914529914529916E-2</v>
      </c>
      <c r="W146" s="16">
        <f t="shared" si="78"/>
        <v>9.8290598290598288E-2</v>
      </c>
      <c r="X146" s="16">
        <f t="shared" si="79"/>
        <v>0.79914529914529919</v>
      </c>
      <c r="Y146" s="16">
        <f t="shared" si="80"/>
        <v>0.10256410256410256</v>
      </c>
    </row>
    <row r="147" spans="1:25" x14ac:dyDescent="0.3">
      <c r="A147" s="3" t="s">
        <v>24</v>
      </c>
      <c r="B147" s="3">
        <v>112</v>
      </c>
      <c r="C147" s="3">
        <v>1</v>
      </c>
      <c r="D147" s="3">
        <v>3</v>
      </c>
      <c r="E147" s="3">
        <v>15</v>
      </c>
      <c r="F147" s="3">
        <v>17</v>
      </c>
      <c r="G147" s="3">
        <v>37</v>
      </c>
      <c r="H147" s="3">
        <v>32</v>
      </c>
      <c r="I147" s="3">
        <v>7</v>
      </c>
      <c r="J147" s="3">
        <v>0</v>
      </c>
      <c r="K147" s="3">
        <v>0</v>
      </c>
      <c r="M147" s="4">
        <f t="shared" si="69"/>
        <v>8.9285714285714281E-3</v>
      </c>
      <c r="N147" s="4">
        <f t="shared" si="70"/>
        <v>2.6785714285714284E-2</v>
      </c>
      <c r="O147" s="4">
        <f t="shared" si="71"/>
        <v>0.13392857142857142</v>
      </c>
      <c r="P147" s="4">
        <f t="shared" si="72"/>
        <v>0.15178571428571427</v>
      </c>
      <c r="Q147" s="4">
        <f t="shared" si="73"/>
        <v>0.33035714285714285</v>
      </c>
      <c r="R147" s="4">
        <f t="shared" si="74"/>
        <v>0.2857142857142857</v>
      </c>
      <c r="S147" s="4">
        <f t="shared" si="75"/>
        <v>6.25E-2</v>
      </c>
      <c r="T147" s="4">
        <f t="shared" si="76"/>
        <v>0</v>
      </c>
      <c r="U147" s="4">
        <f t="shared" si="77"/>
        <v>0</v>
      </c>
      <c r="W147" s="16">
        <f t="shared" si="78"/>
        <v>3.5714285714285712E-2</v>
      </c>
      <c r="X147" s="16">
        <f t="shared" si="79"/>
        <v>0.9017857142857143</v>
      </c>
      <c r="Y147" s="16">
        <f t="shared" si="80"/>
        <v>6.25E-2</v>
      </c>
    </row>
    <row r="148" spans="1:25" x14ac:dyDescent="0.3">
      <c r="A148" s="3" t="s">
        <v>26</v>
      </c>
      <c r="B148" s="3">
        <v>235</v>
      </c>
      <c r="C148" s="3">
        <v>4</v>
      </c>
      <c r="D148" s="3">
        <v>8</v>
      </c>
      <c r="E148" s="3">
        <v>32</v>
      </c>
      <c r="F148" s="3">
        <v>35</v>
      </c>
      <c r="G148" s="3">
        <v>59</v>
      </c>
      <c r="H148" s="3">
        <v>62</v>
      </c>
      <c r="I148" s="3">
        <v>26</v>
      </c>
      <c r="J148" s="3">
        <v>5</v>
      </c>
      <c r="K148" s="3">
        <v>4</v>
      </c>
      <c r="M148" s="4">
        <f t="shared" si="69"/>
        <v>1.7021276595744681E-2</v>
      </c>
      <c r="N148" s="4">
        <f t="shared" si="70"/>
        <v>3.4042553191489362E-2</v>
      </c>
      <c r="O148" s="4">
        <f t="shared" si="71"/>
        <v>0.13617021276595745</v>
      </c>
      <c r="P148" s="4">
        <f t="shared" si="72"/>
        <v>0.14893617021276595</v>
      </c>
      <c r="Q148" s="4">
        <f t="shared" si="73"/>
        <v>0.25106382978723402</v>
      </c>
      <c r="R148" s="4">
        <f t="shared" si="74"/>
        <v>0.26382978723404255</v>
      </c>
      <c r="S148" s="4">
        <f t="shared" si="75"/>
        <v>0.11063829787234042</v>
      </c>
      <c r="T148" s="4">
        <f t="shared" si="76"/>
        <v>2.1276595744680851E-2</v>
      </c>
      <c r="U148" s="4">
        <f t="shared" si="77"/>
        <v>1.7021276595744681E-2</v>
      </c>
      <c r="W148" s="16">
        <f t="shared" si="78"/>
        <v>5.106382978723404E-2</v>
      </c>
      <c r="X148" s="16">
        <f t="shared" si="79"/>
        <v>0.8</v>
      </c>
      <c r="Y148" s="16">
        <f t="shared" si="80"/>
        <v>0.14893617021276595</v>
      </c>
    </row>
    <row r="149" spans="1:25" x14ac:dyDescent="0.3">
      <c r="A149" s="3" t="s">
        <v>28</v>
      </c>
      <c r="B149" s="3">
        <v>235</v>
      </c>
      <c r="C149" s="3">
        <v>0</v>
      </c>
      <c r="D149" s="3">
        <v>6</v>
      </c>
      <c r="E149" s="3">
        <v>18</v>
      </c>
      <c r="F149" s="3">
        <v>35</v>
      </c>
      <c r="G149" s="3">
        <v>72</v>
      </c>
      <c r="H149" s="3">
        <v>59</v>
      </c>
      <c r="I149" s="3">
        <v>39</v>
      </c>
      <c r="J149" s="3">
        <v>3</v>
      </c>
      <c r="K149" s="3">
        <v>3</v>
      </c>
      <c r="M149" s="4">
        <f t="shared" si="69"/>
        <v>0</v>
      </c>
      <c r="N149" s="4">
        <f t="shared" si="70"/>
        <v>2.553191489361702E-2</v>
      </c>
      <c r="O149" s="4">
        <f t="shared" si="71"/>
        <v>7.6595744680851063E-2</v>
      </c>
      <c r="P149" s="4">
        <f t="shared" si="72"/>
        <v>0.14893617021276595</v>
      </c>
      <c r="Q149" s="4">
        <f t="shared" si="73"/>
        <v>0.30638297872340425</v>
      </c>
      <c r="R149" s="4">
        <f t="shared" si="74"/>
        <v>0.25106382978723402</v>
      </c>
      <c r="S149" s="4">
        <f t="shared" si="75"/>
        <v>0.16595744680851063</v>
      </c>
      <c r="T149" s="4">
        <f t="shared" si="76"/>
        <v>1.276595744680851E-2</v>
      </c>
      <c r="U149" s="4">
        <f t="shared" si="77"/>
        <v>1.276595744680851E-2</v>
      </c>
      <c r="W149" s="16">
        <f t="shared" si="78"/>
        <v>2.553191489361702E-2</v>
      </c>
      <c r="X149" s="16">
        <f t="shared" si="79"/>
        <v>0.78297872340425534</v>
      </c>
      <c r="Y149" s="16">
        <f t="shared" si="80"/>
        <v>0.19148936170212766</v>
      </c>
    </row>
    <row r="150" spans="1:25" x14ac:dyDescent="0.3">
      <c r="A150" s="3" t="s">
        <v>29</v>
      </c>
      <c r="B150" s="3">
        <v>235</v>
      </c>
      <c r="C150" s="3">
        <v>5</v>
      </c>
      <c r="D150" s="3">
        <v>12</v>
      </c>
      <c r="E150" s="3">
        <v>28</v>
      </c>
      <c r="F150" s="3">
        <v>31</v>
      </c>
      <c r="G150" s="3">
        <v>73</v>
      </c>
      <c r="H150" s="3">
        <v>53</v>
      </c>
      <c r="I150" s="3">
        <v>23</v>
      </c>
      <c r="J150" s="3">
        <v>8</v>
      </c>
      <c r="K150" s="3">
        <v>2</v>
      </c>
      <c r="M150" s="4">
        <f t="shared" si="69"/>
        <v>2.1276595744680851E-2</v>
      </c>
      <c r="N150" s="4">
        <f t="shared" si="70"/>
        <v>5.106382978723404E-2</v>
      </c>
      <c r="O150" s="4">
        <f t="shared" si="71"/>
        <v>0.11914893617021277</v>
      </c>
      <c r="P150" s="4">
        <f t="shared" si="72"/>
        <v>0.13191489361702127</v>
      </c>
      <c r="Q150" s="4">
        <f t="shared" si="73"/>
        <v>0.31063829787234043</v>
      </c>
      <c r="R150" s="4">
        <f t="shared" si="74"/>
        <v>0.22553191489361701</v>
      </c>
      <c r="S150" s="4">
        <f t="shared" si="75"/>
        <v>9.7872340425531917E-2</v>
      </c>
      <c r="T150" s="4">
        <f t="shared" si="76"/>
        <v>3.4042553191489362E-2</v>
      </c>
      <c r="U150" s="4">
        <f t="shared" si="77"/>
        <v>8.5106382978723406E-3</v>
      </c>
      <c r="W150" s="16">
        <f t="shared" si="78"/>
        <v>7.2340425531914887E-2</v>
      </c>
      <c r="X150" s="16">
        <f t="shared" si="79"/>
        <v>0.78723404255319152</v>
      </c>
      <c r="Y150" s="16">
        <f t="shared" si="80"/>
        <v>0.14042553191489363</v>
      </c>
    </row>
    <row r="151" spans="1:25" x14ac:dyDescent="0.3">
      <c r="A151" s="3" t="s">
        <v>30</v>
      </c>
      <c r="B151" s="3">
        <v>235</v>
      </c>
      <c r="C151" s="3">
        <v>1</v>
      </c>
      <c r="D151" s="3">
        <v>8</v>
      </c>
      <c r="E151" s="3">
        <v>27</v>
      </c>
      <c r="F151" s="3">
        <v>34</v>
      </c>
      <c r="G151" s="3">
        <v>62</v>
      </c>
      <c r="H151" s="3">
        <v>64</v>
      </c>
      <c r="I151" s="3">
        <v>31</v>
      </c>
      <c r="J151" s="3">
        <v>4</v>
      </c>
      <c r="K151" s="3">
        <v>4</v>
      </c>
      <c r="M151" s="4">
        <f t="shared" si="69"/>
        <v>4.2553191489361703E-3</v>
      </c>
      <c r="N151" s="4">
        <f t="shared" si="70"/>
        <v>3.4042553191489362E-2</v>
      </c>
      <c r="O151" s="4">
        <f t="shared" si="71"/>
        <v>0.1148936170212766</v>
      </c>
      <c r="P151" s="4">
        <f t="shared" si="72"/>
        <v>0.14468085106382977</v>
      </c>
      <c r="Q151" s="4">
        <f t="shared" si="73"/>
        <v>0.26382978723404255</v>
      </c>
      <c r="R151" s="4">
        <f t="shared" si="74"/>
        <v>0.2723404255319149</v>
      </c>
      <c r="S151" s="4">
        <f t="shared" si="75"/>
        <v>0.13191489361702127</v>
      </c>
      <c r="T151" s="4">
        <f t="shared" si="76"/>
        <v>1.7021276595744681E-2</v>
      </c>
      <c r="U151" s="4">
        <f t="shared" si="77"/>
        <v>1.7021276595744681E-2</v>
      </c>
      <c r="W151" s="16">
        <f t="shared" si="78"/>
        <v>3.8297872340425532E-2</v>
      </c>
      <c r="X151" s="16">
        <f t="shared" si="79"/>
        <v>0.79574468085106387</v>
      </c>
      <c r="Y151" s="16">
        <f t="shared" si="80"/>
        <v>0.16595744680851063</v>
      </c>
    </row>
    <row r="152" spans="1:25" x14ac:dyDescent="0.3">
      <c r="A152" s="3" t="s">
        <v>31</v>
      </c>
      <c r="B152" s="3">
        <v>235</v>
      </c>
      <c r="C152" s="3">
        <v>6</v>
      </c>
      <c r="D152" s="3">
        <v>38</v>
      </c>
      <c r="E152" s="3">
        <v>24</v>
      </c>
      <c r="F152" s="3">
        <v>45</v>
      </c>
      <c r="G152" s="3">
        <v>54</v>
      </c>
      <c r="H152" s="3">
        <v>47</v>
      </c>
      <c r="I152" s="3">
        <v>16</v>
      </c>
      <c r="J152" s="3">
        <v>2</v>
      </c>
      <c r="K152" s="3">
        <v>3</v>
      </c>
      <c r="M152" s="4">
        <f t="shared" si="69"/>
        <v>2.553191489361702E-2</v>
      </c>
      <c r="N152" s="4">
        <f t="shared" si="70"/>
        <v>0.16170212765957448</v>
      </c>
      <c r="O152" s="4">
        <f t="shared" si="71"/>
        <v>0.10212765957446808</v>
      </c>
      <c r="P152" s="4">
        <f t="shared" si="72"/>
        <v>0.19148936170212766</v>
      </c>
      <c r="Q152" s="4">
        <f t="shared" si="73"/>
        <v>0.22978723404255319</v>
      </c>
      <c r="R152" s="4">
        <f t="shared" si="74"/>
        <v>0.2</v>
      </c>
      <c r="S152" s="4">
        <f t="shared" si="75"/>
        <v>6.8085106382978725E-2</v>
      </c>
      <c r="T152" s="4">
        <f t="shared" si="76"/>
        <v>8.5106382978723406E-3</v>
      </c>
      <c r="U152" s="4">
        <f t="shared" si="77"/>
        <v>1.276595744680851E-2</v>
      </c>
      <c r="W152" s="16">
        <f t="shared" si="78"/>
        <v>0.18723404255319148</v>
      </c>
      <c r="X152" s="16">
        <f t="shared" si="79"/>
        <v>0.72340425531914898</v>
      </c>
      <c r="Y152" s="16">
        <f t="shared" si="80"/>
        <v>8.9361702127659579E-2</v>
      </c>
    </row>
    <row r="153" spans="1:25" x14ac:dyDescent="0.3">
      <c r="A153" s="3" t="s">
        <v>32</v>
      </c>
      <c r="B153" s="3">
        <v>23</v>
      </c>
      <c r="C153" s="3">
        <v>0</v>
      </c>
      <c r="D153" s="3">
        <v>0</v>
      </c>
      <c r="E153" s="3">
        <v>0</v>
      </c>
      <c r="F153" s="3">
        <v>3</v>
      </c>
      <c r="G153" s="3">
        <v>7</v>
      </c>
      <c r="H153" s="3">
        <v>4</v>
      </c>
      <c r="I153" s="3">
        <v>7</v>
      </c>
      <c r="J153" s="3">
        <v>1</v>
      </c>
      <c r="K153" s="3">
        <v>1</v>
      </c>
      <c r="M153" s="4">
        <f t="shared" si="69"/>
        <v>0</v>
      </c>
      <c r="N153" s="4">
        <f t="shared" si="70"/>
        <v>0</v>
      </c>
      <c r="O153" s="4">
        <f t="shared" si="71"/>
        <v>0</v>
      </c>
      <c r="P153" s="4">
        <f t="shared" si="72"/>
        <v>0.13043478260869565</v>
      </c>
      <c r="Q153" s="4">
        <f t="shared" si="73"/>
        <v>0.30434782608695654</v>
      </c>
      <c r="R153" s="4">
        <f t="shared" si="74"/>
        <v>0.17391304347826086</v>
      </c>
      <c r="S153" s="4">
        <f t="shared" si="75"/>
        <v>0.30434782608695654</v>
      </c>
      <c r="T153" s="4">
        <f t="shared" si="76"/>
        <v>4.3478260869565216E-2</v>
      </c>
      <c r="U153" s="4">
        <f t="shared" si="77"/>
        <v>4.3478260869565216E-2</v>
      </c>
      <c r="W153" s="16">
        <f t="shared" si="78"/>
        <v>0</v>
      </c>
      <c r="X153" s="16">
        <f t="shared" si="79"/>
        <v>0.60869565217391308</v>
      </c>
      <c r="Y153" s="16">
        <f t="shared" si="80"/>
        <v>0.39130434782608697</v>
      </c>
    </row>
    <row r="154" spans="1:25" x14ac:dyDescent="0.3">
      <c r="A154" s="3" t="s">
        <v>33</v>
      </c>
      <c r="B154" s="3">
        <v>112</v>
      </c>
      <c r="C154" s="3">
        <v>0</v>
      </c>
      <c r="D154" s="3">
        <v>2</v>
      </c>
      <c r="E154" s="3">
        <v>10</v>
      </c>
      <c r="F154" s="3">
        <v>15</v>
      </c>
      <c r="G154" s="3">
        <v>41</v>
      </c>
      <c r="H154" s="3">
        <v>34</v>
      </c>
      <c r="I154" s="3">
        <v>10</v>
      </c>
      <c r="J154" s="3">
        <v>0</v>
      </c>
      <c r="K154" s="3">
        <v>0</v>
      </c>
      <c r="M154" s="4">
        <f t="shared" si="69"/>
        <v>0</v>
      </c>
      <c r="N154" s="4">
        <f t="shared" si="70"/>
        <v>1.7857142857142856E-2</v>
      </c>
      <c r="O154" s="4">
        <f t="shared" si="71"/>
        <v>8.9285714285714288E-2</v>
      </c>
      <c r="P154" s="4">
        <f t="shared" si="72"/>
        <v>0.13392857142857142</v>
      </c>
      <c r="Q154" s="4">
        <f t="shared" si="73"/>
        <v>0.36607142857142855</v>
      </c>
      <c r="R154" s="4">
        <f t="shared" si="74"/>
        <v>0.30357142857142855</v>
      </c>
      <c r="S154" s="4">
        <f t="shared" si="75"/>
        <v>8.9285714285714288E-2</v>
      </c>
      <c r="T154" s="4">
        <f t="shared" si="76"/>
        <v>0</v>
      </c>
      <c r="U154" s="4">
        <f t="shared" si="77"/>
        <v>0</v>
      </c>
      <c r="W154" s="16">
        <f t="shared" si="78"/>
        <v>1.7857142857142856E-2</v>
      </c>
      <c r="X154" s="16">
        <f t="shared" si="79"/>
        <v>0.8928571428571429</v>
      </c>
      <c r="Y154" s="16">
        <f t="shared" si="80"/>
        <v>8.9285714285714288E-2</v>
      </c>
    </row>
    <row r="155" spans="1:25" x14ac:dyDescent="0.3">
      <c r="A155" s="3" t="s">
        <v>34</v>
      </c>
      <c r="B155" s="3">
        <v>112</v>
      </c>
      <c r="C155" s="3">
        <v>0</v>
      </c>
      <c r="D155" s="3">
        <v>2</v>
      </c>
      <c r="E155" s="3">
        <v>15</v>
      </c>
      <c r="F155" s="3">
        <v>17</v>
      </c>
      <c r="G155" s="3">
        <v>43</v>
      </c>
      <c r="H155" s="3">
        <v>28</v>
      </c>
      <c r="I155" s="3">
        <v>7</v>
      </c>
      <c r="J155" s="3">
        <v>0</v>
      </c>
      <c r="K155" s="3">
        <v>0</v>
      </c>
      <c r="M155" s="4">
        <f t="shared" si="69"/>
        <v>0</v>
      </c>
      <c r="N155" s="4">
        <f t="shared" si="70"/>
        <v>1.7857142857142856E-2</v>
      </c>
      <c r="O155" s="4">
        <f t="shared" si="71"/>
        <v>0.13392857142857142</v>
      </c>
      <c r="P155" s="4">
        <f t="shared" si="72"/>
        <v>0.15178571428571427</v>
      </c>
      <c r="Q155" s="4">
        <f t="shared" si="73"/>
        <v>0.38392857142857145</v>
      </c>
      <c r="R155" s="4">
        <f t="shared" si="74"/>
        <v>0.25</v>
      </c>
      <c r="S155" s="4">
        <f t="shared" si="75"/>
        <v>6.25E-2</v>
      </c>
      <c r="T155" s="4">
        <f t="shared" si="76"/>
        <v>0</v>
      </c>
      <c r="U155" s="4">
        <f t="shared" si="77"/>
        <v>0</v>
      </c>
      <c r="W155" s="16">
        <f t="shared" si="78"/>
        <v>1.7857142857142856E-2</v>
      </c>
      <c r="X155" s="16">
        <f t="shared" si="79"/>
        <v>0.9196428571428571</v>
      </c>
      <c r="Y155" s="16">
        <f t="shared" si="80"/>
        <v>6.25E-2</v>
      </c>
    </row>
    <row r="156" spans="1:25" x14ac:dyDescent="0.3">
      <c r="A156" s="3" t="s">
        <v>35</v>
      </c>
      <c r="B156" s="3">
        <v>112</v>
      </c>
      <c r="C156" s="3">
        <v>4</v>
      </c>
      <c r="D156" s="3">
        <v>23</v>
      </c>
      <c r="E156" s="3">
        <v>16</v>
      </c>
      <c r="F156" s="3">
        <v>16</v>
      </c>
      <c r="G156" s="3">
        <v>23</v>
      </c>
      <c r="H156" s="3">
        <v>18</v>
      </c>
      <c r="I156" s="3">
        <v>10</v>
      </c>
      <c r="J156" s="3">
        <v>2</v>
      </c>
      <c r="K156" s="3">
        <v>0</v>
      </c>
      <c r="M156" s="4">
        <f t="shared" si="69"/>
        <v>3.5714285714285712E-2</v>
      </c>
      <c r="N156" s="4">
        <f t="shared" si="70"/>
        <v>0.20535714285714285</v>
      </c>
      <c r="O156" s="4">
        <f t="shared" si="71"/>
        <v>0.14285714285714285</v>
      </c>
      <c r="P156" s="4">
        <f t="shared" si="72"/>
        <v>0.14285714285714285</v>
      </c>
      <c r="Q156" s="4">
        <f t="shared" si="73"/>
        <v>0.20535714285714285</v>
      </c>
      <c r="R156" s="4">
        <f t="shared" si="74"/>
        <v>0.16071428571428573</v>
      </c>
      <c r="S156" s="4">
        <f t="shared" si="75"/>
        <v>8.9285714285714288E-2</v>
      </c>
      <c r="T156" s="4">
        <f t="shared" si="76"/>
        <v>1.7857142857142856E-2</v>
      </c>
      <c r="U156" s="4">
        <f t="shared" si="77"/>
        <v>0</v>
      </c>
      <c r="W156" s="16">
        <f t="shared" si="78"/>
        <v>0.24107142857142858</v>
      </c>
      <c r="X156" s="16">
        <f t="shared" si="79"/>
        <v>0.6517857142857143</v>
      </c>
      <c r="Y156" s="16">
        <f t="shared" si="80"/>
        <v>0.10714285714285714</v>
      </c>
    </row>
    <row r="157" spans="1:25" x14ac:dyDescent="0.3">
      <c r="A157" s="3" t="s">
        <v>36</v>
      </c>
      <c r="B157" s="3">
        <v>112</v>
      </c>
      <c r="C157" s="3">
        <v>3</v>
      </c>
      <c r="D157" s="3">
        <v>4</v>
      </c>
      <c r="E157" s="3">
        <v>11</v>
      </c>
      <c r="F157" s="3">
        <v>25</v>
      </c>
      <c r="G157" s="3">
        <v>36</v>
      </c>
      <c r="H157" s="3">
        <v>28</v>
      </c>
      <c r="I157" s="3">
        <v>4</v>
      </c>
      <c r="J157" s="3">
        <v>1</v>
      </c>
      <c r="K157" s="3">
        <v>0</v>
      </c>
      <c r="M157" s="4">
        <f t="shared" si="69"/>
        <v>2.6785714285714284E-2</v>
      </c>
      <c r="N157" s="4">
        <f t="shared" si="70"/>
        <v>3.5714285714285712E-2</v>
      </c>
      <c r="O157" s="4">
        <f t="shared" si="71"/>
        <v>9.8214285714285712E-2</v>
      </c>
      <c r="P157" s="4">
        <f t="shared" si="72"/>
        <v>0.22321428571428573</v>
      </c>
      <c r="Q157" s="4">
        <f t="shared" si="73"/>
        <v>0.32142857142857145</v>
      </c>
      <c r="R157" s="4">
        <f t="shared" si="74"/>
        <v>0.25</v>
      </c>
      <c r="S157" s="4">
        <f t="shared" si="75"/>
        <v>3.5714285714285712E-2</v>
      </c>
      <c r="T157" s="4">
        <f t="shared" si="76"/>
        <v>8.9285714285714281E-3</v>
      </c>
      <c r="U157" s="4">
        <f t="shared" si="77"/>
        <v>0</v>
      </c>
      <c r="W157" s="16">
        <f t="shared" si="78"/>
        <v>6.25E-2</v>
      </c>
      <c r="X157" s="16">
        <f t="shared" si="79"/>
        <v>0.8928571428571429</v>
      </c>
      <c r="Y157" s="16">
        <f t="shared" si="80"/>
        <v>4.4642857142857144E-2</v>
      </c>
    </row>
    <row r="158" spans="1:25" x14ac:dyDescent="0.3">
      <c r="A158" s="3" t="s">
        <v>37</v>
      </c>
      <c r="B158" s="3">
        <v>112</v>
      </c>
      <c r="C158" s="3">
        <v>0</v>
      </c>
      <c r="D158" s="3">
        <v>2</v>
      </c>
      <c r="E158" s="3">
        <v>14</v>
      </c>
      <c r="F158" s="3">
        <v>18</v>
      </c>
      <c r="G158" s="3">
        <v>36</v>
      </c>
      <c r="H158" s="3">
        <v>28</v>
      </c>
      <c r="I158" s="3">
        <v>14</v>
      </c>
      <c r="J158" s="3">
        <v>0</v>
      </c>
      <c r="K158" s="3">
        <v>0</v>
      </c>
      <c r="M158" s="4">
        <f t="shared" si="69"/>
        <v>0</v>
      </c>
      <c r="N158" s="4">
        <f t="shared" si="70"/>
        <v>1.7857142857142856E-2</v>
      </c>
      <c r="O158" s="4">
        <f t="shared" si="71"/>
        <v>0.125</v>
      </c>
      <c r="P158" s="4">
        <f t="shared" si="72"/>
        <v>0.16071428571428573</v>
      </c>
      <c r="Q158" s="4">
        <f t="shared" si="73"/>
        <v>0.32142857142857145</v>
      </c>
      <c r="R158" s="4">
        <f t="shared" si="74"/>
        <v>0.25</v>
      </c>
      <c r="S158" s="4">
        <f t="shared" si="75"/>
        <v>0.125</v>
      </c>
      <c r="T158" s="4">
        <f t="shared" si="76"/>
        <v>0</v>
      </c>
      <c r="U158" s="4">
        <f t="shared" si="77"/>
        <v>0</v>
      </c>
      <c r="W158" s="16">
        <f t="shared" si="78"/>
        <v>1.7857142857142856E-2</v>
      </c>
      <c r="X158" s="16">
        <f t="shared" si="79"/>
        <v>0.8571428571428571</v>
      </c>
      <c r="Y158" s="16">
        <f t="shared" si="80"/>
        <v>0.125</v>
      </c>
    </row>
    <row r="159" spans="1:25" x14ac:dyDescent="0.3">
      <c r="A159" s="3" t="s">
        <v>38</v>
      </c>
      <c r="B159" s="3">
        <v>26</v>
      </c>
      <c r="C159" s="3">
        <v>2</v>
      </c>
      <c r="D159" s="3">
        <v>1</v>
      </c>
      <c r="E159" s="3">
        <v>9</v>
      </c>
      <c r="F159" s="3">
        <v>12</v>
      </c>
      <c r="G159" s="3">
        <v>2</v>
      </c>
      <c r="H159" s="3">
        <v>0</v>
      </c>
      <c r="I159" s="3">
        <v>0</v>
      </c>
      <c r="J159" s="3">
        <v>0</v>
      </c>
      <c r="K159" s="3">
        <v>0</v>
      </c>
      <c r="M159" s="4">
        <f t="shared" si="69"/>
        <v>7.6923076923076927E-2</v>
      </c>
      <c r="N159" s="4">
        <f t="shared" si="70"/>
        <v>3.8461538461538464E-2</v>
      </c>
      <c r="O159" s="4">
        <f t="shared" si="71"/>
        <v>0.34615384615384615</v>
      </c>
      <c r="P159" s="4">
        <f t="shared" si="72"/>
        <v>0.46153846153846156</v>
      </c>
      <c r="Q159" s="4">
        <f t="shared" si="73"/>
        <v>7.6923076923076927E-2</v>
      </c>
      <c r="R159" s="4">
        <f t="shared" si="74"/>
        <v>0</v>
      </c>
      <c r="S159" s="4">
        <f t="shared" si="75"/>
        <v>0</v>
      </c>
      <c r="T159" s="4">
        <f t="shared" si="76"/>
        <v>0</v>
      </c>
      <c r="U159" s="4">
        <f t="shared" si="77"/>
        <v>0</v>
      </c>
      <c r="W159" s="16">
        <f t="shared" si="78"/>
        <v>0.11538461538461539</v>
      </c>
      <c r="X159" s="16">
        <f t="shared" si="79"/>
        <v>0.88461538461538458</v>
      </c>
      <c r="Y159" s="16">
        <f t="shared" si="80"/>
        <v>0</v>
      </c>
    </row>
    <row r="160" spans="1:25" x14ac:dyDescent="0.3">
      <c r="M160" s="5">
        <f>AVERAGE(M144:M159)</f>
        <v>1.4595673239290259E-2</v>
      </c>
      <c r="N160" s="5">
        <f t="shared" ref="N160:U160" si="81">AVERAGE(N144:N159)</f>
        <v>4.9188833846413628E-2</v>
      </c>
      <c r="O160" s="5">
        <f t="shared" si="81"/>
        <v>0.11765477245862885</v>
      </c>
      <c r="P160" s="5">
        <f t="shared" si="81"/>
        <v>0.17277727620436914</v>
      </c>
      <c r="Q160" s="5">
        <f t="shared" si="81"/>
        <v>0.29343549211799091</v>
      </c>
      <c r="R160" s="5">
        <f t="shared" si="81"/>
        <v>0.22733461243376829</v>
      </c>
      <c r="S160" s="5">
        <f t="shared" si="81"/>
        <v>0.10028765111443187</v>
      </c>
      <c r="T160" s="5">
        <f t="shared" si="81"/>
        <v>1.4553532778122279E-2</v>
      </c>
      <c r="U160" s="5">
        <f t="shared" si="81"/>
        <v>1.0172155806984669E-2</v>
      </c>
    </row>
    <row r="162" spans="1:25" x14ac:dyDescent="0.3">
      <c r="A162" s="3" t="s">
        <v>0</v>
      </c>
    </row>
    <row r="163" spans="1:25" x14ac:dyDescent="0.3">
      <c r="A163" s="3" t="s">
        <v>45</v>
      </c>
    </row>
    <row r="164" spans="1:25" x14ac:dyDescent="0.3">
      <c r="A164" s="3" t="s">
        <v>44</v>
      </c>
    </row>
    <row r="165" spans="1:25" x14ac:dyDescent="0.3">
      <c r="A165" s="3" t="s">
        <v>3</v>
      </c>
    </row>
    <row r="166" spans="1:25" x14ac:dyDescent="0.3">
      <c r="A166" s="3" t="s">
        <v>4</v>
      </c>
    </row>
    <row r="167" spans="1:25" x14ac:dyDescent="0.3">
      <c r="A167" s="3" t="s">
        <v>5</v>
      </c>
    </row>
    <row r="170" spans="1:25" x14ac:dyDescent="0.3">
      <c r="A170" s="3" t="s">
        <v>6</v>
      </c>
      <c r="B170" s="3" t="s">
        <v>7</v>
      </c>
      <c r="C170" s="3" t="s">
        <v>8</v>
      </c>
      <c r="D170" s="3" t="s">
        <v>9</v>
      </c>
      <c r="E170" s="3" t="s">
        <v>10</v>
      </c>
      <c r="F170" s="3" t="s">
        <v>11</v>
      </c>
      <c r="G170" s="3" t="s">
        <v>12</v>
      </c>
      <c r="H170" s="3" t="s">
        <v>13</v>
      </c>
      <c r="I170" s="3" t="s">
        <v>14</v>
      </c>
      <c r="J170" s="3" t="s">
        <v>15</v>
      </c>
      <c r="K170" s="3" t="s">
        <v>16</v>
      </c>
      <c r="M170" s="3" t="s">
        <v>8</v>
      </c>
      <c r="N170" s="3" t="s">
        <v>9</v>
      </c>
      <c r="O170" s="3" t="s">
        <v>10</v>
      </c>
      <c r="P170" s="3" t="s">
        <v>11</v>
      </c>
      <c r="Q170" s="3" t="s">
        <v>12</v>
      </c>
      <c r="R170" s="3" t="s">
        <v>13</v>
      </c>
      <c r="S170" s="3" t="s">
        <v>14</v>
      </c>
      <c r="T170" s="3" t="s">
        <v>15</v>
      </c>
      <c r="U170" s="3" t="s">
        <v>16</v>
      </c>
    </row>
    <row r="171" spans="1:25" x14ac:dyDescent="0.3">
      <c r="A171" s="3" t="s">
        <v>18</v>
      </c>
      <c r="B171" s="3">
        <v>63</v>
      </c>
      <c r="C171" s="3">
        <v>0</v>
      </c>
      <c r="D171" s="3">
        <v>1</v>
      </c>
      <c r="E171" s="3">
        <v>7</v>
      </c>
      <c r="F171" s="3">
        <v>11</v>
      </c>
      <c r="G171" s="3">
        <v>16</v>
      </c>
      <c r="H171" s="3">
        <v>19</v>
      </c>
      <c r="I171" s="3">
        <v>7</v>
      </c>
      <c r="J171" s="3">
        <v>0</v>
      </c>
      <c r="K171" s="3">
        <v>2</v>
      </c>
      <c r="M171" s="4">
        <f t="shared" ref="M171" si="82">C171/$B171</f>
        <v>0</v>
      </c>
      <c r="N171" s="4">
        <f t="shared" ref="N171" si="83">D171/$B171</f>
        <v>1.5873015873015872E-2</v>
      </c>
      <c r="O171" s="4">
        <f t="shared" ref="O171" si="84">E171/$B171</f>
        <v>0.1111111111111111</v>
      </c>
      <c r="P171" s="4">
        <f t="shared" ref="P171" si="85">F171/$B171</f>
        <v>0.17460317460317459</v>
      </c>
      <c r="Q171" s="4">
        <f t="shared" ref="Q171" si="86">G171/$B171</f>
        <v>0.25396825396825395</v>
      </c>
      <c r="R171" s="4">
        <f t="shared" ref="R171" si="87">H171/$B171</f>
        <v>0.30158730158730157</v>
      </c>
      <c r="S171" s="4">
        <f t="shared" ref="S171" si="88">I171/$B171</f>
        <v>0.1111111111111111</v>
      </c>
      <c r="T171" s="4">
        <f t="shared" ref="T171" si="89">J171/$B171</f>
        <v>0</v>
      </c>
      <c r="U171" s="4">
        <f t="shared" ref="U171" si="90">K171/$B171</f>
        <v>3.1746031746031744E-2</v>
      </c>
      <c r="W171" s="16">
        <f>SUM(C171:D171)/B171</f>
        <v>1.5873015873015872E-2</v>
      </c>
      <c r="X171" s="16">
        <f>SUM(E171:H171)/B171</f>
        <v>0.84126984126984128</v>
      </c>
      <c r="Y171" s="16">
        <f>SUM(I171:K171)/B171</f>
        <v>0.14285714285714285</v>
      </c>
    </row>
    <row r="172" spans="1:25" x14ac:dyDescent="0.3">
      <c r="A172" s="3" t="s">
        <v>20</v>
      </c>
      <c r="B172" s="3">
        <v>4</v>
      </c>
      <c r="C172" s="3">
        <v>0</v>
      </c>
      <c r="D172" s="3">
        <v>0</v>
      </c>
      <c r="E172" s="3">
        <v>0</v>
      </c>
      <c r="F172" s="3">
        <v>0</v>
      </c>
      <c r="G172" s="3">
        <v>2</v>
      </c>
      <c r="H172" s="3">
        <v>2</v>
      </c>
      <c r="I172" s="3">
        <v>0</v>
      </c>
      <c r="J172" s="3">
        <v>0</v>
      </c>
      <c r="K172" s="3">
        <v>0</v>
      </c>
      <c r="M172" s="4">
        <f t="shared" ref="M172:M184" si="91">C172/$B172</f>
        <v>0</v>
      </c>
      <c r="N172" s="4">
        <f t="shared" ref="N172:N184" si="92">D172/$B172</f>
        <v>0</v>
      </c>
      <c r="O172" s="4">
        <f t="shared" ref="O172:O184" si="93">E172/$B172</f>
        <v>0</v>
      </c>
      <c r="P172" s="4">
        <f t="shared" ref="P172:P184" si="94">F172/$B172</f>
        <v>0</v>
      </c>
      <c r="Q172" s="4">
        <f t="shared" ref="Q172:Q184" si="95">G172/$B172</f>
        <v>0.5</v>
      </c>
      <c r="R172" s="4">
        <f t="shared" ref="R172:R184" si="96">H172/$B172</f>
        <v>0.5</v>
      </c>
      <c r="S172" s="4">
        <f t="shared" ref="S172:S184" si="97">I172/$B172</f>
        <v>0</v>
      </c>
      <c r="T172" s="4">
        <f t="shared" ref="T172:T184" si="98">J172/$B172</f>
        <v>0</v>
      </c>
      <c r="U172" s="4">
        <f t="shared" ref="U172:U184" si="99">K172/$B172</f>
        <v>0</v>
      </c>
      <c r="W172" s="16">
        <f t="shared" ref="W172:W186" si="100">SUM(C172:D172)/B172</f>
        <v>0</v>
      </c>
      <c r="X172" s="16">
        <f t="shared" ref="X172:X186" si="101">SUM(E172:H172)/B172</f>
        <v>1</v>
      </c>
      <c r="Y172" s="16">
        <f t="shared" ref="Y172:Y186" si="102">SUM(I172:K172)/B172</f>
        <v>0</v>
      </c>
    </row>
    <row r="173" spans="1:25" x14ac:dyDescent="0.3">
      <c r="A173" s="3" t="s">
        <v>22</v>
      </c>
      <c r="B173" s="3">
        <v>63</v>
      </c>
      <c r="C173" s="3">
        <v>0</v>
      </c>
      <c r="D173" s="3">
        <v>3</v>
      </c>
      <c r="E173" s="3">
        <v>7</v>
      </c>
      <c r="F173" s="3">
        <v>9</v>
      </c>
      <c r="G173" s="3">
        <v>15</v>
      </c>
      <c r="H173" s="3">
        <v>21</v>
      </c>
      <c r="I173" s="3">
        <v>6</v>
      </c>
      <c r="J173" s="3">
        <v>2</v>
      </c>
      <c r="K173" s="3">
        <v>0</v>
      </c>
      <c r="M173" s="4">
        <f t="shared" si="91"/>
        <v>0</v>
      </c>
      <c r="N173" s="4">
        <f t="shared" si="92"/>
        <v>4.7619047619047616E-2</v>
      </c>
      <c r="O173" s="4">
        <f t="shared" si="93"/>
        <v>0.1111111111111111</v>
      </c>
      <c r="P173" s="4">
        <f t="shared" si="94"/>
        <v>0.14285714285714285</v>
      </c>
      <c r="Q173" s="4">
        <f t="shared" si="95"/>
        <v>0.23809523809523808</v>
      </c>
      <c r="R173" s="4">
        <f t="shared" si="96"/>
        <v>0.33333333333333331</v>
      </c>
      <c r="S173" s="4">
        <f t="shared" si="97"/>
        <v>9.5238095238095233E-2</v>
      </c>
      <c r="T173" s="4">
        <f t="shared" si="98"/>
        <v>3.1746031746031744E-2</v>
      </c>
      <c r="U173" s="4">
        <f t="shared" si="99"/>
        <v>0</v>
      </c>
      <c r="W173" s="16">
        <f t="shared" si="100"/>
        <v>4.7619047619047616E-2</v>
      </c>
      <c r="X173" s="16">
        <f t="shared" si="101"/>
        <v>0.82539682539682535</v>
      </c>
      <c r="Y173" s="16">
        <f t="shared" si="102"/>
        <v>0.12698412698412698</v>
      </c>
    </row>
    <row r="174" spans="1:25" x14ac:dyDescent="0.3">
      <c r="A174" s="3" t="s">
        <v>24</v>
      </c>
      <c r="B174" s="3">
        <v>4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2</v>
      </c>
      <c r="I174" s="3">
        <v>2</v>
      </c>
      <c r="J174" s="3">
        <v>0</v>
      </c>
      <c r="K174" s="3">
        <v>0</v>
      </c>
      <c r="M174" s="4">
        <f t="shared" si="91"/>
        <v>0</v>
      </c>
      <c r="N174" s="4">
        <f t="shared" si="92"/>
        <v>0</v>
      </c>
      <c r="O174" s="4">
        <f t="shared" si="93"/>
        <v>0</v>
      </c>
      <c r="P174" s="4">
        <f t="shared" si="94"/>
        <v>0</v>
      </c>
      <c r="Q174" s="4">
        <f t="shared" si="95"/>
        <v>0</v>
      </c>
      <c r="R174" s="4">
        <f t="shared" si="96"/>
        <v>0.5</v>
      </c>
      <c r="S174" s="4">
        <f t="shared" si="97"/>
        <v>0.5</v>
      </c>
      <c r="T174" s="4">
        <f t="shared" si="98"/>
        <v>0</v>
      </c>
      <c r="U174" s="4">
        <f t="shared" si="99"/>
        <v>0</v>
      </c>
      <c r="W174" s="16">
        <f t="shared" si="100"/>
        <v>0</v>
      </c>
      <c r="X174" s="16">
        <f t="shared" si="101"/>
        <v>0.5</v>
      </c>
      <c r="Y174" s="16">
        <f t="shared" si="102"/>
        <v>0.5</v>
      </c>
    </row>
    <row r="175" spans="1:25" x14ac:dyDescent="0.3">
      <c r="A175" s="3" t="s">
        <v>26</v>
      </c>
      <c r="B175" s="3">
        <v>63</v>
      </c>
      <c r="C175" s="3">
        <v>0</v>
      </c>
      <c r="D175" s="3">
        <v>3</v>
      </c>
      <c r="E175" s="3">
        <v>10</v>
      </c>
      <c r="F175" s="3">
        <v>17</v>
      </c>
      <c r="G175" s="3">
        <v>13</v>
      </c>
      <c r="H175" s="3">
        <v>13</v>
      </c>
      <c r="I175" s="3">
        <v>5</v>
      </c>
      <c r="J175" s="3">
        <v>1</v>
      </c>
      <c r="K175" s="3">
        <v>1</v>
      </c>
      <c r="M175" s="4">
        <f t="shared" si="91"/>
        <v>0</v>
      </c>
      <c r="N175" s="4">
        <f t="shared" si="92"/>
        <v>4.7619047619047616E-2</v>
      </c>
      <c r="O175" s="4">
        <f t="shared" si="93"/>
        <v>0.15873015873015872</v>
      </c>
      <c r="P175" s="4">
        <f t="shared" si="94"/>
        <v>0.26984126984126983</v>
      </c>
      <c r="Q175" s="4">
        <f t="shared" si="95"/>
        <v>0.20634920634920634</v>
      </c>
      <c r="R175" s="4">
        <f t="shared" si="96"/>
        <v>0.20634920634920634</v>
      </c>
      <c r="S175" s="4">
        <f t="shared" si="97"/>
        <v>7.9365079365079361E-2</v>
      </c>
      <c r="T175" s="4">
        <f t="shared" si="98"/>
        <v>1.5873015873015872E-2</v>
      </c>
      <c r="U175" s="4">
        <f t="shared" si="99"/>
        <v>1.5873015873015872E-2</v>
      </c>
      <c r="W175" s="16">
        <f t="shared" si="100"/>
        <v>4.7619047619047616E-2</v>
      </c>
      <c r="X175" s="16">
        <f t="shared" si="101"/>
        <v>0.84126984126984128</v>
      </c>
      <c r="Y175" s="16">
        <f t="shared" si="102"/>
        <v>0.1111111111111111</v>
      </c>
    </row>
    <row r="176" spans="1:25" x14ac:dyDescent="0.3">
      <c r="A176" s="3" t="s">
        <v>28</v>
      </c>
      <c r="B176" s="3">
        <v>63</v>
      </c>
      <c r="C176" s="3">
        <v>2</v>
      </c>
      <c r="D176" s="3">
        <v>3</v>
      </c>
      <c r="E176" s="3">
        <v>7</v>
      </c>
      <c r="F176" s="3">
        <v>13</v>
      </c>
      <c r="G176" s="3">
        <v>19</v>
      </c>
      <c r="H176" s="3">
        <v>10</v>
      </c>
      <c r="I176" s="3">
        <v>7</v>
      </c>
      <c r="J176" s="3">
        <v>1</v>
      </c>
      <c r="K176" s="3">
        <v>1</v>
      </c>
      <c r="M176" s="4">
        <f t="shared" si="91"/>
        <v>3.1746031746031744E-2</v>
      </c>
      <c r="N176" s="4">
        <f t="shared" si="92"/>
        <v>4.7619047619047616E-2</v>
      </c>
      <c r="O176" s="4">
        <f t="shared" si="93"/>
        <v>0.1111111111111111</v>
      </c>
      <c r="P176" s="4">
        <f t="shared" si="94"/>
        <v>0.20634920634920634</v>
      </c>
      <c r="Q176" s="4">
        <f t="shared" si="95"/>
        <v>0.30158730158730157</v>
      </c>
      <c r="R176" s="4">
        <f t="shared" si="96"/>
        <v>0.15873015873015872</v>
      </c>
      <c r="S176" s="4">
        <f t="shared" si="97"/>
        <v>0.1111111111111111</v>
      </c>
      <c r="T176" s="4">
        <f t="shared" si="98"/>
        <v>1.5873015873015872E-2</v>
      </c>
      <c r="U176" s="4">
        <f t="shared" si="99"/>
        <v>1.5873015873015872E-2</v>
      </c>
      <c r="W176" s="16">
        <f t="shared" si="100"/>
        <v>7.9365079365079361E-2</v>
      </c>
      <c r="X176" s="16">
        <f t="shared" si="101"/>
        <v>0.77777777777777779</v>
      </c>
      <c r="Y176" s="16">
        <f t="shared" si="102"/>
        <v>0.14285714285714285</v>
      </c>
    </row>
    <row r="177" spans="1:25" x14ac:dyDescent="0.3">
      <c r="A177" s="3" t="s">
        <v>29</v>
      </c>
      <c r="B177" s="3">
        <v>63</v>
      </c>
      <c r="C177" s="3">
        <v>0</v>
      </c>
      <c r="D177" s="3">
        <v>6</v>
      </c>
      <c r="E177" s="3">
        <v>1</v>
      </c>
      <c r="F177" s="3">
        <v>11</v>
      </c>
      <c r="G177" s="3">
        <v>22</v>
      </c>
      <c r="H177" s="3">
        <v>14</v>
      </c>
      <c r="I177" s="3">
        <v>5</v>
      </c>
      <c r="J177" s="3">
        <v>3</v>
      </c>
      <c r="K177" s="3">
        <v>1</v>
      </c>
      <c r="M177" s="4">
        <f t="shared" si="91"/>
        <v>0</v>
      </c>
      <c r="N177" s="4">
        <f t="shared" si="92"/>
        <v>9.5238095238095233E-2</v>
      </c>
      <c r="O177" s="4">
        <f t="shared" si="93"/>
        <v>1.5873015873015872E-2</v>
      </c>
      <c r="P177" s="4">
        <f t="shared" si="94"/>
        <v>0.17460317460317459</v>
      </c>
      <c r="Q177" s="4">
        <f t="shared" si="95"/>
        <v>0.34920634920634919</v>
      </c>
      <c r="R177" s="4">
        <f t="shared" si="96"/>
        <v>0.22222222222222221</v>
      </c>
      <c r="S177" s="4">
        <f t="shared" si="97"/>
        <v>7.9365079365079361E-2</v>
      </c>
      <c r="T177" s="4">
        <f t="shared" si="98"/>
        <v>4.7619047619047616E-2</v>
      </c>
      <c r="U177" s="4">
        <f t="shared" si="99"/>
        <v>1.5873015873015872E-2</v>
      </c>
      <c r="W177" s="16">
        <f t="shared" si="100"/>
        <v>9.5238095238095233E-2</v>
      </c>
      <c r="X177" s="16">
        <f t="shared" si="101"/>
        <v>0.76190476190476186</v>
      </c>
      <c r="Y177" s="16">
        <f t="shared" si="102"/>
        <v>0.14285714285714285</v>
      </c>
    </row>
    <row r="178" spans="1:25" x14ac:dyDescent="0.3">
      <c r="A178" s="3" t="s">
        <v>30</v>
      </c>
      <c r="B178" s="3">
        <v>63</v>
      </c>
      <c r="C178" s="3">
        <v>0</v>
      </c>
      <c r="D178" s="3">
        <v>0</v>
      </c>
      <c r="E178" s="3">
        <v>1</v>
      </c>
      <c r="F178" s="3">
        <v>10</v>
      </c>
      <c r="G178" s="3">
        <v>25</v>
      </c>
      <c r="H178" s="3">
        <v>16</v>
      </c>
      <c r="I178" s="3">
        <v>6</v>
      </c>
      <c r="J178" s="3">
        <v>4</v>
      </c>
      <c r="K178" s="3">
        <v>1</v>
      </c>
      <c r="M178" s="4">
        <f t="shared" si="91"/>
        <v>0</v>
      </c>
      <c r="N178" s="4">
        <f t="shared" si="92"/>
        <v>0</v>
      </c>
      <c r="O178" s="4">
        <f t="shared" si="93"/>
        <v>1.5873015873015872E-2</v>
      </c>
      <c r="P178" s="4">
        <f t="shared" si="94"/>
        <v>0.15873015873015872</v>
      </c>
      <c r="Q178" s="4">
        <f t="shared" si="95"/>
        <v>0.3968253968253968</v>
      </c>
      <c r="R178" s="4">
        <f t="shared" si="96"/>
        <v>0.25396825396825395</v>
      </c>
      <c r="S178" s="4">
        <f t="shared" si="97"/>
        <v>9.5238095238095233E-2</v>
      </c>
      <c r="T178" s="4">
        <f t="shared" si="98"/>
        <v>6.3492063492063489E-2</v>
      </c>
      <c r="U178" s="4">
        <f t="shared" si="99"/>
        <v>1.5873015873015872E-2</v>
      </c>
      <c r="W178" s="16">
        <f t="shared" si="100"/>
        <v>0</v>
      </c>
      <c r="X178" s="16">
        <f t="shared" si="101"/>
        <v>0.82539682539682535</v>
      </c>
      <c r="Y178" s="16">
        <f t="shared" si="102"/>
        <v>0.17460317460317459</v>
      </c>
    </row>
    <row r="179" spans="1:25" x14ac:dyDescent="0.3">
      <c r="A179" s="3" t="s">
        <v>31</v>
      </c>
      <c r="B179" s="3">
        <v>63</v>
      </c>
      <c r="C179" s="3">
        <v>0</v>
      </c>
      <c r="D179" s="3">
        <v>5</v>
      </c>
      <c r="E179" s="3">
        <v>10</v>
      </c>
      <c r="F179" s="3">
        <v>19</v>
      </c>
      <c r="G179" s="3">
        <v>9</v>
      </c>
      <c r="H179" s="3">
        <v>16</v>
      </c>
      <c r="I179" s="3">
        <v>2</v>
      </c>
      <c r="J179" s="3">
        <v>2</v>
      </c>
      <c r="K179" s="3">
        <v>0</v>
      </c>
      <c r="M179" s="4">
        <f t="shared" si="91"/>
        <v>0</v>
      </c>
      <c r="N179" s="4">
        <f t="shared" si="92"/>
        <v>7.9365079365079361E-2</v>
      </c>
      <c r="O179" s="4">
        <f t="shared" si="93"/>
        <v>0.15873015873015872</v>
      </c>
      <c r="P179" s="4">
        <f t="shared" si="94"/>
        <v>0.30158730158730157</v>
      </c>
      <c r="Q179" s="4">
        <f t="shared" si="95"/>
        <v>0.14285714285714285</v>
      </c>
      <c r="R179" s="4">
        <f t="shared" si="96"/>
        <v>0.25396825396825395</v>
      </c>
      <c r="S179" s="4">
        <f t="shared" si="97"/>
        <v>3.1746031746031744E-2</v>
      </c>
      <c r="T179" s="4">
        <f t="shared" si="98"/>
        <v>3.1746031746031744E-2</v>
      </c>
      <c r="U179" s="4">
        <f t="shared" si="99"/>
        <v>0</v>
      </c>
      <c r="W179" s="16">
        <f t="shared" si="100"/>
        <v>7.9365079365079361E-2</v>
      </c>
      <c r="X179" s="16">
        <f t="shared" si="101"/>
        <v>0.8571428571428571</v>
      </c>
      <c r="Y179" s="16">
        <f t="shared" si="102"/>
        <v>6.3492063492063489E-2</v>
      </c>
    </row>
    <row r="180" spans="1:25" x14ac:dyDescent="0.3">
      <c r="A180" s="3" t="s">
        <v>33</v>
      </c>
      <c r="B180" s="3">
        <v>4</v>
      </c>
      <c r="C180" s="3">
        <v>0</v>
      </c>
      <c r="D180" s="3">
        <v>0</v>
      </c>
      <c r="E180" s="3">
        <v>1</v>
      </c>
      <c r="F180" s="3">
        <v>1</v>
      </c>
      <c r="G180" s="3">
        <v>1</v>
      </c>
      <c r="H180" s="3">
        <v>1</v>
      </c>
      <c r="I180" s="3">
        <v>0</v>
      </c>
      <c r="J180" s="3">
        <v>0</v>
      </c>
      <c r="K180" s="3">
        <v>0</v>
      </c>
      <c r="M180" s="4">
        <f t="shared" si="91"/>
        <v>0</v>
      </c>
      <c r="N180" s="4">
        <f t="shared" si="92"/>
        <v>0</v>
      </c>
      <c r="O180" s="4">
        <f t="shared" si="93"/>
        <v>0.25</v>
      </c>
      <c r="P180" s="4">
        <f t="shared" si="94"/>
        <v>0.25</v>
      </c>
      <c r="Q180" s="4">
        <f t="shared" si="95"/>
        <v>0.25</v>
      </c>
      <c r="R180" s="4">
        <f t="shared" si="96"/>
        <v>0.25</v>
      </c>
      <c r="S180" s="4">
        <f t="shared" si="97"/>
        <v>0</v>
      </c>
      <c r="T180" s="4">
        <f t="shared" si="98"/>
        <v>0</v>
      </c>
      <c r="U180" s="4">
        <f t="shared" si="99"/>
        <v>0</v>
      </c>
      <c r="W180" s="16">
        <f t="shared" si="100"/>
        <v>0</v>
      </c>
      <c r="X180" s="16">
        <f t="shared" si="101"/>
        <v>1</v>
      </c>
      <c r="Y180" s="16">
        <f t="shared" si="102"/>
        <v>0</v>
      </c>
    </row>
    <row r="181" spans="1:25" x14ac:dyDescent="0.3">
      <c r="A181" s="3" t="s">
        <v>34</v>
      </c>
      <c r="B181" s="3">
        <v>4</v>
      </c>
      <c r="C181" s="3">
        <v>0</v>
      </c>
      <c r="D181" s="3">
        <v>0</v>
      </c>
      <c r="E181" s="3">
        <v>0</v>
      </c>
      <c r="F181" s="3">
        <v>1</v>
      </c>
      <c r="G181" s="3">
        <v>0</v>
      </c>
      <c r="H181" s="3">
        <v>2</v>
      </c>
      <c r="I181" s="3">
        <v>1</v>
      </c>
      <c r="J181" s="3">
        <v>0</v>
      </c>
      <c r="K181" s="3">
        <v>0</v>
      </c>
      <c r="M181" s="4">
        <f t="shared" si="91"/>
        <v>0</v>
      </c>
      <c r="N181" s="4">
        <f t="shared" si="92"/>
        <v>0</v>
      </c>
      <c r="O181" s="4">
        <f t="shared" si="93"/>
        <v>0</v>
      </c>
      <c r="P181" s="4">
        <f t="shared" si="94"/>
        <v>0.25</v>
      </c>
      <c r="Q181" s="4">
        <f t="shared" si="95"/>
        <v>0</v>
      </c>
      <c r="R181" s="4">
        <f t="shared" si="96"/>
        <v>0.5</v>
      </c>
      <c r="S181" s="4">
        <f t="shared" si="97"/>
        <v>0.25</v>
      </c>
      <c r="T181" s="4">
        <f t="shared" si="98"/>
        <v>0</v>
      </c>
      <c r="U181" s="4">
        <f t="shared" si="99"/>
        <v>0</v>
      </c>
      <c r="W181" s="16">
        <f t="shared" si="100"/>
        <v>0</v>
      </c>
      <c r="X181" s="16">
        <f t="shared" si="101"/>
        <v>0.75</v>
      </c>
      <c r="Y181" s="16">
        <f t="shared" si="102"/>
        <v>0.25</v>
      </c>
    </row>
    <row r="182" spans="1:25" x14ac:dyDescent="0.3">
      <c r="A182" s="3" t="s">
        <v>35</v>
      </c>
      <c r="B182" s="3">
        <v>4</v>
      </c>
      <c r="C182" s="3">
        <v>0</v>
      </c>
      <c r="D182" s="3">
        <v>0</v>
      </c>
      <c r="E182" s="3">
        <v>1</v>
      </c>
      <c r="F182" s="3">
        <v>2</v>
      </c>
      <c r="G182" s="3">
        <v>1</v>
      </c>
      <c r="H182" s="3">
        <v>0</v>
      </c>
      <c r="I182" s="3">
        <v>0</v>
      </c>
      <c r="J182" s="3">
        <v>0</v>
      </c>
      <c r="K182" s="3">
        <v>0</v>
      </c>
      <c r="M182" s="4">
        <f t="shared" si="91"/>
        <v>0</v>
      </c>
      <c r="N182" s="4">
        <f t="shared" si="92"/>
        <v>0</v>
      </c>
      <c r="O182" s="4">
        <f t="shared" si="93"/>
        <v>0.25</v>
      </c>
      <c r="P182" s="4">
        <f t="shared" si="94"/>
        <v>0.5</v>
      </c>
      <c r="Q182" s="4">
        <f t="shared" si="95"/>
        <v>0.25</v>
      </c>
      <c r="R182" s="4">
        <f t="shared" si="96"/>
        <v>0</v>
      </c>
      <c r="S182" s="4">
        <f t="shared" si="97"/>
        <v>0</v>
      </c>
      <c r="T182" s="4">
        <f t="shared" si="98"/>
        <v>0</v>
      </c>
      <c r="U182" s="4">
        <f t="shared" si="99"/>
        <v>0</v>
      </c>
      <c r="W182" s="16">
        <f t="shared" si="100"/>
        <v>0</v>
      </c>
      <c r="X182" s="16">
        <f t="shared" si="101"/>
        <v>1</v>
      </c>
      <c r="Y182" s="16">
        <f t="shared" si="102"/>
        <v>0</v>
      </c>
    </row>
    <row r="183" spans="1:25" x14ac:dyDescent="0.3">
      <c r="A183" s="3" t="s">
        <v>36</v>
      </c>
      <c r="B183" s="3">
        <v>4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1</v>
      </c>
      <c r="I183" s="3">
        <v>3</v>
      </c>
      <c r="J183" s="3">
        <v>0</v>
      </c>
      <c r="K183" s="3">
        <v>0</v>
      </c>
      <c r="M183" s="4">
        <f t="shared" si="91"/>
        <v>0</v>
      </c>
      <c r="N183" s="4">
        <f t="shared" si="92"/>
        <v>0</v>
      </c>
      <c r="O183" s="4">
        <f t="shared" si="93"/>
        <v>0</v>
      </c>
      <c r="P183" s="4">
        <f t="shared" si="94"/>
        <v>0</v>
      </c>
      <c r="Q183" s="4">
        <f t="shared" si="95"/>
        <v>0</v>
      </c>
      <c r="R183" s="4">
        <f t="shared" si="96"/>
        <v>0.25</v>
      </c>
      <c r="S183" s="4">
        <f t="shared" si="97"/>
        <v>0.75</v>
      </c>
      <c r="T183" s="4">
        <f t="shared" si="98"/>
        <v>0</v>
      </c>
      <c r="U183" s="4">
        <f t="shared" si="99"/>
        <v>0</v>
      </c>
      <c r="W183" s="16">
        <f t="shared" si="100"/>
        <v>0</v>
      </c>
      <c r="X183" s="16">
        <f t="shared" si="101"/>
        <v>0.25</v>
      </c>
      <c r="Y183" s="16">
        <f t="shared" si="102"/>
        <v>0.75</v>
      </c>
    </row>
    <row r="184" spans="1:25" x14ac:dyDescent="0.3">
      <c r="A184" s="3" t="s">
        <v>37</v>
      </c>
      <c r="B184" s="3">
        <v>4</v>
      </c>
      <c r="C184" s="3">
        <v>0</v>
      </c>
      <c r="D184" s="3">
        <v>0</v>
      </c>
      <c r="E184" s="3">
        <v>1</v>
      </c>
      <c r="F184" s="3">
        <v>0</v>
      </c>
      <c r="G184" s="3">
        <v>1</v>
      </c>
      <c r="H184" s="3">
        <v>2</v>
      </c>
      <c r="I184" s="3">
        <v>0</v>
      </c>
      <c r="J184" s="3">
        <v>0</v>
      </c>
      <c r="K184" s="3">
        <v>0</v>
      </c>
      <c r="M184" s="4">
        <f t="shared" si="91"/>
        <v>0</v>
      </c>
      <c r="N184" s="4">
        <f t="shared" si="92"/>
        <v>0</v>
      </c>
      <c r="O184" s="4">
        <f t="shared" si="93"/>
        <v>0.25</v>
      </c>
      <c r="P184" s="4">
        <f t="shared" si="94"/>
        <v>0</v>
      </c>
      <c r="Q184" s="4">
        <f t="shared" si="95"/>
        <v>0.25</v>
      </c>
      <c r="R184" s="4">
        <f t="shared" si="96"/>
        <v>0.5</v>
      </c>
      <c r="S184" s="4">
        <f t="shared" si="97"/>
        <v>0</v>
      </c>
      <c r="T184" s="4">
        <f t="shared" si="98"/>
        <v>0</v>
      </c>
      <c r="U184" s="4">
        <f t="shared" si="99"/>
        <v>0</v>
      </c>
      <c r="W184" s="16">
        <f t="shared" si="100"/>
        <v>0</v>
      </c>
      <c r="X184" s="16">
        <f t="shared" si="101"/>
        <v>1</v>
      </c>
      <c r="Y184" s="16">
        <f t="shared" si="102"/>
        <v>0</v>
      </c>
    </row>
    <row r="185" spans="1:25" x14ac:dyDescent="0.3">
      <c r="M185" s="5">
        <f>AVERAGE(M171:M184)</f>
        <v>2.2675736961451248E-3</v>
      </c>
      <c r="N185" s="5">
        <f t="shared" ref="N185:U185" si="103">AVERAGE(N171:N184)</f>
        <v>2.3809523809523808E-2</v>
      </c>
      <c r="O185" s="5">
        <f t="shared" si="103"/>
        <v>0.10232426303854873</v>
      </c>
      <c r="P185" s="5">
        <f t="shared" si="103"/>
        <v>0.17346938775510207</v>
      </c>
      <c r="Q185" s="5">
        <f t="shared" si="103"/>
        <v>0.22420634920634921</v>
      </c>
      <c r="R185" s="5">
        <f t="shared" si="103"/>
        <v>0.30215419501133789</v>
      </c>
      <c r="S185" s="5">
        <f t="shared" si="103"/>
        <v>0.15022675736961449</v>
      </c>
      <c r="T185" s="5">
        <f t="shared" si="103"/>
        <v>1.4739229024943309E-2</v>
      </c>
      <c r="U185" s="5">
        <f t="shared" si="103"/>
        <v>6.8027210884353739E-3</v>
      </c>
      <c r="W185" s="16" t="e">
        <f t="shared" si="100"/>
        <v>#DIV/0!</v>
      </c>
      <c r="X185" s="16" t="e">
        <f t="shared" si="101"/>
        <v>#DIV/0!</v>
      </c>
      <c r="Y185" s="16" t="e">
        <f t="shared" si="102"/>
        <v>#DIV/0!</v>
      </c>
    </row>
    <row r="186" spans="1:25" x14ac:dyDescent="0.3">
      <c r="W186" s="16" t="e">
        <f t="shared" si="100"/>
        <v>#DIV/0!</v>
      </c>
      <c r="X186" s="16" t="e">
        <f t="shared" si="101"/>
        <v>#DIV/0!</v>
      </c>
      <c r="Y186" s="16" t="e">
        <f t="shared" si="102"/>
        <v>#DIV/0!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00A92-018A-4FDF-ACA2-1EF9D6301487}">
  <dimension ref="A1:Y184"/>
  <sheetViews>
    <sheetView topLeftCell="A142" zoomScale="55" zoomScaleNormal="55" workbookViewId="0">
      <selection activeCell="W169" sqref="W169:Y184"/>
    </sheetView>
  </sheetViews>
  <sheetFormatPr defaultColWidth="12.44140625" defaultRowHeight="15.6" x14ac:dyDescent="0.3"/>
  <cols>
    <col min="1" max="1" width="30.5546875" style="3" customWidth="1"/>
    <col min="2" max="16384" width="12.44140625" style="3"/>
  </cols>
  <sheetData>
    <row r="1" spans="1:25" x14ac:dyDescent="0.3">
      <c r="A1" s="3" t="s">
        <v>0</v>
      </c>
    </row>
    <row r="2" spans="1:25" x14ac:dyDescent="0.3">
      <c r="A2" s="3" t="s">
        <v>1</v>
      </c>
    </row>
    <row r="3" spans="1:25" x14ac:dyDescent="0.3">
      <c r="A3" s="3" t="s">
        <v>2</v>
      </c>
    </row>
    <row r="4" spans="1:25" x14ac:dyDescent="0.3">
      <c r="A4" s="3" t="s">
        <v>3</v>
      </c>
    </row>
    <row r="5" spans="1:25" x14ac:dyDescent="0.3">
      <c r="A5" s="3" t="s">
        <v>4</v>
      </c>
    </row>
    <row r="6" spans="1:25" x14ac:dyDescent="0.3">
      <c r="A6" s="3" t="s">
        <v>5</v>
      </c>
    </row>
    <row r="8" spans="1:25" x14ac:dyDescent="0.3">
      <c r="W8" s="13">
        <v>2018</v>
      </c>
      <c r="X8" s="13"/>
      <c r="Y8" s="13"/>
    </row>
    <row r="9" spans="1:25" ht="28.8" x14ac:dyDescent="0.3">
      <c r="A9" s="3" t="s">
        <v>6</v>
      </c>
      <c r="B9" s="3" t="s">
        <v>7</v>
      </c>
      <c r="C9" s="3" t="s">
        <v>8</v>
      </c>
      <c r="D9" s="3" t="s">
        <v>9</v>
      </c>
      <c r="E9" s="3" t="s">
        <v>10</v>
      </c>
      <c r="F9" s="3" t="s">
        <v>11</v>
      </c>
      <c r="G9" s="3" t="s">
        <v>12</v>
      </c>
      <c r="H9" s="3" t="s">
        <v>13</v>
      </c>
      <c r="I9" s="3" t="s">
        <v>14</v>
      </c>
      <c r="J9" s="3" t="s">
        <v>15</v>
      </c>
      <c r="K9" s="3" t="s">
        <v>16</v>
      </c>
      <c r="M9" s="3" t="s">
        <v>8</v>
      </c>
      <c r="N9" s="3" t="s">
        <v>9</v>
      </c>
      <c r="O9" s="3" t="s">
        <v>10</v>
      </c>
      <c r="P9" s="3" t="s">
        <v>11</v>
      </c>
      <c r="Q9" s="3" t="s">
        <v>12</v>
      </c>
      <c r="R9" s="3" t="s">
        <v>13</v>
      </c>
      <c r="S9" s="3" t="s">
        <v>14</v>
      </c>
      <c r="T9" s="3" t="s">
        <v>15</v>
      </c>
      <c r="U9" s="3" t="s">
        <v>16</v>
      </c>
      <c r="W9" s="15" t="s">
        <v>55</v>
      </c>
      <c r="X9" s="15" t="s">
        <v>56</v>
      </c>
      <c r="Y9" s="15" t="s">
        <v>57</v>
      </c>
    </row>
    <row r="10" spans="1:25" x14ac:dyDescent="0.3">
      <c r="A10" s="3" t="s">
        <v>18</v>
      </c>
      <c r="B10" s="3">
        <v>2374</v>
      </c>
      <c r="C10" s="3">
        <v>57</v>
      </c>
      <c r="D10" s="3">
        <v>165</v>
      </c>
      <c r="E10" s="3">
        <v>304</v>
      </c>
      <c r="F10" s="3">
        <v>428</v>
      </c>
      <c r="G10" s="3">
        <v>674</v>
      </c>
      <c r="H10" s="3">
        <v>518</v>
      </c>
      <c r="I10" s="3">
        <v>179</v>
      </c>
      <c r="J10" s="3">
        <v>27</v>
      </c>
      <c r="K10" s="3">
        <v>22</v>
      </c>
      <c r="M10" s="4">
        <f t="shared" ref="M10:M25" si="0">C10/$B10</f>
        <v>2.4010109519797811E-2</v>
      </c>
      <c r="N10" s="4">
        <f t="shared" ref="N10:N25" si="1">D10/$B10</f>
        <v>6.9502948609941023E-2</v>
      </c>
      <c r="O10" s="4">
        <f t="shared" ref="O10:O25" si="2">E10/$B10</f>
        <v>0.12805391743892164</v>
      </c>
      <c r="P10" s="4">
        <f t="shared" ref="P10:P25" si="3">F10/$B10</f>
        <v>0.18028643639427128</v>
      </c>
      <c r="Q10" s="4">
        <f t="shared" ref="Q10:Q25" si="4">G10/$B10</f>
        <v>0.2839090143218197</v>
      </c>
      <c r="R10" s="4">
        <f t="shared" ref="R10:R25" si="5">H10/$B10</f>
        <v>0.21819713563605728</v>
      </c>
      <c r="S10" s="4">
        <f t="shared" ref="S10:S25" si="6">I10/$B10</f>
        <v>7.5400168491996628E-2</v>
      </c>
      <c r="T10" s="4">
        <f t="shared" ref="T10:T25" si="7">J10/$B10</f>
        <v>1.1373209772535805E-2</v>
      </c>
      <c r="U10" s="4">
        <f t="shared" ref="U10:U25" si="8">K10/$B10</f>
        <v>9.2670598146588033E-3</v>
      </c>
      <c r="W10" s="16">
        <f>SUM(C10:D10)/B10</f>
        <v>9.3513058129738841E-2</v>
      </c>
      <c r="X10" s="16">
        <f>SUM(E10:H10)/B10</f>
        <v>0.81044650379106997</v>
      </c>
      <c r="Y10" s="16">
        <f>SUM(I10:K10)/B10</f>
        <v>9.6040438079191243E-2</v>
      </c>
    </row>
    <row r="11" spans="1:25" x14ac:dyDescent="0.3">
      <c r="A11" s="3" t="s">
        <v>20</v>
      </c>
      <c r="B11" s="3">
        <v>825</v>
      </c>
      <c r="C11" s="3">
        <v>20</v>
      </c>
      <c r="D11" s="3">
        <v>53</v>
      </c>
      <c r="E11" s="3">
        <v>122</v>
      </c>
      <c r="F11" s="3">
        <v>136</v>
      </c>
      <c r="G11" s="3">
        <v>241</v>
      </c>
      <c r="H11" s="3">
        <v>168</v>
      </c>
      <c r="I11" s="3">
        <v>73</v>
      </c>
      <c r="J11" s="3">
        <v>8</v>
      </c>
      <c r="K11" s="3">
        <v>4</v>
      </c>
      <c r="M11" s="4">
        <f t="shared" si="0"/>
        <v>2.4242424242424242E-2</v>
      </c>
      <c r="N11" s="4">
        <f t="shared" si="1"/>
        <v>6.424242424242424E-2</v>
      </c>
      <c r="O11" s="4">
        <f t="shared" si="2"/>
        <v>0.14787878787878789</v>
      </c>
      <c r="P11" s="4">
        <f t="shared" si="3"/>
        <v>0.16484848484848486</v>
      </c>
      <c r="Q11" s="4">
        <f t="shared" si="4"/>
        <v>0.29212121212121211</v>
      </c>
      <c r="R11" s="4">
        <f t="shared" si="5"/>
        <v>0.20363636363636364</v>
      </c>
      <c r="S11" s="4">
        <f t="shared" si="6"/>
        <v>8.8484848484848486E-2</v>
      </c>
      <c r="T11" s="4">
        <f t="shared" si="7"/>
        <v>9.696969696969697E-3</v>
      </c>
      <c r="U11" s="4">
        <f t="shared" si="8"/>
        <v>4.8484848484848485E-3</v>
      </c>
      <c r="W11" s="16">
        <f t="shared" ref="W11:W26" si="9">SUM(C11:D11)/B11</f>
        <v>8.8484848484848486E-2</v>
      </c>
      <c r="X11" s="16">
        <f t="shared" ref="X11:X26" si="10">SUM(E11:H11)/B11</f>
        <v>0.80848484848484847</v>
      </c>
      <c r="Y11" s="16">
        <f t="shared" ref="Y11:Y26" si="11">SUM(I11:K11)/B11</f>
        <v>0.10303030303030303</v>
      </c>
    </row>
    <row r="12" spans="1:25" x14ac:dyDescent="0.3">
      <c r="A12" s="3" t="s">
        <v>22</v>
      </c>
      <c r="B12" s="3">
        <v>2371</v>
      </c>
      <c r="C12" s="3">
        <v>62</v>
      </c>
      <c r="D12" s="3">
        <v>159</v>
      </c>
      <c r="E12" s="3">
        <v>302</v>
      </c>
      <c r="F12" s="3">
        <v>433</v>
      </c>
      <c r="G12" s="3">
        <v>673</v>
      </c>
      <c r="H12" s="3">
        <v>532</v>
      </c>
      <c r="I12" s="3">
        <v>163</v>
      </c>
      <c r="J12" s="3">
        <v>30</v>
      </c>
      <c r="K12" s="3">
        <v>17</v>
      </c>
      <c r="M12" s="4">
        <f t="shared" si="0"/>
        <v>2.6149304091100802E-2</v>
      </c>
      <c r="N12" s="4">
        <f t="shared" si="1"/>
        <v>6.7060312104597217E-2</v>
      </c>
      <c r="O12" s="4">
        <f t="shared" si="2"/>
        <v>0.12737241670181357</v>
      </c>
      <c r="P12" s="4">
        <f t="shared" si="3"/>
        <v>0.1826233656684943</v>
      </c>
      <c r="Q12" s="4">
        <f t="shared" si="4"/>
        <v>0.28384647827920706</v>
      </c>
      <c r="R12" s="4">
        <f t="shared" si="5"/>
        <v>0.22437789962041332</v>
      </c>
      <c r="S12" s="4">
        <f t="shared" si="6"/>
        <v>6.8747363981442433E-2</v>
      </c>
      <c r="T12" s="4">
        <f t="shared" si="7"/>
        <v>1.2652889076339097E-2</v>
      </c>
      <c r="U12" s="4">
        <f t="shared" si="8"/>
        <v>7.169970476592155E-3</v>
      </c>
      <c r="W12" s="16">
        <f t="shared" si="9"/>
        <v>9.3209616195698022E-2</v>
      </c>
      <c r="X12" s="16">
        <f t="shared" si="10"/>
        <v>0.81822016026992828</v>
      </c>
      <c r="Y12" s="16">
        <f t="shared" si="11"/>
        <v>8.8570223534373688E-2</v>
      </c>
    </row>
    <row r="13" spans="1:25" x14ac:dyDescent="0.3">
      <c r="A13" s="3" t="s">
        <v>24</v>
      </c>
      <c r="B13" s="3">
        <v>826</v>
      </c>
      <c r="C13" s="3">
        <v>24</v>
      </c>
      <c r="D13" s="3">
        <v>55</v>
      </c>
      <c r="E13" s="3">
        <v>106</v>
      </c>
      <c r="F13" s="3">
        <v>151</v>
      </c>
      <c r="G13" s="3">
        <v>223</v>
      </c>
      <c r="H13" s="3">
        <v>188</v>
      </c>
      <c r="I13" s="3">
        <v>73</v>
      </c>
      <c r="J13" s="3">
        <v>4</v>
      </c>
      <c r="K13" s="3">
        <v>2</v>
      </c>
      <c r="M13" s="4">
        <f t="shared" si="0"/>
        <v>2.9055690072639227E-2</v>
      </c>
      <c r="N13" s="4">
        <f t="shared" si="1"/>
        <v>6.6585956416464892E-2</v>
      </c>
      <c r="O13" s="4">
        <f t="shared" si="2"/>
        <v>0.12832929782082325</v>
      </c>
      <c r="P13" s="4">
        <f t="shared" si="3"/>
        <v>0.18280871670702178</v>
      </c>
      <c r="Q13" s="4">
        <f t="shared" si="4"/>
        <v>0.26997578692493945</v>
      </c>
      <c r="R13" s="4">
        <f t="shared" si="5"/>
        <v>0.22760290556900725</v>
      </c>
      <c r="S13" s="4">
        <f t="shared" si="6"/>
        <v>8.8377723970944316E-2</v>
      </c>
      <c r="T13" s="4">
        <f t="shared" si="7"/>
        <v>4.8426150121065378E-3</v>
      </c>
      <c r="U13" s="4">
        <f t="shared" si="8"/>
        <v>2.4213075060532689E-3</v>
      </c>
      <c r="W13" s="16">
        <f t="shared" si="9"/>
        <v>9.5641646489104115E-2</v>
      </c>
      <c r="X13" s="16">
        <f t="shared" si="10"/>
        <v>0.80871670702179177</v>
      </c>
      <c r="Y13" s="16">
        <f t="shared" si="11"/>
        <v>9.5641646489104115E-2</v>
      </c>
    </row>
    <row r="14" spans="1:25" x14ac:dyDescent="0.3">
      <c r="A14" s="3" t="s">
        <v>26</v>
      </c>
      <c r="B14" s="3">
        <v>2376</v>
      </c>
      <c r="C14" s="3">
        <v>49</v>
      </c>
      <c r="D14" s="3">
        <v>161</v>
      </c>
      <c r="E14" s="3">
        <v>312</v>
      </c>
      <c r="F14" s="3">
        <v>461</v>
      </c>
      <c r="G14" s="3">
        <v>650</v>
      </c>
      <c r="H14" s="3">
        <v>515</v>
      </c>
      <c r="I14" s="3">
        <v>170</v>
      </c>
      <c r="J14" s="3">
        <v>30</v>
      </c>
      <c r="K14" s="3">
        <v>28</v>
      </c>
      <c r="M14" s="4">
        <f t="shared" si="0"/>
        <v>2.0622895622895623E-2</v>
      </c>
      <c r="N14" s="4">
        <f t="shared" si="1"/>
        <v>6.7760942760942758E-2</v>
      </c>
      <c r="O14" s="4">
        <f t="shared" si="2"/>
        <v>0.13131313131313133</v>
      </c>
      <c r="P14" s="4">
        <f t="shared" si="3"/>
        <v>0.19402356902356901</v>
      </c>
      <c r="Q14" s="4">
        <f t="shared" si="4"/>
        <v>0.27356902356902357</v>
      </c>
      <c r="R14" s="4">
        <f t="shared" si="5"/>
        <v>0.21675084175084175</v>
      </c>
      <c r="S14" s="4">
        <f t="shared" si="6"/>
        <v>7.1548821548821542E-2</v>
      </c>
      <c r="T14" s="4">
        <f t="shared" si="7"/>
        <v>1.2626262626262626E-2</v>
      </c>
      <c r="U14" s="4">
        <f t="shared" si="8"/>
        <v>1.1784511784511785E-2</v>
      </c>
      <c r="W14" s="16">
        <f t="shared" si="9"/>
        <v>8.8383838383838384E-2</v>
      </c>
      <c r="X14" s="16">
        <f t="shared" si="10"/>
        <v>0.81565656565656564</v>
      </c>
      <c r="Y14" s="16">
        <f t="shared" si="11"/>
        <v>9.5959595959595953E-2</v>
      </c>
    </row>
    <row r="15" spans="1:25" x14ac:dyDescent="0.3">
      <c r="A15" s="3" t="s">
        <v>28</v>
      </c>
      <c r="B15" s="3">
        <v>2372</v>
      </c>
      <c r="C15" s="3">
        <v>54</v>
      </c>
      <c r="D15" s="3">
        <v>154</v>
      </c>
      <c r="E15" s="3">
        <v>309</v>
      </c>
      <c r="F15" s="3">
        <v>451</v>
      </c>
      <c r="G15" s="3">
        <v>658</v>
      </c>
      <c r="H15" s="3">
        <v>515</v>
      </c>
      <c r="I15" s="3">
        <v>184</v>
      </c>
      <c r="J15" s="3">
        <v>28</v>
      </c>
      <c r="K15" s="3">
        <v>19</v>
      </c>
      <c r="M15" s="4">
        <f t="shared" si="0"/>
        <v>2.2765598650927487E-2</v>
      </c>
      <c r="N15" s="4">
        <f t="shared" si="1"/>
        <v>6.4924114671163574E-2</v>
      </c>
      <c r="O15" s="4">
        <f t="shared" si="2"/>
        <v>0.1302698145025295</v>
      </c>
      <c r="P15" s="4">
        <f t="shared" si="3"/>
        <v>0.19013490725126475</v>
      </c>
      <c r="Q15" s="4">
        <f t="shared" si="4"/>
        <v>0.27740303541315348</v>
      </c>
      <c r="R15" s="4">
        <f t="shared" si="5"/>
        <v>0.21711635750421585</v>
      </c>
      <c r="S15" s="4">
        <f t="shared" si="6"/>
        <v>7.7571669477234401E-2</v>
      </c>
      <c r="T15" s="4">
        <f t="shared" si="7"/>
        <v>1.1804384485666104E-2</v>
      </c>
      <c r="U15" s="4">
        <f t="shared" si="8"/>
        <v>8.0101180438448567E-3</v>
      </c>
      <c r="W15" s="16">
        <f t="shared" si="9"/>
        <v>8.7689713322091065E-2</v>
      </c>
      <c r="X15" s="16">
        <f t="shared" si="10"/>
        <v>0.81492411467116355</v>
      </c>
      <c r="Y15" s="16">
        <f t="shared" si="11"/>
        <v>9.7386172006745361E-2</v>
      </c>
    </row>
    <row r="16" spans="1:25" x14ac:dyDescent="0.3">
      <c r="A16" s="3" t="s">
        <v>29</v>
      </c>
      <c r="B16" s="3">
        <v>2375</v>
      </c>
      <c r="C16" s="3">
        <v>61</v>
      </c>
      <c r="D16" s="3">
        <v>144</v>
      </c>
      <c r="E16" s="3">
        <v>297</v>
      </c>
      <c r="F16" s="3">
        <v>449</v>
      </c>
      <c r="G16" s="3">
        <v>672</v>
      </c>
      <c r="H16" s="3">
        <v>510</v>
      </c>
      <c r="I16" s="3">
        <v>202</v>
      </c>
      <c r="J16" s="3">
        <v>22</v>
      </c>
      <c r="K16" s="3">
        <v>18</v>
      </c>
      <c r="M16" s="4">
        <f t="shared" si="0"/>
        <v>2.5684210526315789E-2</v>
      </c>
      <c r="N16" s="4">
        <f t="shared" si="1"/>
        <v>6.0631578947368418E-2</v>
      </c>
      <c r="O16" s="4">
        <f t="shared" si="2"/>
        <v>0.12505263157894736</v>
      </c>
      <c r="P16" s="4">
        <f t="shared" si="3"/>
        <v>0.18905263157894736</v>
      </c>
      <c r="Q16" s="4">
        <f t="shared" si="4"/>
        <v>0.28294736842105261</v>
      </c>
      <c r="R16" s="4">
        <f t="shared" si="5"/>
        <v>0.21473684210526317</v>
      </c>
      <c r="S16" s="4">
        <f t="shared" si="6"/>
        <v>8.5052631578947366E-2</v>
      </c>
      <c r="T16" s="4">
        <f t="shared" si="7"/>
        <v>9.2631578947368429E-3</v>
      </c>
      <c r="U16" s="4">
        <f t="shared" si="8"/>
        <v>7.5789473684210523E-3</v>
      </c>
      <c r="W16" s="16">
        <f t="shared" si="9"/>
        <v>8.6315789473684207E-2</v>
      </c>
      <c r="X16" s="16">
        <f t="shared" si="10"/>
        <v>0.81178947368421051</v>
      </c>
      <c r="Y16" s="16">
        <f t="shared" si="11"/>
        <v>0.10189473684210526</v>
      </c>
    </row>
    <row r="17" spans="1:25" x14ac:dyDescent="0.3">
      <c r="A17" s="3" t="s">
        <v>30</v>
      </c>
      <c r="B17" s="3">
        <v>2374</v>
      </c>
      <c r="C17" s="3">
        <v>46</v>
      </c>
      <c r="D17" s="3">
        <v>169</v>
      </c>
      <c r="E17" s="3">
        <v>345</v>
      </c>
      <c r="F17" s="3">
        <v>406</v>
      </c>
      <c r="G17" s="3">
        <v>634</v>
      </c>
      <c r="H17" s="3">
        <v>535</v>
      </c>
      <c r="I17" s="3">
        <v>200</v>
      </c>
      <c r="J17" s="3">
        <v>26</v>
      </c>
      <c r="K17" s="3">
        <v>13</v>
      </c>
      <c r="M17" s="4">
        <f t="shared" si="0"/>
        <v>1.9376579612468407E-2</v>
      </c>
      <c r="N17" s="4">
        <f t="shared" si="1"/>
        <v>7.1187868576242624E-2</v>
      </c>
      <c r="O17" s="4">
        <f t="shared" si="2"/>
        <v>0.14532434709351305</v>
      </c>
      <c r="P17" s="4">
        <f t="shared" si="3"/>
        <v>0.17101937657961247</v>
      </c>
      <c r="Q17" s="4">
        <f t="shared" si="4"/>
        <v>0.26705981465880368</v>
      </c>
      <c r="R17" s="4">
        <f t="shared" si="5"/>
        <v>0.22535804549283908</v>
      </c>
      <c r="S17" s="4">
        <f t="shared" si="6"/>
        <v>8.4245998315080034E-2</v>
      </c>
      <c r="T17" s="4">
        <f t="shared" si="7"/>
        <v>1.0951979780960405E-2</v>
      </c>
      <c r="U17" s="4">
        <f t="shared" si="8"/>
        <v>5.4759898904802023E-3</v>
      </c>
      <c r="W17" s="16">
        <f t="shared" si="9"/>
        <v>9.0564448188711039E-2</v>
      </c>
      <c r="X17" s="16">
        <f t="shared" si="10"/>
        <v>0.80876158382476837</v>
      </c>
      <c r="Y17" s="16">
        <f t="shared" si="11"/>
        <v>0.10067396798652065</v>
      </c>
    </row>
    <row r="18" spans="1:25" x14ac:dyDescent="0.3">
      <c r="A18" s="3" t="s">
        <v>31</v>
      </c>
      <c r="B18" s="3">
        <v>2290</v>
      </c>
      <c r="C18" s="3">
        <v>43</v>
      </c>
      <c r="D18" s="3">
        <v>181</v>
      </c>
      <c r="E18" s="3">
        <v>313</v>
      </c>
      <c r="F18" s="3">
        <v>388</v>
      </c>
      <c r="G18" s="3">
        <v>654</v>
      </c>
      <c r="H18" s="3">
        <v>485</v>
      </c>
      <c r="I18" s="3">
        <v>190</v>
      </c>
      <c r="J18" s="3">
        <v>24</v>
      </c>
      <c r="K18" s="3">
        <v>12</v>
      </c>
      <c r="M18" s="4">
        <f t="shared" si="0"/>
        <v>1.8777292576419215E-2</v>
      </c>
      <c r="N18" s="4">
        <f t="shared" si="1"/>
        <v>7.9039301310043664E-2</v>
      </c>
      <c r="O18" s="4">
        <f t="shared" si="2"/>
        <v>0.13668122270742358</v>
      </c>
      <c r="P18" s="4">
        <f t="shared" si="3"/>
        <v>0.16943231441048034</v>
      </c>
      <c r="Q18" s="4">
        <f t="shared" si="4"/>
        <v>0.28558951965065504</v>
      </c>
      <c r="R18" s="4">
        <f t="shared" si="5"/>
        <v>0.21179039301310043</v>
      </c>
      <c r="S18" s="4">
        <f t="shared" si="6"/>
        <v>8.296943231441048E-2</v>
      </c>
      <c r="T18" s="4">
        <f t="shared" si="7"/>
        <v>1.0480349344978166E-2</v>
      </c>
      <c r="U18" s="4">
        <f t="shared" si="8"/>
        <v>5.2401746724890829E-3</v>
      </c>
      <c r="W18" s="16">
        <f t="shared" si="9"/>
        <v>9.7816593886462883E-2</v>
      </c>
      <c r="X18" s="16">
        <f t="shared" si="10"/>
        <v>0.80349344978165937</v>
      </c>
      <c r="Y18" s="16">
        <f t="shared" si="11"/>
        <v>9.8689956331877729E-2</v>
      </c>
    </row>
    <row r="19" spans="1:25" x14ac:dyDescent="0.3">
      <c r="A19" s="3" t="s">
        <v>32</v>
      </c>
      <c r="B19" s="3">
        <v>505</v>
      </c>
      <c r="C19" s="3">
        <v>11</v>
      </c>
      <c r="D19" s="3">
        <v>62</v>
      </c>
      <c r="E19" s="3">
        <v>102</v>
      </c>
      <c r="F19" s="3">
        <v>110</v>
      </c>
      <c r="G19" s="3">
        <v>120</v>
      </c>
      <c r="H19" s="3">
        <v>58</v>
      </c>
      <c r="I19" s="3">
        <v>36</v>
      </c>
      <c r="J19" s="3">
        <v>5</v>
      </c>
      <c r="K19" s="3">
        <v>1</v>
      </c>
      <c r="M19" s="4">
        <f t="shared" si="0"/>
        <v>2.1782178217821781E-2</v>
      </c>
      <c r="N19" s="4">
        <f t="shared" si="1"/>
        <v>0.12277227722772277</v>
      </c>
      <c r="O19" s="4">
        <f t="shared" si="2"/>
        <v>0.20198019801980199</v>
      </c>
      <c r="P19" s="4">
        <f t="shared" si="3"/>
        <v>0.21782178217821782</v>
      </c>
      <c r="Q19" s="4">
        <f t="shared" si="4"/>
        <v>0.23762376237623761</v>
      </c>
      <c r="R19" s="4">
        <f t="shared" si="5"/>
        <v>0.11485148514851486</v>
      </c>
      <c r="S19" s="4">
        <f t="shared" si="6"/>
        <v>7.1287128712871281E-2</v>
      </c>
      <c r="T19" s="4">
        <f t="shared" si="7"/>
        <v>9.9009900990099011E-3</v>
      </c>
      <c r="U19" s="4">
        <f t="shared" si="8"/>
        <v>1.9801980198019802E-3</v>
      </c>
      <c r="W19" s="16">
        <f t="shared" si="9"/>
        <v>0.14455445544554454</v>
      </c>
      <c r="X19" s="16">
        <f t="shared" si="10"/>
        <v>0.7722772277227723</v>
      </c>
      <c r="Y19" s="16">
        <f t="shared" si="11"/>
        <v>8.3168316831683173E-2</v>
      </c>
    </row>
    <row r="20" spans="1:25" x14ac:dyDescent="0.3">
      <c r="A20" s="3" t="s">
        <v>33</v>
      </c>
      <c r="B20" s="3">
        <v>825</v>
      </c>
      <c r="C20" s="3">
        <v>21</v>
      </c>
      <c r="D20" s="3">
        <v>50</v>
      </c>
      <c r="E20" s="3">
        <v>120</v>
      </c>
      <c r="F20" s="3">
        <v>148</v>
      </c>
      <c r="G20" s="3">
        <v>224</v>
      </c>
      <c r="H20" s="3">
        <v>181</v>
      </c>
      <c r="I20" s="3">
        <v>64</v>
      </c>
      <c r="J20" s="3">
        <v>13</v>
      </c>
      <c r="K20" s="3">
        <v>4</v>
      </c>
      <c r="M20" s="4">
        <f t="shared" si="0"/>
        <v>2.5454545454545455E-2</v>
      </c>
      <c r="N20" s="4">
        <f t="shared" si="1"/>
        <v>6.0606060606060608E-2</v>
      </c>
      <c r="O20" s="4">
        <f t="shared" si="2"/>
        <v>0.14545454545454545</v>
      </c>
      <c r="P20" s="4">
        <f t="shared" si="3"/>
        <v>0.17939393939393938</v>
      </c>
      <c r="Q20" s="4">
        <f t="shared" si="4"/>
        <v>0.27151515151515154</v>
      </c>
      <c r="R20" s="4">
        <f t="shared" si="5"/>
        <v>0.21939393939393939</v>
      </c>
      <c r="S20" s="4">
        <f t="shared" si="6"/>
        <v>7.7575757575757576E-2</v>
      </c>
      <c r="T20" s="4">
        <f t="shared" si="7"/>
        <v>1.5757575757575758E-2</v>
      </c>
      <c r="U20" s="4">
        <f t="shared" si="8"/>
        <v>4.8484848484848485E-3</v>
      </c>
      <c r="W20" s="16">
        <f t="shared" si="9"/>
        <v>8.606060606060606E-2</v>
      </c>
      <c r="X20" s="16">
        <f t="shared" si="10"/>
        <v>0.81575757575757579</v>
      </c>
      <c r="Y20" s="16">
        <f t="shared" si="11"/>
        <v>9.8181818181818176E-2</v>
      </c>
    </row>
    <row r="21" spans="1:25" x14ac:dyDescent="0.3">
      <c r="A21" s="3" t="s">
        <v>34</v>
      </c>
      <c r="B21" s="3">
        <v>826</v>
      </c>
      <c r="C21" s="3">
        <v>20</v>
      </c>
      <c r="D21" s="3">
        <v>61</v>
      </c>
      <c r="E21" s="3">
        <v>108</v>
      </c>
      <c r="F21" s="3">
        <v>134</v>
      </c>
      <c r="G21" s="3">
        <v>243</v>
      </c>
      <c r="H21" s="3">
        <v>185</v>
      </c>
      <c r="I21" s="3">
        <v>64</v>
      </c>
      <c r="J21" s="3">
        <v>7</v>
      </c>
      <c r="K21" s="3">
        <v>4</v>
      </c>
      <c r="M21" s="4">
        <f t="shared" si="0"/>
        <v>2.4213075060532687E-2</v>
      </c>
      <c r="N21" s="4">
        <f t="shared" si="1"/>
        <v>7.3849878934624691E-2</v>
      </c>
      <c r="O21" s="4">
        <f t="shared" si="2"/>
        <v>0.13075060532687652</v>
      </c>
      <c r="P21" s="4">
        <f t="shared" si="3"/>
        <v>0.16222760290556901</v>
      </c>
      <c r="Q21" s="4">
        <f t="shared" si="4"/>
        <v>0.29418886198547217</v>
      </c>
      <c r="R21" s="4">
        <f t="shared" si="5"/>
        <v>0.22397094430992737</v>
      </c>
      <c r="S21" s="4">
        <f t="shared" si="6"/>
        <v>7.7481840193704604E-2</v>
      </c>
      <c r="T21" s="4">
        <f t="shared" si="7"/>
        <v>8.4745762711864406E-3</v>
      </c>
      <c r="U21" s="4">
        <f t="shared" si="8"/>
        <v>4.8426150121065378E-3</v>
      </c>
      <c r="W21" s="16">
        <f t="shared" si="9"/>
        <v>9.8062953995157381E-2</v>
      </c>
      <c r="X21" s="16">
        <f t="shared" si="10"/>
        <v>0.81113801452784506</v>
      </c>
      <c r="Y21" s="16">
        <f t="shared" si="11"/>
        <v>9.0799031476997583E-2</v>
      </c>
    </row>
    <row r="22" spans="1:25" x14ac:dyDescent="0.3">
      <c r="A22" s="3" t="s">
        <v>35</v>
      </c>
      <c r="B22" s="3">
        <v>826</v>
      </c>
      <c r="C22" s="3">
        <v>26</v>
      </c>
      <c r="D22" s="3">
        <v>62</v>
      </c>
      <c r="E22" s="3">
        <v>92</v>
      </c>
      <c r="F22" s="3">
        <v>143</v>
      </c>
      <c r="G22" s="3">
        <v>227</v>
      </c>
      <c r="H22" s="3">
        <v>204</v>
      </c>
      <c r="I22" s="3">
        <v>64</v>
      </c>
      <c r="J22" s="3">
        <v>5</v>
      </c>
      <c r="K22" s="3">
        <v>3</v>
      </c>
      <c r="M22" s="4">
        <f t="shared" si="0"/>
        <v>3.1476997578692496E-2</v>
      </c>
      <c r="N22" s="4">
        <f t="shared" si="1"/>
        <v>7.5060532687651338E-2</v>
      </c>
      <c r="O22" s="4">
        <f t="shared" si="2"/>
        <v>0.11138014527845036</v>
      </c>
      <c r="P22" s="4">
        <f t="shared" si="3"/>
        <v>0.17312348668280872</v>
      </c>
      <c r="Q22" s="4">
        <f t="shared" si="4"/>
        <v>0.27481840193704599</v>
      </c>
      <c r="R22" s="4">
        <f t="shared" si="5"/>
        <v>0.24697336561743341</v>
      </c>
      <c r="S22" s="4">
        <f t="shared" si="6"/>
        <v>7.7481840193704604E-2</v>
      </c>
      <c r="T22" s="4">
        <f t="shared" si="7"/>
        <v>6.0532687651331718E-3</v>
      </c>
      <c r="U22" s="4">
        <f t="shared" si="8"/>
        <v>3.6319612590799033E-3</v>
      </c>
      <c r="W22" s="16">
        <f t="shared" si="9"/>
        <v>0.10653753026634383</v>
      </c>
      <c r="X22" s="16">
        <f t="shared" si="10"/>
        <v>0.80629539951573848</v>
      </c>
      <c r="Y22" s="16">
        <f t="shared" si="11"/>
        <v>8.7167070217917669E-2</v>
      </c>
    </row>
    <row r="23" spans="1:25" x14ac:dyDescent="0.3">
      <c r="A23" s="3" t="s">
        <v>36</v>
      </c>
      <c r="B23" s="3">
        <v>825</v>
      </c>
      <c r="C23" s="3">
        <v>20</v>
      </c>
      <c r="D23" s="3">
        <v>55</v>
      </c>
      <c r="E23" s="3">
        <v>103</v>
      </c>
      <c r="F23" s="3">
        <v>148</v>
      </c>
      <c r="G23" s="3">
        <v>267</v>
      </c>
      <c r="H23" s="3">
        <v>148</v>
      </c>
      <c r="I23" s="3">
        <v>69</v>
      </c>
      <c r="J23" s="3">
        <v>11</v>
      </c>
      <c r="K23" s="3">
        <v>4</v>
      </c>
      <c r="M23" s="4">
        <f t="shared" si="0"/>
        <v>2.4242424242424242E-2</v>
      </c>
      <c r="N23" s="4">
        <f t="shared" si="1"/>
        <v>6.6666666666666666E-2</v>
      </c>
      <c r="O23" s="4">
        <f t="shared" si="2"/>
        <v>0.12484848484848485</v>
      </c>
      <c r="P23" s="4">
        <f t="shared" si="3"/>
        <v>0.17939393939393938</v>
      </c>
      <c r="Q23" s="4">
        <f t="shared" si="4"/>
        <v>0.32363636363636361</v>
      </c>
      <c r="R23" s="4">
        <f t="shared" si="5"/>
        <v>0.17939393939393938</v>
      </c>
      <c r="S23" s="4">
        <f t="shared" si="6"/>
        <v>8.3636363636363634E-2</v>
      </c>
      <c r="T23" s="4">
        <f t="shared" si="7"/>
        <v>1.3333333333333334E-2</v>
      </c>
      <c r="U23" s="4">
        <f t="shared" si="8"/>
        <v>4.8484848484848485E-3</v>
      </c>
      <c r="W23" s="16">
        <f t="shared" si="9"/>
        <v>9.0909090909090912E-2</v>
      </c>
      <c r="X23" s="16">
        <f t="shared" si="10"/>
        <v>0.80727272727272725</v>
      </c>
      <c r="Y23" s="16">
        <f t="shared" si="11"/>
        <v>0.10181818181818182</v>
      </c>
    </row>
    <row r="24" spans="1:25" x14ac:dyDescent="0.3">
      <c r="A24" s="3" t="s">
        <v>37</v>
      </c>
      <c r="B24" s="3">
        <v>824</v>
      </c>
      <c r="C24" s="3">
        <v>20</v>
      </c>
      <c r="D24" s="3">
        <v>55</v>
      </c>
      <c r="E24" s="3">
        <v>106</v>
      </c>
      <c r="F24" s="3">
        <v>149</v>
      </c>
      <c r="G24" s="3">
        <v>239</v>
      </c>
      <c r="H24" s="3">
        <v>176</v>
      </c>
      <c r="I24" s="3">
        <v>64</v>
      </c>
      <c r="J24" s="3">
        <v>10</v>
      </c>
      <c r="K24" s="3">
        <v>5</v>
      </c>
      <c r="M24" s="4">
        <f t="shared" si="0"/>
        <v>2.4271844660194174E-2</v>
      </c>
      <c r="N24" s="4">
        <f t="shared" si="1"/>
        <v>6.6747572815533979E-2</v>
      </c>
      <c r="O24" s="4">
        <f t="shared" si="2"/>
        <v>0.12864077669902912</v>
      </c>
      <c r="P24" s="4">
        <f t="shared" si="3"/>
        <v>0.1808252427184466</v>
      </c>
      <c r="Q24" s="4">
        <f t="shared" si="4"/>
        <v>0.29004854368932037</v>
      </c>
      <c r="R24" s="4">
        <f t="shared" si="5"/>
        <v>0.21359223300970873</v>
      </c>
      <c r="S24" s="4">
        <f t="shared" si="6"/>
        <v>7.7669902912621352E-2</v>
      </c>
      <c r="T24" s="4">
        <f t="shared" si="7"/>
        <v>1.2135922330097087E-2</v>
      </c>
      <c r="U24" s="4">
        <f t="shared" si="8"/>
        <v>6.0679611650485436E-3</v>
      </c>
      <c r="W24" s="16">
        <f t="shared" si="9"/>
        <v>9.1019417475728157E-2</v>
      </c>
      <c r="X24" s="16">
        <f t="shared" si="10"/>
        <v>0.81310679611650483</v>
      </c>
      <c r="Y24" s="16">
        <f t="shared" si="11"/>
        <v>9.5873786407766989E-2</v>
      </c>
    </row>
    <row r="25" spans="1:25" x14ac:dyDescent="0.3">
      <c r="A25" s="3" t="s">
        <v>38</v>
      </c>
      <c r="B25" s="3">
        <v>305</v>
      </c>
      <c r="C25" s="3">
        <v>4</v>
      </c>
      <c r="D25" s="3">
        <v>18</v>
      </c>
      <c r="E25" s="3">
        <v>53</v>
      </c>
      <c r="F25" s="3">
        <v>56</v>
      </c>
      <c r="G25" s="3">
        <v>99</v>
      </c>
      <c r="H25" s="3">
        <v>52</v>
      </c>
      <c r="I25" s="3">
        <v>19</v>
      </c>
      <c r="J25" s="3">
        <v>3</v>
      </c>
      <c r="K25" s="3">
        <v>1</v>
      </c>
      <c r="M25" s="4">
        <f t="shared" si="0"/>
        <v>1.3114754098360656E-2</v>
      </c>
      <c r="N25" s="4">
        <f t="shared" si="1"/>
        <v>5.9016393442622953E-2</v>
      </c>
      <c r="O25" s="4">
        <f t="shared" si="2"/>
        <v>0.17377049180327869</v>
      </c>
      <c r="P25" s="4">
        <f t="shared" si="3"/>
        <v>0.18360655737704917</v>
      </c>
      <c r="Q25" s="4">
        <f t="shared" si="4"/>
        <v>0.32459016393442625</v>
      </c>
      <c r="R25" s="4">
        <f t="shared" si="5"/>
        <v>0.17049180327868851</v>
      </c>
      <c r="S25" s="4">
        <f t="shared" si="6"/>
        <v>6.2295081967213117E-2</v>
      </c>
      <c r="T25" s="4">
        <f t="shared" si="7"/>
        <v>9.8360655737704927E-3</v>
      </c>
      <c r="U25" s="4">
        <f t="shared" si="8"/>
        <v>3.2786885245901639E-3</v>
      </c>
      <c r="W25" s="16">
        <f t="shared" si="9"/>
        <v>7.2131147540983612E-2</v>
      </c>
      <c r="X25" s="16">
        <f t="shared" si="10"/>
        <v>0.85245901639344257</v>
      </c>
      <c r="Y25" s="16">
        <f t="shared" si="11"/>
        <v>7.5409836065573776E-2</v>
      </c>
    </row>
    <row r="26" spans="1:25" x14ac:dyDescent="0.3">
      <c r="W26" s="16" t="e">
        <f t="shared" si="9"/>
        <v>#DIV/0!</v>
      </c>
      <c r="X26" s="16" t="e">
        <f t="shared" si="10"/>
        <v>#DIV/0!</v>
      </c>
      <c r="Y26" s="16" t="e">
        <f t="shared" si="11"/>
        <v>#DIV/0!</v>
      </c>
    </row>
    <row r="28" spans="1:25" x14ac:dyDescent="0.3">
      <c r="A28" s="3" t="s">
        <v>0</v>
      </c>
    </row>
    <row r="29" spans="1:25" x14ac:dyDescent="0.3">
      <c r="A29" s="3" t="s">
        <v>1</v>
      </c>
    </row>
    <row r="30" spans="1:25" x14ac:dyDescent="0.3">
      <c r="A30" s="3" t="s">
        <v>39</v>
      </c>
    </row>
    <row r="31" spans="1:25" x14ac:dyDescent="0.3">
      <c r="A31" s="3" t="s">
        <v>3</v>
      </c>
    </row>
    <row r="32" spans="1:25" x14ac:dyDescent="0.3">
      <c r="A32" s="3" t="s">
        <v>4</v>
      </c>
    </row>
    <row r="33" spans="1:25" x14ac:dyDescent="0.3">
      <c r="A33" s="3" t="s">
        <v>5</v>
      </c>
    </row>
    <row r="36" spans="1:25" x14ac:dyDescent="0.3">
      <c r="A36" s="3" t="s">
        <v>6</v>
      </c>
      <c r="B36" s="3" t="s">
        <v>7</v>
      </c>
      <c r="C36" s="3" t="s">
        <v>8</v>
      </c>
      <c r="D36" s="3" t="s">
        <v>9</v>
      </c>
      <c r="E36" s="3" t="s">
        <v>10</v>
      </c>
      <c r="F36" s="3" t="s">
        <v>11</v>
      </c>
      <c r="G36" s="3" t="s">
        <v>12</v>
      </c>
      <c r="H36" s="3" t="s">
        <v>13</v>
      </c>
      <c r="I36" s="3" t="s">
        <v>14</v>
      </c>
      <c r="J36" s="3" t="s">
        <v>15</v>
      </c>
      <c r="K36" s="3" t="s">
        <v>16</v>
      </c>
      <c r="M36" s="3" t="s">
        <v>8</v>
      </c>
      <c r="N36" s="3" t="s">
        <v>9</v>
      </c>
      <c r="O36" s="3" t="s">
        <v>10</v>
      </c>
      <c r="P36" s="3" t="s">
        <v>11</v>
      </c>
      <c r="Q36" s="3" t="s">
        <v>12</v>
      </c>
      <c r="R36" s="3" t="s">
        <v>13</v>
      </c>
      <c r="S36" s="3" t="s">
        <v>14</v>
      </c>
      <c r="T36" s="3" t="s">
        <v>15</v>
      </c>
      <c r="U36" s="3" t="s">
        <v>16</v>
      </c>
    </row>
    <row r="37" spans="1:25" x14ac:dyDescent="0.3">
      <c r="A37" s="3" t="s">
        <v>18</v>
      </c>
      <c r="B37" s="3">
        <v>299</v>
      </c>
      <c r="C37" s="3">
        <v>0</v>
      </c>
      <c r="D37" s="3">
        <v>6</v>
      </c>
      <c r="E37" s="3">
        <v>38</v>
      </c>
      <c r="F37" s="3">
        <v>58</v>
      </c>
      <c r="G37" s="3">
        <v>116</v>
      </c>
      <c r="H37" s="3">
        <v>62</v>
      </c>
      <c r="I37" s="3">
        <v>15</v>
      </c>
      <c r="J37" s="3">
        <v>3</v>
      </c>
      <c r="K37" s="3">
        <v>1</v>
      </c>
      <c r="M37" s="4">
        <f t="shared" ref="M37:U37" si="12">C37/$B37</f>
        <v>0</v>
      </c>
      <c r="N37" s="4">
        <f t="shared" si="12"/>
        <v>2.0066889632107024E-2</v>
      </c>
      <c r="O37" s="4">
        <f t="shared" si="12"/>
        <v>0.12709030100334448</v>
      </c>
      <c r="P37" s="4">
        <f t="shared" si="12"/>
        <v>0.1939799331103679</v>
      </c>
      <c r="Q37" s="4">
        <f t="shared" si="12"/>
        <v>0.38795986622073581</v>
      </c>
      <c r="R37" s="4">
        <f t="shared" si="12"/>
        <v>0.20735785953177258</v>
      </c>
      <c r="S37" s="4">
        <f t="shared" si="12"/>
        <v>5.016722408026756E-2</v>
      </c>
      <c r="T37" s="4">
        <f t="shared" si="12"/>
        <v>1.0033444816053512E-2</v>
      </c>
      <c r="U37" s="4">
        <f t="shared" si="12"/>
        <v>3.3444816053511705E-3</v>
      </c>
      <c r="W37" s="16">
        <f>SUM(C37:D37)/B37</f>
        <v>2.0066889632107024E-2</v>
      </c>
      <c r="X37" s="16">
        <f>SUM(E37:H37)/B37</f>
        <v>0.91638795986622068</v>
      </c>
      <c r="Y37" s="16">
        <f>SUM(I37:K37)/B37</f>
        <v>6.354515050167224E-2</v>
      </c>
    </row>
    <row r="38" spans="1:25" x14ac:dyDescent="0.3">
      <c r="A38" s="3" t="s">
        <v>20</v>
      </c>
      <c r="B38" s="3">
        <v>147</v>
      </c>
      <c r="C38" s="3">
        <v>3</v>
      </c>
      <c r="D38" s="3">
        <v>0</v>
      </c>
      <c r="E38" s="3">
        <v>16</v>
      </c>
      <c r="F38" s="3">
        <v>19</v>
      </c>
      <c r="G38" s="3">
        <v>54</v>
      </c>
      <c r="H38" s="3">
        <v>33</v>
      </c>
      <c r="I38" s="3">
        <v>18</v>
      </c>
      <c r="J38" s="3">
        <v>3</v>
      </c>
      <c r="K38" s="3">
        <v>1</v>
      </c>
      <c r="M38" s="4">
        <f t="shared" ref="M38:M51" si="13">C38/$B38</f>
        <v>2.0408163265306121E-2</v>
      </c>
      <c r="N38" s="4">
        <f t="shared" ref="N38:N51" si="14">D38/$B38</f>
        <v>0</v>
      </c>
      <c r="O38" s="4">
        <f t="shared" ref="O38:O51" si="15">E38/$B38</f>
        <v>0.10884353741496598</v>
      </c>
      <c r="P38" s="4">
        <f t="shared" ref="P38:P51" si="16">F38/$B38</f>
        <v>0.12925170068027211</v>
      </c>
      <c r="Q38" s="4">
        <f t="shared" ref="Q38:Q51" si="17">G38/$B38</f>
        <v>0.36734693877551022</v>
      </c>
      <c r="R38" s="4">
        <f t="shared" ref="R38:R51" si="18">H38/$B38</f>
        <v>0.22448979591836735</v>
      </c>
      <c r="S38" s="4">
        <f t="shared" ref="S38:S51" si="19">I38/$B38</f>
        <v>0.12244897959183673</v>
      </c>
      <c r="T38" s="4">
        <f t="shared" ref="T38:T51" si="20">J38/$B38</f>
        <v>2.0408163265306121E-2</v>
      </c>
      <c r="U38" s="4">
        <f t="shared" ref="U38:U51" si="21">K38/$B38</f>
        <v>6.8027210884353739E-3</v>
      </c>
      <c r="W38" s="16">
        <f t="shared" ref="W38:W52" si="22">SUM(C38:D38)/B38</f>
        <v>2.0408163265306121E-2</v>
      </c>
      <c r="X38" s="16">
        <f t="shared" ref="X38:X52" si="23">SUM(E38:H38)/B38</f>
        <v>0.82993197278911568</v>
      </c>
      <c r="Y38" s="16">
        <f t="shared" ref="Y38:Y52" si="24">SUM(I38:K38)/B38</f>
        <v>0.14965986394557823</v>
      </c>
    </row>
    <row r="39" spans="1:25" x14ac:dyDescent="0.3">
      <c r="A39" s="3" t="s">
        <v>22</v>
      </c>
      <c r="B39" s="3">
        <v>299</v>
      </c>
      <c r="C39" s="3">
        <v>7</v>
      </c>
      <c r="D39" s="3">
        <v>9</v>
      </c>
      <c r="E39" s="3">
        <v>36</v>
      </c>
      <c r="F39" s="3">
        <v>64</v>
      </c>
      <c r="G39" s="3">
        <v>104</v>
      </c>
      <c r="H39" s="3">
        <v>62</v>
      </c>
      <c r="I39" s="3">
        <v>15</v>
      </c>
      <c r="J39" s="3">
        <v>0</v>
      </c>
      <c r="K39" s="3">
        <v>2</v>
      </c>
      <c r="M39" s="4">
        <f t="shared" si="13"/>
        <v>2.3411371237458192E-2</v>
      </c>
      <c r="N39" s="4">
        <f t="shared" si="14"/>
        <v>3.0100334448160536E-2</v>
      </c>
      <c r="O39" s="4">
        <f t="shared" si="15"/>
        <v>0.12040133779264214</v>
      </c>
      <c r="P39" s="4">
        <f t="shared" si="16"/>
        <v>0.21404682274247491</v>
      </c>
      <c r="Q39" s="4">
        <f t="shared" si="17"/>
        <v>0.34782608695652173</v>
      </c>
      <c r="R39" s="4">
        <f t="shared" si="18"/>
        <v>0.20735785953177258</v>
      </c>
      <c r="S39" s="4">
        <f t="shared" si="19"/>
        <v>5.016722408026756E-2</v>
      </c>
      <c r="T39" s="4">
        <f t="shared" si="20"/>
        <v>0</v>
      </c>
      <c r="U39" s="4">
        <f t="shared" si="21"/>
        <v>6.688963210702341E-3</v>
      </c>
      <c r="W39" s="16">
        <f t="shared" si="22"/>
        <v>5.3511705685618728E-2</v>
      </c>
      <c r="X39" s="16">
        <f t="shared" si="23"/>
        <v>0.88963210702341133</v>
      </c>
      <c r="Y39" s="16">
        <f t="shared" si="24"/>
        <v>5.6856187290969896E-2</v>
      </c>
    </row>
    <row r="40" spans="1:25" x14ac:dyDescent="0.3">
      <c r="A40" s="3" t="s">
        <v>24</v>
      </c>
      <c r="B40" s="3">
        <v>147</v>
      </c>
      <c r="C40" s="3">
        <v>5</v>
      </c>
      <c r="D40" s="3">
        <v>14</v>
      </c>
      <c r="E40" s="3">
        <v>19</v>
      </c>
      <c r="F40" s="3">
        <v>38</v>
      </c>
      <c r="G40" s="3">
        <v>34</v>
      </c>
      <c r="H40" s="3">
        <v>26</v>
      </c>
      <c r="I40" s="3">
        <v>8</v>
      </c>
      <c r="J40" s="3">
        <v>2</v>
      </c>
      <c r="K40" s="3">
        <v>1</v>
      </c>
      <c r="M40" s="4">
        <f t="shared" si="13"/>
        <v>3.4013605442176874E-2</v>
      </c>
      <c r="N40" s="4">
        <f t="shared" si="14"/>
        <v>9.5238095238095233E-2</v>
      </c>
      <c r="O40" s="4">
        <f t="shared" si="15"/>
        <v>0.12925170068027211</v>
      </c>
      <c r="P40" s="4">
        <f t="shared" si="16"/>
        <v>0.25850340136054423</v>
      </c>
      <c r="Q40" s="4">
        <f t="shared" si="17"/>
        <v>0.23129251700680273</v>
      </c>
      <c r="R40" s="4">
        <f t="shared" si="18"/>
        <v>0.17687074829931973</v>
      </c>
      <c r="S40" s="4">
        <f t="shared" si="19"/>
        <v>5.4421768707482991E-2</v>
      </c>
      <c r="T40" s="4">
        <f t="shared" si="20"/>
        <v>1.3605442176870748E-2</v>
      </c>
      <c r="U40" s="4">
        <f t="shared" si="21"/>
        <v>6.8027210884353739E-3</v>
      </c>
      <c r="W40" s="16">
        <f t="shared" si="22"/>
        <v>0.12925170068027211</v>
      </c>
      <c r="X40" s="16">
        <f t="shared" si="23"/>
        <v>0.79591836734693877</v>
      </c>
      <c r="Y40" s="16">
        <f t="shared" si="24"/>
        <v>7.4829931972789115E-2</v>
      </c>
    </row>
    <row r="41" spans="1:25" x14ac:dyDescent="0.3">
      <c r="A41" s="3" t="s">
        <v>26</v>
      </c>
      <c r="B41" s="3">
        <v>299</v>
      </c>
      <c r="C41" s="3">
        <v>3</v>
      </c>
      <c r="D41" s="3">
        <v>17</v>
      </c>
      <c r="E41" s="3">
        <v>51</v>
      </c>
      <c r="F41" s="3">
        <v>61</v>
      </c>
      <c r="G41" s="3">
        <v>98</v>
      </c>
      <c r="H41" s="3">
        <v>54</v>
      </c>
      <c r="I41" s="3">
        <v>13</v>
      </c>
      <c r="J41" s="3">
        <v>2</v>
      </c>
      <c r="K41" s="3">
        <v>0</v>
      </c>
      <c r="M41" s="4">
        <f t="shared" si="13"/>
        <v>1.0033444816053512E-2</v>
      </c>
      <c r="N41" s="4">
        <f t="shared" si="14"/>
        <v>5.6856187290969896E-2</v>
      </c>
      <c r="O41" s="4">
        <f t="shared" si="15"/>
        <v>0.1705685618729097</v>
      </c>
      <c r="P41" s="4">
        <f t="shared" si="16"/>
        <v>0.20401337792642141</v>
      </c>
      <c r="Q41" s="4">
        <f t="shared" si="17"/>
        <v>0.32775919732441472</v>
      </c>
      <c r="R41" s="4">
        <f t="shared" si="18"/>
        <v>0.1806020066889632</v>
      </c>
      <c r="S41" s="4">
        <f t="shared" si="19"/>
        <v>4.3478260869565216E-2</v>
      </c>
      <c r="T41" s="4">
        <f t="shared" si="20"/>
        <v>6.688963210702341E-3</v>
      </c>
      <c r="U41" s="4">
        <f t="shared" si="21"/>
        <v>0</v>
      </c>
      <c r="W41" s="16">
        <f t="shared" si="22"/>
        <v>6.6889632107023408E-2</v>
      </c>
      <c r="X41" s="16">
        <f t="shared" si="23"/>
        <v>0.882943143812709</v>
      </c>
      <c r="Y41" s="16">
        <f t="shared" si="24"/>
        <v>5.016722408026756E-2</v>
      </c>
    </row>
    <row r="42" spans="1:25" x14ac:dyDescent="0.3">
      <c r="A42" s="3" t="s">
        <v>28</v>
      </c>
      <c r="B42" s="3">
        <v>299</v>
      </c>
      <c r="C42" s="3">
        <v>2</v>
      </c>
      <c r="D42" s="3">
        <v>27</v>
      </c>
      <c r="E42" s="3">
        <v>60</v>
      </c>
      <c r="F42" s="3">
        <v>66</v>
      </c>
      <c r="G42" s="3">
        <v>88</v>
      </c>
      <c r="H42" s="3">
        <v>39</v>
      </c>
      <c r="I42" s="3">
        <v>14</v>
      </c>
      <c r="J42" s="3">
        <v>1</v>
      </c>
      <c r="K42" s="3">
        <v>2</v>
      </c>
      <c r="M42" s="4">
        <f t="shared" si="13"/>
        <v>6.688963210702341E-3</v>
      </c>
      <c r="N42" s="4">
        <f t="shared" si="14"/>
        <v>9.0301003344481601E-2</v>
      </c>
      <c r="O42" s="4">
        <f t="shared" si="15"/>
        <v>0.20066889632107024</v>
      </c>
      <c r="P42" s="4">
        <f t="shared" si="16"/>
        <v>0.22073578595317725</v>
      </c>
      <c r="Q42" s="4">
        <f t="shared" si="17"/>
        <v>0.29431438127090304</v>
      </c>
      <c r="R42" s="4">
        <f t="shared" si="18"/>
        <v>0.13043478260869565</v>
      </c>
      <c r="S42" s="4">
        <f t="shared" si="19"/>
        <v>4.6822742474916385E-2</v>
      </c>
      <c r="T42" s="4">
        <f t="shared" si="20"/>
        <v>3.3444816053511705E-3</v>
      </c>
      <c r="U42" s="4">
        <f t="shared" si="21"/>
        <v>6.688963210702341E-3</v>
      </c>
      <c r="W42" s="16">
        <f t="shared" si="22"/>
        <v>9.6989966555183951E-2</v>
      </c>
      <c r="X42" s="16">
        <f t="shared" si="23"/>
        <v>0.84615384615384615</v>
      </c>
      <c r="Y42" s="16">
        <f t="shared" si="24"/>
        <v>5.6856187290969896E-2</v>
      </c>
    </row>
    <row r="43" spans="1:25" x14ac:dyDescent="0.3">
      <c r="A43" s="3" t="s">
        <v>29</v>
      </c>
      <c r="B43" s="3">
        <v>299</v>
      </c>
      <c r="C43" s="3">
        <v>1</v>
      </c>
      <c r="D43" s="3">
        <v>14</v>
      </c>
      <c r="E43" s="3">
        <v>56</v>
      </c>
      <c r="F43" s="3">
        <v>83</v>
      </c>
      <c r="G43" s="3">
        <v>83</v>
      </c>
      <c r="H43" s="3">
        <v>47</v>
      </c>
      <c r="I43" s="3">
        <v>13</v>
      </c>
      <c r="J43" s="3">
        <v>2</v>
      </c>
      <c r="K43" s="3">
        <v>0</v>
      </c>
      <c r="M43" s="4">
        <f t="shared" si="13"/>
        <v>3.3444816053511705E-3</v>
      </c>
      <c r="N43" s="4">
        <f t="shared" si="14"/>
        <v>4.6822742474916385E-2</v>
      </c>
      <c r="O43" s="4">
        <f t="shared" si="15"/>
        <v>0.18729096989966554</v>
      </c>
      <c r="P43" s="4">
        <f t="shared" si="16"/>
        <v>0.27759197324414714</v>
      </c>
      <c r="Q43" s="4">
        <f t="shared" si="17"/>
        <v>0.27759197324414714</v>
      </c>
      <c r="R43" s="4">
        <f t="shared" si="18"/>
        <v>0.15719063545150502</v>
      </c>
      <c r="S43" s="4">
        <f t="shared" si="19"/>
        <v>4.3478260869565216E-2</v>
      </c>
      <c r="T43" s="4">
        <f t="shared" si="20"/>
        <v>6.688963210702341E-3</v>
      </c>
      <c r="U43" s="4">
        <f t="shared" si="21"/>
        <v>0</v>
      </c>
      <c r="W43" s="16">
        <f t="shared" si="22"/>
        <v>5.016722408026756E-2</v>
      </c>
      <c r="X43" s="16">
        <f t="shared" si="23"/>
        <v>0.89966555183946484</v>
      </c>
      <c r="Y43" s="16">
        <f t="shared" si="24"/>
        <v>5.016722408026756E-2</v>
      </c>
    </row>
    <row r="44" spans="1:25" x14ac:dyDescent="0.3">
      <c r="A44" s="3" t="s">
        <v>30</v>
      </c>
      <c r="B44" s="3">
        <v>299</v>
      </c>
      <c r="C44" s="3">
        <v>0</v>
      </c>
      <c r="D44" s="3">
        <v>17</v>
      </c>
      <c r="E44" s="3">
        <v>61</v>
      </c>
      <c r="F44" s="3">
        <v>69</v>
      </c>
      <c r="G44" s="3">
        <v>83</v>
      </c>
      <c r="H44" s="3">
        <v>47</v>
      </c>
      <c r="I44" s="3">
        <v>20</v>
      </c>
      <c r="J44" s="3">
        <v>1</v>
      </c>
      <c r="K44" s="3">
        <v>1</v>
      </c>
      <c r="M44" s="4">
        <f t="shared" si="13"/>
        <v>0</v>
      </c>
      <c r="N44" s="4">
        <f t="shared" si="14"/>
        <v>5.6856187290969896E-2</v>
      </c>
      <c r="O44" s="4">
        <f t="shared" si="15"/>
        <v>0.20401337792642141</v>
      </c>
      <c r="P44" s="4">
        <f t="shared" si="16"/>
        <v>0.23076923076923078</v>
      </c>
      <c r="Q44" s="4">
        <f t="shared" si="17"/>
        <v>0.27759197324414714</v>
      </c>
      <c r="R44" s="4">
        <f t="shared" si="18"/>
        <v>0.15719063545150502</v>
      </c>
      <c r="S44" s="4">
        <f t="shared" si="19"/>
        <v>6.6889632107023408E-2</v>
      </c>
      <c r="T44" s="4">
        <f t="shared" si="20"/>
        <v>3.3444816053511705E-3</v>
      </c>
      <c r="U44" s="4">
        <f t="shared" si="21"/>
        <v>3.3444816053511705E-3</v>
      </c>
      <c r="W44" s="16">
        <f t="shared" si="22"/>
        <v>5.6856187290969896E-2</v>
      </c>
      <c r="X44" s="16">
        <f t="shared" si="23"/>
        <v>0.86956521739130432</v>
      </c>
      <c r="Y44" s="16">
        <f t="shared" si="24"/>
        <v>7.3578595317725759E-2</v>
      </c>
    </row>
    <row r="45" spans="1:25" x14ac:dyDescent="0.3">
      <c r="A45" s="3" t="s">
        <v>31</v>
      </c>
      <c r="B45" s="3">
        <v>299</v>
      </c>
      <c r="C45" s="3">
        <v>7</v>
      </c>
      <c r="D45" s="3">
        <v>35</v>
      </c>
      <c r="E45" s="3">
        <v>64</v>
      </c>
      <c r="F45" s="3">
        <v>59</v>
      </c>
      <c r="G45" s="3">
        <v>72</v>
      </c>
      <c r="H45" s="3">
        <v>43</v>
      </c>
      <c r="I45" s="3">
        <v>15</v>
      </c>
      <c r="J45" s="3">
        <v>3</v>
      </c>
      <c r="K45" s="3">
        <v>1</v>
      </c>
      <c r="M45" s="4">
        <f t="shared" si="13"/>
        <v>2.3411371237458192E-2</v>
      </c>
      <c r="N45" s="4">
        <f t="shared" si="14"/>
        <v>0.11705685618729098</v>
      </c>
      <c r="O45" s="4">
        <f t="shared" si="15"/>
        <v>0.21404682274247491</v>
      </c>
      <c r="P45" s="4">
        <f t="shared" si="16"/>
        <v>0.19732441471571907</v>
      </c>
      <c r="Q45" s="4">
        <f t="shared" si="17"/>
        <v>0.24080267558528429</v>
      </c>
      <c r="R45" s="4">
        <f t="shared" si="18"/>
        <v>0.14381270903010032</v>
      </c>
      <c r="S45" s="4">
        <f t="shared" si="19"/>
        <v>5.016722408026756E-2</v>
      </c>
      <c r="T45" s="4">
        <f t="shared" si="20"/>
        <v>1.0033444816053512E-2</v>
      </c>
      <c r="U45" s="4">
        <f t="shared" si="21"/>
        <v>3.3444816053511705E-3</v>
      </c>
      <c r="W45" s="16">
        <f t="shared" si="22"/>
        <v>0.14046822742474915</v>
      </c>
      <c r="X45" s="16">
        <f t="shared" si="23"/>
        <v>0.79598662207357862</v>
      </c>
      <c r="Y45" s="16">
        <f t="shared" si="24"/>
        <v>6.354515050167224E-2</v>
      </c>
    </row>
    <row r="46" spans="1:25" x14ac:dyDescent="0.3">
      <c r="A46" s="3" t="s">
        <v>33</v>
      </c>
      <c r="B46" s="3">
        <v>147</v>
      </c>
      <c r="C46" s="3">
        <v>7</v>
      </c>
      <c r="D46" s="3">
        <v>14</v>
      </c>
      <c r="E46" s="3">
        <v>40</v>
      </c>
      <c r="F46" s="3">
        <v>34</v>
      </c>
      <c r="G46" s="3">
        <v>29</v>
      </c>
      <c r="H46" s="3">
        <v>18</v>
      </c>
      <c r="I46" s="3">
        <v>3</v>
      </c>
      <c r="J46" s="3">
        <v>1</v>
      </c>
      <c r="K46" s="3">
        <v>1</v>
      </c>
      <c r="M46" s="4">
        <f t="shared" si="13"/>
        <v>4.7619047619047616E-2</v>
      </c>
      <c r="N46" s="4">
        <f t="shared" si="14"/>
        <v>9.5238095238095233E-2</v>
      </c>
      <c r="O46" s="4">
        <f t="shared" si="15"/>
        <v>0.27210884353741499</v>
      </c>
      <c r="P46" s="4">
        <f t="shared" si="16"/>
        <v>0.23129251700680273</v>
      </c>
      <c r="Q46" s="4">
        <f t="shared" si="17"/>
        <v>0.19727891156462585</v>
      </c>
      <c r="R46" s="4">
        <f t="shared" si="18"/>
        <v>0.12244897959183673</v>
      </c>
      <c r="S46" s="4">
        <f t="shared" si="19"/>
        <v>2.0408163265306121E-2</v>
      </c>
      <c r="T46" s="4">
        <f t="shared" si="20"/>
        <v>6.8027210884353739E-3</v>
      </c>
      <c r="U46" s="4">
        <f t="shared" si="21"/>
        <v>6.8027210884353739E-3</v>
      </c>
      <c r="W46" s="16">
        <f t="shared" si="22"/>
        <v>0.14285714285714285</v>
      </c>
      <c r="X46" s="16">
        <f t="shared" si="23"/>
        <v>0.8231292517006803</v>
      </c>
      <c r="Y46" s="16">
        <f t="shared" si="24"/>
        <v>3.4013605442176874E-2</v>
      </c>
    </row>
    <row r="47" spans="1:25" x14ac:dyDescent="0.3">
      <c r="A47" s="3" t="s">
        <v>34</v>
      </c>
      <c r="B47" s="3">
        <v>147</v>
      </c>
      <c r="C47" s="3">
        <v>4</v>
      </c>
      <c r="D47" s="3">
        <v>13</v>
      </c>
      <c r="E47" s="3">
        <v>25</v>
      </c>
      <c r="F47" s="3">
        <v>31</v>
      </c>
      <c r="G47" s="3">
        <v>41</v>
      </c>
      <c r="H47" s="3">
        <v>25</v>
      </c>
      <c r="I47" s="3">
        <v>4</v>
      </c>
      <c r="J47" s="3">
        <v>2</v>
      </c>
      <c r="K47" s="3">
        <v>2</v>
      </c>
      <c r="M47" s="4">
        <f t="shared" si="13"/>
        <v>2.7210884353741496E-2</v>
      </c>
      <c r="N47" s="4">
        <f t="shared" si="14"/>
        <v>8.8435374149659865E-2</v>
      </c>
      <c r="O47" s="4">
        <f t="shared" si="15"/>
        <v>0.17006802721088435</v>
      </c>
      <c r="P47" s="4">
        <f t="shared" si="16"/>
        <v>0.21088435374149661</v>
      </c>
      <c r="Q47" s="4">
        <f t="shared" si="17"/>
        <v>0.27891156462585032</v>
      </c>
      <c r="R47" s="4">
        <f t="shared" si="18"/>
        <v>0.17006802721088435</v>
      </c>
      <c r="S47" s="4">
        <f t="shared" si="19"/>
        <v>2.7210884353741496E-2</v>
      </c>
      <c r="T47" s="4">
        <f t="shared" si="20"/>
        <v>1.3605442176870748E-2</v>
      </c>
      <c r="U47" s="4">
        <f t="shared" si="21"/>
        <v>1.3605442176870748E-2</v>
      </c>
      <c r="W47" s="16">
        <f t="shared" si="22"/>
        <v>0.11564625850340136</v>
      </c>
      <c r="X47" s="16">
        <f t="shared" si="23"/>
        <v>0.82993197278911568</v>
      </c>
      <c r="Y47" s="16">
        <f t="shared" si="24"/>
        <v>5.4421768707482991E-2</v>
      </c>
    </row>
    <row r="48" spans="1:25" x14ac:dyDescent="0.3">
      <c r="A48" s="3" t="s">
        <v>35</v>
      </c>
      <c r="B48" s="3">
        <v>147</v>
      </c>
      <c r="C48" s="3">
        <v>8</v>
      </c>
      <c r="D48" s="3">
        <v>10</v>
      </c>
      <c r="E48" s="3">
        <v>24</v>
      </c>
      <c r="F48" s="3">
        <v>27</v>
      </c>
      <c r="G48" s="3">
        <v>31</v>
      </c>
      <c r="H48" s="3">
        <v>37</v>
      </c>
      <c r="I48" s="3">
        <v>8</v>
      </c>
      <c r="J48" s="3">
        <v>1</v>
      </c>
      <c r="K48" s="3">
        <v>1</v>
      </c>
      <c r="M48" s="4">
        <f t="shared" si="13"/>
        <v>5.4421768707482991E-2</v>
      </c>
      <c r="N48" s="4">
        <f t="shared" si="14"/>
        <v>6.8027210884353748E-2</v>
      </c>
      <c r="O48" s="4">
        <f t="shared" si="15"/>
        <v>0.16326530612244897</v>
      </c>
      <c r="P48" s="4">
        <f t="shared" si="16"/>
        <v>0.18367346938775511</v>
      </c>
      <c r="Q48" s="4">
        <f t="shared" si="17"/>
        <v>0.21088435374149661</v>
      </c>
      <c r="R48" s="4">
        <f t="shared" si="18"/>
        <v>0.25170068027210885</v>
      </c>
      <c r="S48" s="4">
        <f t="shared" si="19"/>
        <v>5.4421768707482991E-2</v>
      </c>
      <c r="T48" s="4">
        <f t="shared" si="20"/>
        <v>6.8027210884353739E-3</v>
      </c>
      <c r="U48" s="4">
        <f t="shared" si="21"/>
        <v>6.8027210884353739E-3</v>
      </c>
      <c r="W48" s="16">
        <f t="shared" si="22"/>
        <v>0.12244897959183673</v>
      </c>
      <c r="X48" s="16">
        <f t="shared" si="23"/>
        <v>0.80952380952380953</v>
      </c>
      <c r="Y48" s="16">
        <f t="shared" si="24"/>
        <v>6.8027210884353748E-2</v>
      </c>
    </row>
    <row r="49" spans="1:25" x14ac:dyDescent="0.3">
      <c r="A49" s="3" t="s">
        <v>36</v>
      </c>
      <c r="B49" s="3">
        <v>147</v>
      </c>
      <c r="C49" s="3">
        <v>3</v>
      </c>
      <c r="D49" s="3">
        <v>7</v>
      </c>
      <c r="E49" s="3">
        <v>16</v>
      </c>
      <c r="F49" s="3">
        <v>29</v>
      </c>
      <c r="G49" s="3">
        <v>56</v>
      </c>
      <c r="H49" s="3">
        <v>25</v>
      </c>
      <c r="I49" s="3">
        <v>9</v>
      </c>
      <c r="J49" s="3">
        <v>1</v>
      </c>
      <c r="K49" s="3">
        <v>1</v>
      </c>
      <c r="M49" s="4">
        <f t="shared" si="13"/>
        <v>2.0408163265306121E-2</v>
      </c>
      <c r="N49" s="4">
        <f t="shared" si="14"/>
        <v>4.7619047619047616E-2</v>
      </c>
      <c r="O49" s="4">
        <f t="shared" si="15"/>
        <v>0.10884353741496598</v>
      </c>
      <c r="P49" s="4">
        <f t="shared" si="16"/>
        <v>0.19727891156462585</v>
      </c>
      <c r="Q49" s="4">
        <f t="shared" si="17"/>
        <v>0.38095238095238093</v>
      </c>
      <c r="R49" s="4">
        <f t="shared" si="18"/>
        <v>0.17006802721088435</v>
      </c>
      <c r="S49" s="4">
        <f t="shared" si="19"/>
        <v>6.1224489795918366E-2</v>
      </c>
      <c r="T49" s="4">
        <f t="shared" si="20"/>
        <v>6.8027210884353739E-3</v>
      </c>
      <c r="U49" s="4">
        <f t="shared" si="21"/>
        <v>6.8027210884353739E-3</v>
      </c>
      <c r="W49" s="16">
        <f t="shared" si="22"/>
        <v>6.8027210884353748E-2</v>
      </c>
      <c r="X49" s="16">
        <f t="shared" si="23"/>
        <v>0.8571428571428571</v>
      </c>
      <c r="Y49" s="16">
        <f t="shared" si="24"/>
        <v>7.4829931972789115E-2</v>
      </c>
    </row>
    <row r="50" spans="1:25" x14ac:dyDescent="0.3">
      <c r="A50" s="3" t="s">
        <v>37</v>
      </c>
      <c r="B50" s="3">
        <v>147</v>
      </c>
      <c r="C50" s="3">
        <v>3</v>
      </c>
      <c r="D50" s="3">
        <v>10</v>
      </c>
      <c r="E50" s="3">
        <v>31</v>
      </c>
      <c r="F50" s="3">
        <v>32</v>
      </c>
      <c r="G50" s="3">
        <v>34</v>
      </c>
      <c r="H50" s="3">
        <v>22</v>
      </c>
      <c r="I50" s="3">
        <v>11</v>
      </c>
      <c r="J50" s="3">
        <v>2</v>
      </c>
      <c r="K50" s="3">
        <v>2</v>
      </c>
      <c r="M50" s="4">
        <f t="shared" si="13"/>
        <v>2.0408163265306121E-2</v>
      </c>
      <c r="N50" s="4">
        <f t="shared" si="14"/>
        <v>6.8027210884353748E-2</v>
      </c>
      <c r="O50" s="4">
        <f t="shared" si="15"/>
        <v>0.21088435374149661</v>
      </c>
      <c r="P50" s="4">
        <f t="shared" si="16"/>
        <v>0.21768707482993196</v>
      </c>
      <c r="Q50" s="4">
        <f t="shared" si="17"/>
        <v>0.23129251700680273</v>
      </c>
      <c r="R50" s="4">
        <f t="shared" si="18"/>
        <v>0.14965986394557823</v>
      </c>
      <c r="S50" s="4">
        <f t="shared" si="19"/>
        <v>7.4829931972789115E-2</v>
      </c>
      <c r="T50" s="4">
        <f t="shared" si="20"/>
        <v>1.3605442176870748E-2</v>
      </c>
      <c r="U50" s="4">
        <f t="shared" si="21"/>
        <v>1.3605442176870748E-2</v>
      </c>
      <c r="W50" s="16">
        <f t="shared" si="22"/>
        <v>8.8435374149659865E-2</v>
      </c>
      <c r="X50" s="16">
        <f t="shared" si="23"/>
        <v>0.80952380952380953</v>
      </c>
      <c r="Y50" s="16">
        <f t="shared" si="24"/>
        <v>0.10204081632653061</v>
      </c>
    </row>
    <row r="51" spans="1:25" x14ac:dyDescent="0.3">
      <c r="A51" s="3" t="s">
        <v>38</v>
      </c>
      <c r="B51" s="3">
        <v>19</v>
      </c>
      <c r="C51" s="3">
        <v>0</v>
      </c>
      <c r="D51" s="3">
        <v>0</v>
      </c>
      <c r="E51" s="3">
        <v>2</v>
      </c>
      <c r="F51" s="3">
        <v>4</v>
      </c>
      <c r="G51" s="3">
        <v>9</v>
      </c>
      <c r="H51" s="3">
        <v>4</v>
      </c>
      <c r="I51" s="3">
        <v>0</v>
      </c>
      <c r="J51" s="3">
        <v>0</v>
      </c>
      <c r="K51" s="3">
        <v>0</v>
      </c>
      <c r="M51" s="4">
        <f t="shared" si="13"/>
        <v>0</v>
      </c>
      <c r="N51" s="4">
        <f t="shared" si="14"/>
        <v>0</v>
      </c>
      <c r="O51" s="4">
        <f t="shared" si="15"/>
        <v>0.10526315789473684</v>
      </c>
      <c r="P51" s="4">
        <f t="shared" si="16"/>
        <v>0.21052631578947367</v>
      </c>
      <c r="Q51" s="4">
        <f t="shared" si="17"/>
        <v>0.47368421052631576</v>
      </c>
      <c r="R51" s="4">
        <f t="shared" si="18"/>
        <v>0.21052631578947367</v>
      </c>
      <c r="S51" s="4">
        <f t="shared" si="19"/>
        <v>0</v>
      </c>
      <c r="T51" s="4">
        <f t="shared" si="20"/>
        <v>0</v>
      </c>
      <c r="U51" s="4">
        <f t="shared" si="21"/>
        <v>0</v>
      </c>
      <c r="W51" s="16">
        <f t="shared" si="22"/>
        <v>0</v>
      </c>
      <c r="X51" s="16">
        <f t="shared" si="23"/>
        <v>1</v>
      </c>
      <c r="Y51" s="16">
        <f t="shared" si="24"/>
        <v>0</v>
      </c>
    </row>
    <row r="52" spans="1:25" x14ac:dyDescent="0.3">
      <c r="M52" s="5">
        <f>AVERAGE(M37:M51)</f>
        <v>1.9425295201692717E-2</v>
      </c>
      <c r="N52" s="5">
        <f t="shared" ref="N52:U52" si="25">AVERAGE(N37:N51)</f>
        <v>5.8709682312166778E-2</v>
      </c>
      <c r="O52" s="5">
        <f t="shared" si="25"/>
        <v>0.16617391543838095</v>
      </c>
      <c r="P52" s="5">
        <f t="shared" si="25"/>
        <v>0.21183728552149603</v>
      </c>
      <c r="Q52" s="5">
        <f t="shared" si="25"/>
        <v>0.3016993032030626</v>
      </c>
      <c r="R52" s="5">
        <f t="shared" si="25"/>
        <v>0.17731859510218453</v>
      </c>
      <c r="S52" s="5">
        <f t="shared" si="25"/>
        <v>5.1075770330428712E-2</v>
      </c>
      <c r="T52" s="5">
        <f t="shared" si="25"/>
        <v>8.1177621550292348E-3</v>
      </c>
      <c r="U52" s="5">
        <f t="shared" si="25"/>
        <v>5.6423907355584368E-3</v>
      </c>
      <c r="W52" s="16" t="e">
        <f t="shared" si="22"/>
        <v>#DIV/0!</v>
      </c>
      <c r="X52" s="16" t="e">
        <f t="shared" si="23"/>
        <v>#DIV/0!</v>
      </c>
      <c r="Y52" s="16" t="e">
        <f t="shared" si="24"/>
        <v>#DIV/0!</v>
      </c>
    </row>
    <row r="54" spans="1:25" x14ac:dyDescent="0.3">
      <c r="A54" s="3" t="s">
        <v>0</v>
      </c>
    </row>
    <row r="55" spans="1:25" x14ac:dyDescent="0.3">
      <c r="A55" s="3" t="s">
        <v>1</v>
      </c>
    </row>
    <row r="56" spans="1:25" x14ac:dyDescent="0.3">
      <c r="A56" s="3" t="s">
        <v>40</v>
      </c>
    </row>
    <row r="57" spans="1:25" x14ac:dyDescent="0.3">
      <c r="A57" s="3" t="s">
        <v>3</v>
      </c>
    </row>
    <row r="58" spans="1:25" x14ac:dyDescent="0.3">
      <c r="A58" s="3" t="s">
        <v>4</v>
      </c>
    </row>
    <row r="59" spans="1:25" x14ac:dyDescent="0.3">
      <c r="A59" s="3" t="s">
        <v>5</v>
      </c>
    </row>
    <row r="62" spans="1:25" x14ac:dyDescent="0.3">
      <c r="A62" s="3" t="s">
        <v>6</v>
      </c>
      <c r="B62" s="3" t="s">
        <v>7</v>
      </c>
      <c r="C62" s="3" t="s">
        <v>8</v>
      </c>
      <c r="D62" s="3" t="s">
        <v>9</v>
      </c>
      <c r="E62" s="3" t="s">
        <v>10</v>
      </c>
      <c r="F62" s="3" t="s">
        <v>11</v>
      </c>
      <c r="G62" s="3" t="s">
        <v>12</v>
      </c>
      <c r="H62" s="3" t="s">
        <v>13</v>
      </c>
      <c r="I62" s="3" t="s">
        <v>14</v>
      </c>
      <c r="J62" s="3" t="s">
        <v>15</v>
      </c>
      <c r="K62" s="3" t="s">
        <v>16</v>
      </c>
      <c r="M62" s="3" t="s">
        <v>8</v>
      </c>
      <c r="N62" s="3" t="s">
        <v>9</v>
      </c>
      <c r="O62" s="3" t="s">
        <v>10</v>
      </c>
      <c r="P62" s="3" t="s">
        <v>11</v>
      </c>
      <c r="Q62" s="3" t="s">
        <v>12</v>
      </c>
      <c r="R62" s="3" t="s">
        <v>13</v>
      </c>
      <c r="S62" s="3" t="s">
        <v>14</v>
      </c>
      <c r="T62" s="3" t="s">
        <v>15</v>
      </c>
      <c r="U62" s="3" t="s">
        <v>16</v>
      </c>
    </row>
    <row r="63" spans="1:25" x14ac:dyDescent="0.3">
      <c r="A63" s="3" t="s">
        <v>18</v>
      </c>
      <c r="B63" s="3">
        <v>255</v>
      </c>
      <c r="C63" s="3">
        <v>2</v>
      </c>
      <c r="D63" s="3">
        <v>14</v>
      </c>
      <c r="E63" s="3">
        <v>33</v>
      </c>
      <c r="F63" s="3">
        <v>50</v>
      </c>
      <c r="G63" s="3">
        <v>88</v>
      </c>
      <c r="H63" s="3">
        <v>45</v>
      </c>
      <c r="I63" s="3">
        <v>19</v>
      </c>
      <c r="J63" s="3">
        <v>2</v>
      </c>
      <c r="K63" s="3">
        <v>2</v>
      </c>
      <c r="M63" s="4">
        <f t="shared" ref="M63:U63" si="26">C63/$B63</f>
        <v>7.8431372549019607E-3</v>
      </c>
      <c r="N63" s="4">
        <f t="shared" si="26"/>
        <v>5.4901960784313725E-2</v>
      </c>
      <c r="O63" s="4">
        <f t="shared" si="26"/>
        <v>0.12941176470588237</v>
      </c>
      <c r="P63" s="4">
        <f t="shared" si="26"/>
        <v>0.19607843137254902</v>
      </c>
      <c r="Q63" s="4">
        <f t="shared" si="26"/>
        <v>0.34509803921568627</v>
      </c>
      <c r="R63" s="4">
        <f t="shared" si="26"/>
        <v>0.17647058823529413</v>
      </c>
      <c r="S63" s="4">
        <f t="shared" si="26"/>
        <v>7.4509803921568626E-2</v>
      </c>
      <c r="T63" s="4">
        <f t="shared" si="26"/>
        <v>7.8431372549019607E-3</v>
      </c>
      <c r="U63" s="4">
        <f t="shared" si="26"/>
        <v>7.8431372549019607E-3</v>
      </c>
      <c r="W63" s="16">
        <f>SUM(C63:D63)/B63</f>
        <v>6.2745098039215685E-2</v>
      </c>
      <c r="X63" s="16">
        <f>SUM(E63:H63)/B63</f>
        <v>0.84705882352941175</v>
      </c>
      <c r="Y63" s="16">
        <f>SUM(I63:K63)/B63</f>
        <v>9.0196078431372548E-2</v>
      </c>
    </row>
    <row r="64" spans="1:25" x14ac:dyDescent="0.3">
      <c r="A64" s="3" t="s">
        <v>20</v>
      </c>
      <c r="B64" s="3">
        <v>30</v>
      </c>
      <c r="C64" s="3">
        <v>0</v>
      </c>
      <c r="D64" s="3">
        <v>2</v>
      </c>
      <c r="E64" s="3">
        <v>2</v>
      </c>
      <c r="F64" s="3">
        <v>5</v>
      </c>
      <c r="G64" s="3">
        <v>14</v>
      </c>
      <c r="H64" s="3">
        <v>7</v>
      </c>
      <c r="I64" s="3">
        <v>0</v>
      </c>
      <c r="J64" s="3">
        <v>0</v>
      </c>
      <c r="K64" s="3">
        <v>0</v>
      </c>
      <c r="M64" s="4">
        <f t="shared" ref="M64:M77" si="27">C64/$B64</f>
        <v>0</v>
      </c>
      <c r="N64" s="4">
        <f t="shared" ref="N64:N77" si="28">D64/$B64</f>
        <v>6.6666666666666666E-2</v>
      </c>
      <c r="O64" s="4">
        <f t="shared" ref="O64:O77" si="29">E64/$B64</f>
        <v>6.6666666666666666E-2</v>
      </c>
      <c r="P64" s="4">
        <f t="shared" ref="P64:P77" si="30">F64/$B64</f>
        <v>0.16666666666666666</v>
      </c>
      <c r="Q64" s="4">
        <f t="shared" ref="Q64:Q77" si="31">G64/$B64</f>
        <v>0.46666666666666667</v>
      </c>
      <c r="R64" s="4">
        <f t="shared" ref="R64:R77" si="32">H64/$B64</f>
        <v>0.23333333333333334</v>
      </c>
      <c r="S64" s="4">
        <f t="shared" ref="S64:S77" si="33">I64/$B64</f>
        <v>0</v>
      </c>
      <c r="T64" s="4">
        <f t="shared" ref="T64:T77" si="34">J64/$B64</f>
        <v>0</v>
      </c>
      <c r="U64" s="4">
        <f t="shared" ref="U64:U77" si="35">K64/$B64</f>
        <v>0</v>
      </c>
      <c r="W64" s="16">
        <f t="shared" ref="W64:W78" si="36">SUM(C64:D64)/B64</f>
        <v>6.6666666666666666E-2</v>
      </c>
      <c r="X64" s="16">
        <f t="shared" ref="X64:X78" si="37">SUM(E64:H64)/B64</f>
        <v>0.93333333333333335</v>
      </c>
      <c r="Y64" s="16">
        <f t="shared" ref="Y64:Y78" si="38">SUM(I64:K64)/B64</f>
        <v>0</v>
      </c>
    </row>
    <row r="65" spans="1:25" x14ac:dyDescent="0.3">
      <c r="A65" s="3" t="s">
        <v>22</v>
      </c>
      <c r="B65" s="3">
        <v>255</v>
      </c>
      <c r="C65" s="3">
        <v>4</v>
      </c>
      <c r="D65" s="3">
        <v>22</v>
      </c>
      <c r="E65" s="3">
        <v>41</v>
      </c>
      <c r="F65" s="3">
        <v>48</v>
      </c>
      <c r="G65" s="3">
        <v>58</v>
      </c>
      <c r="H65" s="3">
        <v>59</v>
      </c>
      <c r="I65" s="3">
        <v>21</v>
      </c>
      <c r="J65" s="3">
        <v>1</v>
      </c>
      <c r="K65" s="3">
        <v>1</v>
      </c>
      <c r="M65" s="4">
        <f t="shared" si="27"/>
        <v>1.5686274509803921E-2</v>
      </c>
      <c r="N65" s="4">
        <f t="shared" si="28"/>
        <v>8.6274509803921567E-2</v>
      </c>
      <c r="O65" s="4">
        <f t="shared" si="29"/>
        <v>0.16078431372549021</v>
      </c>
      <c r="P65" s="4">
        <f t="shared" si="30"/>
        <v>0.18823529411764706</v>
      </c>
      <c r="Q65" s="4">
        <f t="shared" si="31"/>
        <v>0.22745098039215686</v>
      </c>
      <c r="R65" s="4">
        <f t="shared" si="32"/>
        <v>0.23137254901960785</v>
      </c>
      <c r="S65" s="4">
        <f t="shared" si="33"/>
        <v>8.2352941176470587E-2</v>
      </c>
      <c r="T65" s="4">
        <f t="shared" si="34"/>
        <v>3.9215686274509803E-3</v>
      </c>
      <c r="U65" s="4">
        <f t="shared" si="35"/>
        <v>3.9215686274509803E-3</v>
      </c>
      <c r="W65" s="16">
        <f t="shared" si="36"/>
        <v>0.10196078431372549</v>
      </c>
      <c r="X65" s="16">
        <f t="shared" si="37"/>
        <v>0.80784313725490198</v>
      </c>
      <c r="Y65" s="16">
        <f t="shared" si="38"/>
        <v>9.0196078431372548E-2</v>
      </c>
    </row>
    <row r="66" spans="1:25" x14ac:dyDescent="0.3">
      <c r="A66" s="3" t="s">
        <v>24</v>
      </c>
      <c r="B66" s="3">
        <v>30</v>
      </c>
      <c r="C66" s="3">
        <v>2</v>
      </c>
      <c r="D66" s="3">
        <v>10</v>
      </c>
      <c r="E66" s="3">
        <v>10</v>
      </c>
      <c r="F66" s="3">
        <v>5</v>
      </c>
      <c r="G66" s="3">
        <v>1</v>
      </c>
      <c r="H66" s="3">
        <v>2</v>
      </c>
      <c r="I66" s="3">
        <v>0</v>
      </c>
      <c r="J66" s="3">
        <v>0</v>
      </c>
      <c r="K66" s="3">
        <v>0</v>
      </c>
      <c r="M66" s="4">
        <f t="shared" si="27"/>
        <v>6.6666666666666666E-2</v>
      </c>
      <c r="N66" s="4">
        <f t="shared" si="28"/>
        <v>0.33333333333333331</v>
      </c>
      <c r="O66" s="4">
        <f t="shared" si="29"/>
        <v>0.33333333333333331</v>
      </c>
      <c r="P66" s="4">
        <f t="shared" si="30"/>
        <v>0.16666666666666666</v>
      </c>
      <c r="Q66" s="4">
        <f t="shared" si="31"/>
        <v>3.3333333333333333E-2</v>
      </c>
      <c r="R66" s="4">
        <f t="shared" si="32"/>
        <v>6.6666666666666666E-2</v>
      </c>
      <c r="S66" s="4">
        <f t="shared" si="33"/>
        <v>0</v>
      </c>
      <c r="T66" s="4">
        <f t="shared" si="34"/>
        <v>0</v>
      </c>
      <c r="U66" s="4">
        <f t="shared" si="35"/>
        <v>0</v>
      </c>
      <c r="W66" s="16">
        <f t="shared" si="36"/>
        <v>0.4</v>
      </c>
      <c r="X66" s="16">
        <f t="shared" si="37"/>
        <v>0.6</v>
      </c>
      <c r="Y66" s="16">
        <f t="shared" si="38"/>
        <v>0</v>
      </c>
    </row>
    <row r="67" spans="1:25" x14ac:dyDescent="0.3">
      <c r="A67" s="3" t="s">
        <v>26</v>
      </c>
      <c r="B67" s="3">
        <v>255</v>
      </c>
      <c r="C67" s="3">
        <v>1</v>
      </c>
      <c r="D67" s="3">
        <v>14</v>
      </c>
      <c r="E67" s="3">
        <v>33</v>
      </c>
      <c r="F67" s="3">
        <v>51</v>
      </c>
      <c r="G67" s="3">
        <v>85</v>
      </c>
      <c r="H67" s="3">
        <v>52</v>
      </c>
      <c r="I67" s="3">
        <v>15</v>
      </c>
      <c r="J67" s="3">
        <v>3</v>
      </c>
      <c r="K67" s="3">
        <v>1</v>
      </c>
      <c r="M67" s="4">
        <f t="shared" si="27"/>
        <v>3.9215686274509803E-3</v>
      </c>
      <c r="N67" s="4">
        <f t="shared" si="28"/>
        <v>5.4901960784313725E-2</v>
      </c>
      <c r="O67" s="4">
        <f t="shared" si="29"/>
        <v>0.12941176470588237</v>
      </c>
      <c r="P67" s="4">
        <f t="shared" si="30"/>
        <v>0.2</v>
      </c>
      <c r="Q67" s="4">
        <f t="shared" si="31"/>
        <v>0.33333333333333331</v>
      </c>
      <c r="R67" s="4">
        <f t="shared" si="32"/>
        <v>0.20392156862745098</v>
      </c>
      <c r="S67" s="4">
        <f t="shared" si="33"/>
        <v>5.8823529411764705E-2</v>
      </c>
      <c r="T67" s="4">
        <f t="shared" si="34"/>
        <v>1.1764705882352941E-2</v>
      </c>
      <c r="U67" s="4">
        <f t="shared" si="35"/>
        <v>3.9215686274509803E-3</v>
      </c>
      <c r="W67" s="16">
        <f t="shared" si="36"/>
        <v>5.8823529411764705E-2</v>
      </c>
      <c r="X67" s="16">
        <f t="shared" si="37"/>
        <v>0.8666666666666667</v>
      </c>
      <c r="Y67" s="16">
        <f t="shared" si="38"/>
        <v>7.4509803921568626E-2</v>
      </c>
    </row>
    <row r="68" spans="1:25" x14ac:dyDescent="0.3">
      <c r="A68" s="3" t="s">
        <v>28</v>
      </c>
      <c r="B68" s="3">
        <v>255</v>
      </c>
      <c r="C68" s="3">
        <v>8</v>
      </c>
      <c r="D68" s="3">
        <v>14</v>
      </c>
      <c r="E68" s="3">
        <v>24</v>
      </c>
      <c r="F68" s="3">
        <v>55</v>
      </c>
      <c r="G68" s="3">
        <v>77</v>
      </c>
      <c r="H68" s="3">
        <v>50</v>
      </c>
      <c r="I68" s="3">
        <v>20</v>
      </c>
      <c r="J68" s="3">
        <v>4</v>
      </c>
      <c r="K68" s="3">
        <v>3</v>
      </c>
      <c r="M68" s="4">
        <f t="shared" si="27"/>
        <v>3.1372549019607843E-2</v>
      </c>
      <c r="N68" s="4">
        <f t="shared" si="28"/>
        <v>5.4901960784313725E-2</v>
      </c>
      <c r="O68" s="4">
        <f t="shared" si="29"/>
        <v>9.4117647058823528E-2</v>
      </c>
      <c r="P68" s="4">
        <f t="shared" si="30"/>
        <v>0.21568627450980393</v>
      </c>
      <c r="Q68" s="4">
        <f t="shared" si="31"/>
        <v>0.30196078431372547</v>
      </c>
      <c r="R68" s="4">
        <f t="shared" si="32"/>
        <v>0.19607843137254902</v>
      </c>
      <c r="S68" s="4">
        <f t="shared" si="33"/>
        <v>7.8431372549019607E-2</v>
      </c>
      <c r="T68" s="4">
        <f t="shared" si="34"/>
        <v>1.5686274509803921E-2</v>
      </c>
      <c r="U68" s="4">
        <f t="shared" si="35"/>
        <v>1.1764705882352941E-2</v>
      </c>
      <c r="W68" s="16">
        <f t="shared" si="36"/>
        <v>8.6274509803921567E-2</v>
      </c>
      <c r="X68" s="16">
        <f t="shared" si="37"/>
        <v>0.80784313725490198</v>
      </c>
      <c r="Y68" s="16">
        <f t="shared" si="38"/>
        <v>0.10588235294117647</v>
      </c>
    </row>
    <row r="69" spans="1:25" x14ac:dyDescent="0.3">
      <c r="A69" s="3" t="s">
        <v>29</v>
      </c>
      <c r="B69" s="3">
        <v>255</v>
      </c>
      <c r="C69" s="3">
        <v>10</v>
      </c>
      <c r="D69" s="3">
        <v>28</v>
      </c>
      <c r="E69" s="3">
        <v>34</v>
      </c>
      <c r="F69" s="3">
        <v>47</v>
      </c>
      <c r="G69" s="3">
        <v>82</v>
      </c>
      <c r="H69" s="3">
        <v>33</v>
      </c>
      <c r="I69" s="3">
        <v>13</v>
      </c>
      <c r="J69" s="3">
        <v>3</v>
      </c>
      <c r="K69" s="3">
        <v>5</v>
      </c>
      <c r="M69" s="4">
        <f t="shared" si="27"/>
        <v>3.9215686274509803E-2</v>
      </c>
      <c r="N69" s="4">
        <f t="shared" si="28"/>
        <v>0.10980392156862745</v>
      </c>
      <c r="O69" s="4">
        <f t="shared" si="29"/>
        <v>0.13333333333333333</v>
      </c>
      <c r="P69" s="4">
        <f t="shared" si="30"/>
        <v>0.18431372549019609</v>
      </c>
      <c r="Q69" s="4">
        <f t="shared" si="31"/>
        <v>0.32156862745098042</v>
      </c>
      <c r="R69" s="4">
        <f t="shared" si="32"/>
        <v>0.12941176470588237</v>
      </c>
      <c r="S69" s="4">
        <f t="shared" si="33"/>
        <v>5.0980392156862744E-2</v>
      </c>
      <c r="T69" s="4">
        <f t="shared" si="34"/>
        <v>1.1764705882352941E-2</v>
      </c>
      <c r="U69" s="4">
        <f t="shared" si="35"/>
        <v>1.9607843137254902E-2</v>
      </c>
      <c r="W69" s="16">
        <f t="shared" si="36"/>
        <v>0.14901960784313725</v>
      </c>
      <c r="X69" s="16">
        <f t="shared" si="37"/>
        <v>0.7686274509803922</v>
      </c>
      <c r="Y69" s="16">
        <f t="shared" si="38"/>
        <v>8.2352941176470587E-2</v>
      </c>
    </row>
    <row r="70" spans="1:25" x14ac:dyDescent="0.3">
      <c r="A70" s="3" t="s">
        <v>30</v>
      </c>
      <c r="B70" s="3">
        <v>255</v>
      </c>
      <c r="C70" s="3">
        <v>7</v>
      </c>
      <c r="D70" s="3">
        <v>28</v>
      </c>
      <c r="E70" s="3">
        <v>43</v>
      </c>
      <c r="F70" s="3">
        <v>50</v>
      </c>
      <c r="G70" s="3">
        <v>63</v>
      </c>
      <c r="H70" s="3">
        <v>42</v>
      </c>
      <c r="I70" s="3">
        <v>17</v>
      </c>
      <c r="J70" s="3">
        <v>2</v>
      </c>
      <c r="K70" s="3">
        <v>3</v>
      </c>
      <c r="M70" s="4">
        <f t="shared" si="27"/>
        <v>2.7450980392156862E-2</v>
      </c>
      <c r="N70" s="4">
        <f t="shared" si="28"/>
        <v>0.10980392156862745</v>
      </c>
      <c r="O70" s="4">
        <f t="shared" si="29"/>
        <v>0.16862745098039217</v>
      </c>
      <c r="P70" s="4">
        <f t="shared" si="30"/>
        <v>0.19607843137254902</v>
      </c>
      <c r="Q70" s="4">
        <f t="shared" si="31"/>
        <v>0.24705882352941178</v>
      </c>
      <c r="R70" s="4">
        <f t="shared" si="32"/>
        <v>0.16470588235294117</v>
      </c>
      <c r="S70" s="4">
        <f t="shared" si="33"/>
        <v>6.6666666666666666E-2</v>
      </c>
      <c r="T70" s="4">
        <f t="shared" si="34"/>
        <v>7.8431372549019607E-3</v>
      </c>
      <c r="U70" s="4">
        <f t="shared" si="35"/>
        <v>1.1764705882352941E-2</v>
      </c>
      <c r="W70" s="16">
        <f t="shared" si="36"/>
        <v>0.13725490196078433</v>
      </c>
      <c r="X70" s="16">
        <f t="shared" si="37"/>
        <v>0.77647058823529413</v>
      </c>
      <c r="Y70" s="16">
        <f t="shared" si="38"/>
        <v>8.6274509803921567E-2</v>
      </c>
    </row>
    <row r="71" spans="1:25" x14ac:dyDescent="0.3">
      <c r="A71" s="3" t="s">
        <v>31</v>
      </c>
      <c r="B71" s="3">
        <v>242</v>
      </c>
      <c r="C71" s="3">
        <v>5</v>
      </c>
      <c r="D71" s="3">
        <v>27</v>
      </c>
      <c r="E71" s="3">
        <v>39</v>
      </c>
      <c r="F71" s="3">
        <v>27</v>
      </c>
      <c r="G71" s="3">
        <v>61</v>
      </c>
      <c r="H71" s="3">
        <v>50</v>
      </c>
      <c r="I71" s="3">
        <v>27</v>
      </c>
      <c r="J71" s="3">
        <v>2</v>
      </c>
      <c r="K71" s="3">
        <v>4</v>
      </c>
      <c r="M71" s="4">
        <f t="shared" si="27"/>
        <v>2.0661157024793389E-2</v>
      </c>
      <c r="N71" s="4">
        <f t="shared" si="28"/>
        <v>0.1115702479338843</v>
      </c>
      <c r="O71" s="4">
        <f t="shared" si="29"/>
        <v>0.16115702479338842</v>
      </c>
      <c r="P71" s="4">
        <f t="shared" si="30"/>
        <v>0.1115702479338843</v>
      </c>
      <c r="Q71" s="4">
        <f t="shared" si="31"/>
        <v>0.25206611570247933</v>
      </c>
      <c r="R71" s="4">
        <f t="shared" si="32"/>
        <v>0.20661157024793389</v>
      </c>
      <c r="S71" s="4">
        <f t="shared" si="33"/>
        <v>0.1115702479338843</v>
      </c>
      <c r="T71" s="4">
        <f t="shared" si="34"/>
        <v>8.2644628099173556E-3</v>
      </c>
      <c r="U71" s="4">
        <f t="shared" si="35"/>
        <v>1.6528925619834711E-2</v>
      </c>
      <c r="W71" s="16">
        <f t="shared" si="36"/>
        <v>0.13223140495867769</v>
      </c>
      <c r="X71" s="16">
        <f t="shared" si="37"/>
        <v>0.73140495867768596</v>
      </c>
      <c r="Y71" s="16">
        <f t="shared" si="38"/>
        <v>0.13636363636363635</v>
      </c>
    </row>
    <row r="72" spans="1:25" x14ac:dyDescent="0.3">
      <c r="A72" s="3" t="s">
        <v>32</v>
      </c>
      <c r="B72" s="3">
        <v>42</v>
      </c>
      <c r="C72" s="3">
        <v>2</v>
      </c>
      <c r="D72" s="3">
        <v>3</v>
      </c>
      <c r="E72" s="3">
        <v>7</v>
      </c>
      <c r="F72" s="3">
        <v>12</v>
      </c>
      <c r="G72" s="3">
        <v>12</v>
      </c>
      <c r="H72" s="3">
        <v>4</v>
      </c>
      <c r="I72" s="3">
        <v>2</v>
      </c>
      <c r="J72" s="3">
        <v>0</v>
      </c>
      <c r="K72" s="3">
        <v>0</v>
      </c>
      <c r="M72" s="4">
        <f t="shared" si="27"/>
        <v>4.7619047619047616E-2</v>
      </c>
      <c r="N72" s="4">
        <f t="shared" si="28"/>
        <v>7.1428571428571425E-2</v>
      </c>
      <c r="O72" s="4">
        <f t="shared" si="29"/>
        <v>0.16666666666666666</v>
      </c>
      <c r="P72" s="4">
        <f t="shared" si="30"/>
        <v>0.2857142857142857</v>
      </c>
      <c r="Q72" s="4">
        <f t="shared" si="31"/>
        <v>0.2857142857142857</v>
      </c>
      <c r="R72" s="4">
        <f t="shared" si="32"/>
        <v>9.5238095238095233E-2</v>
      </c>
      <c r="S72" s="4">
        <f t="shared" si="33"/>
        <v>4.7619047619047616E-2</v>
      </c>
      <c r="T72" s="4">
        <f t="shared" si="34"/>
        <v>0</v>
      </c>
      <c r="U72" s="4">
        <f t="shared" si="35"/>
        <v>0</v>
      </c>
      <c r="W72" s="16">
        <f t="shared" si="36"/>
        <v>0.11904761904761904</v>
      </c>
      <c r="X72" s="16">
        <f t="shared" si="37"/>
        <v>0.83333333333333337</v>
      </c>
      <c r="Y72" s="16">
        <f t="shared" si="38"/>
        <v>4.7619047619047616E-2</v>
      </c>
    </row>
    <row r="73" spans="1:25" x14ac:dyDescent="0.3">
      <c r="A73" s="3" t="s">
        <v>33</v>
      </c>
      <c r="B73" s="3">
        <v>30</v>
      </c>
      <c r="C73" s="3">
        <v>5</v>
      </c>
      <c r="D73" s="3">
        <v>7</v>
      </c>
      <c r="E73" s="3">
        <v>8</v>
      </c>
      <c r="F73" s="3">
        <v>4</v>
      </c>
      <c r="G73" s="3">
        <v>4</v>
      </c>
      <c r="H73" s="3">
        <v>2</v>
      </c>
      <c r="I73" s="3">
        <v>0</v>
      </c>
      <c r="J73" s="3">
        <v>0</v>
      </c>
      <c r="K73" s="3">
        <v>0</v>
      </c>
      <c r="M73" s="4">
        <f t="shared" si="27"/>
        <v>0.16666666666666666</v>
      </c>
      <c r="N73" s="4">
        <f t="shared" si="28"/>
        <v>0.23333333333333334</v>
      </c>
      <c r="O73" s="4">
        <f t="shared" si="29"/>
        <v>0.26666666666666666</v>
      </c>
      <c r="P73" s="4">
        <f t="shared" si="30"/>
        <v>0.13333333333333333</v>
      </c>
      <c r="Q73" s="4">
        <f t="shared" si="31"/>
        <v>0.13333333333333333</v>
      </c>
      <c r="R73" s="4">
        <f t="shared" si="32"/>
        <v>6.6666666666666666E-2</v>
      </c>
      <c r="S73" s="4">
        <f t="shared" si="33"/>
        <v>0</v>
      </c>
      <c r="T73" s="4">
        <f t="shared" si="34"/>
        <v>0</v>
      </c>
      <c r="U73" s="4">
        <f t="shared" si="35"/>
        <v>0</v>
      </c>
      <c r="W73" s="16">
        <f t="shared" si="36"/>
        <v>0.4</v>
      </c>
      <c r="X73" s="16">
        <f t="shared" si="37"/>
        <v>0.6</v>
      </c>
      <c r="Y73" s="16">
        <f t="shared" si="38"/>
        <v>0</v>
      </c>
    </row>
    <row r="74" spans="1:25" x14ac:dyDescent="0.3">
      <c r="A74" s="3" t="s">
        <v>34</v>
      </c>
      <c r="B74" s="3">
        <v>30</v>
      </c>
      <c r="C74" s="3">
        <v>4</v>
      </c>
      <c r="D74" s="3">
        <v>7</v>
      </c>
      <c r="E74" s="3">
        <v>10</v>
      </c>
      <c r="F74" s="3">
        <v>2</v>
      </c>
      <c r="G74" s="3">
        <v>6</v>
      </c>
      <c r="H74" s="3">
        <v>1</v>
      </c>
      <c r="I74" s="3">
        <v>0</v>
      </c>
      <c r="J74" s="3">
        <v>0</v>
      </c>
      <c r="K74" s="3">
        <v>0</v>
      </c>
      <c r="M74" s="4">
        <f t="shared" si="27"/>
        <v>0.13333333333333333</v>
      </c>
      <c r="N74" s="4">
        <f t="shared" si="28"/>
        <v>0.23333333333333334</v>
      </c>
      <c r="O74" s="4">
        <f t="shared" si="29"/>
        <v>0.33333333333333331</v>
      </c>
      <c r="P74" s="4">
        <f t="shared" si="30"/>
        <v>6.6666666666666666E-2</v>
      </c>
      <c r="Q74" s="4">
        <f t="shared" si="31"/>
        <v>0.2</v>
      </c>
      <c r="R74" s="4">
        <f t="shared" si="32"/>
        <v>3.3333333333333333E-2</v>
      </c>
      <c r="S74" s="4">
        <f t="shared" si="33"/>
        <v>0</v>
      </c>
      <c r="T74" s="4">
        <f t="shared" si="34"/>
        <v>0</v>
      </c>
      <c r="U74" s="4">
        <f t="shared" si="35"/>
        <v>0</v>
      </c>
      <c r="W74" s="16">
        <f t="shared" si="36"/>
        <v>0.36666666666666664</v>
      </c>
      <c r="X74" s="16">
        <f t="shared" si="37"/>
        <v>0.6333333333333333</v>
      </c>
      <c r="Y74" s="16">
        <f t="shared" si="38"/>
        <v>0</v>
      </c>
    </row>
    <row r="75" spans="1:25" x14ac:dyDescent="0.3">
      <c r="A75" s="3" t="s">
        <v>35</v>
      </c>
      <c r="B75" s="3">
        <v>30</v>
      </c>
      <c r="C75" s="3">
        <v>1</v>
      </c>
      <c r="D75" s="3">
        <v>6</v>
      </c>
      <c r="E75" s="3">
        <v>4</v>
      </c>
      <c r="F75" s="3">
        <v>11</v>
      </c>
      <c r="G75" s="3">
        <v>3</v>
      </c>
      <c r="H75" s="3">
        <v>4</v>
      </c>
      <c r="I75" s="3">
        <v>1</v>
      </c>
      <c r="J75" s="3">
        <v>0</v>
      </c>
      <c r="K75" s="3">
        <v>0</v>
      </c>
      <c r="M75" s="4">
        <f t="shared" si="27"/>
        <v>3.3333333333333333E-2</v>
      </c>
      <c r="N75" s="4">
        <f t="shared" si="28"/>
        <v>0.2</v>
      </c>
      <c r="O75" s="4">
        <f t="shared" si="29"/>
        <v>0.13333333333333333</v>
      </c>
      <c r="P75" s="4">
        <f t="shared" si="30"/>
        <v>0.36666666666666664</v>
      </c>
      <c r="Q75" s="4">
        <f t="shared" si="31"/>
        <v>0.1</v>
      </c>
      <c r="R75" s="4">
        <f t="shared" si="32"/>
        <v>0.13333333333333333</v>
      </c>
      <c r="S75" s="4">
        <f t="shared" si="33"/>
        <v>3.3333333333333333E-2</v>
      </c>
      <c r="T75" s="4">
        <f t="shared" si="34"/>
        <v>0</v>
      </c>
      <c r="U75" s="4">
        <f t="shared" si="35"/>
        <v>0</v>
      </c>
      <c r="W75" s="16">
        <f t="shared" si="36"/>
        <v>0.23333333333333334</v>
      </c>
      <c r="X75" s="16">
        <f t="shared" si="37"/>
        <v>0.73333333333333328</v>
      </c>
      <c r="Y75" s="16">
        <f t="shared" si="38"/>
        <v>3.3333333333333333E-2</v>
      </c>
    </row>
    <row r="76" spans="1:25" x14ac:dyDescent="0.3">
      <c r="A76" s="3" t="s">
        <v>36</v>
      </c>
      <c r="B76" s="3">
        <v>30</v>
      </c>
      <c r="C76" s="3">
        <v>0</v>
      </c>
      <c r="D76" s="3">
        <v>0</v>
      </c>
      <c r="E76" s="3">
        <v>4</v>
      </c>
      <c r="F76" s="3">
        <v>8</v>
      </c>
      <c r="G76" s="3">
        <v>16</v>
      </c>
      <c r="H76" s="3">
        <v>2</v>
      </c>
      <c r="I76" s="3">
        <v>0</v>
      </c>
      <c r="J76" s="3">
        <v>0</v>
      </c>
      <c r="K76" s="3">
        <v>0</v>
      </c>
      <c r="M76" s="4">
        <f t="shared" si="27"/>
        <v>0</v>
      </c>
      <c r="N76" s="4">
        <f t="shared" si="28"/>
        <v>0</v>
      </c>
      <c r="O76" s="4">
        <f t="shared" si="29"/>
        <v>0.13333333333333333</v>
      </c>
      <c r="P76" s="4">
        <f t="shared" si="30"/>
        <v>0.26666666666666666</v>
      </c>
      <c r="Q76" s="4">
        <f t="shared" si="31"/>
        <v>0.53333333333333333</v>
      </c>
      <c r="R76" s="4">
        <f t="shared" si="32"/>
        <v>6.6666666666666666E-2</v>
      </c>
      <c r="S76" s="4">
        <f t="shared" si="33"/>
        <v>0</v>
      </c>
      <c r="T76" s="4">
        <f t="shared" si="34"/>
        <v>0</v>
      </c>
      <c r="U76" s="4">
        <f t="shared" si="35"/>
        <v>0</v>
      </c>
      <c r="W76" s="16">
        <f t="shared" si="36"/>
        <v>0</v>
      </c>
      <c r="X76" s="16">
        <f t="shared" si="37"/>
        <v>1</v>
      </c>
      <c r="Y76" s="16">
        <f t="shared" si="38"/>
        <v>0</v>
      </c>
    </row>
    <row r="77" spans="1:25" x14ac:dyDescent="0.3">
      <c r="A77" s="3" t="s">
        <v>37</v>
      </c>
      <c r="B77" s="3">
        <v>28</v>
      </c>
      <c r="C77" s="3">
        <v>0</v>
      </c>
      <c r="D77" s="3">
        <v>3</v>
      </c>
      <c r="E77" s="3">
        <v>1</v>
      </c>
      <c r="F77" s="3">
        <v>8</v>
      </c>
      <c r="G77" s="3">
        <v>10</v>
      </c>
      <c r="H77" s="3">
        <v>6</v>
      </c>
      <c r="I77" s="3">
        <v>0</v>
      </c>
      <c r="J77" s="3">
        <v>0</v>
      </c>
      <c r="K77" s="3">
        <v>0</v>
      </c>
      <c r="M77" s="4">
        <f t="shared" si="27"/>
        <v>0</v>
      </c>
      <c r="N77" s="4">
        <f t="shared" si="28"/>
        <v>0.10714285714285714</v>
      </c>
      <c r="O77" s="4">
        <f t="shared" si="29"/>
        <v>3.5714285714285712E-2</v>
      </c>
      <c r="P77" s="4">
        <f t="shared" si="30"/>
        <v>0.2857142857142857</v>
      </c>
      <c r="Q77" s="4">
        <f t="shared" si="31"/>
        <v>0.35714285714285715</v>
      </c>
      <c r="R77" s="4">
        <f t="shared" si="32"/>
        <v>0.21428571428571427</v>
      </c>
      <c r="S77" s="4">
        <f t="shared" si="33"/>
        <v>0</v>
      </c>
      <c r="T77" s="4">
        <f t="shared" si="34"/>
        <v>0</v>
      </c>
      <c r="U77" s="4">
        <f t="shared" si="35"/>
        <v>0</v>
      </c>
      <c r="W77" s="16">
        <f t="shared" si="36"/>
        <v>0.10714285714285714</v>
      </c>
      <c r="X77" s="16">
        <f t="shared" si="37"/>
        <v>0.8928571428571429</v>
      </c>
      <c r="Y77" s="16">
        <f t="shared" si="38"/>
        <v>0</v>
      </c>
    </row>
    <row r="78" spans="1:25" x14ac:dyDescent="0.3">
      <c r="M78" s="5">
        <f>AVERAGE(M63:M77)</f>
        <v>3.958469338148482E-2</v>
      </c>
      <c r="N78" s="5">
        <f t="shared" ref="N78" si="39">AVERAGE(N63:N77)</f>
        <v>0.12182643856440649</v>
      </c>
      <c r="O78" s="5">
        <f t="shared" ref="O78" si="40">AVERAGE(O63:O77)</f>
        <v>0.16305939455672075</v>
      </c>
      <c r="P78" s="5">
        <f t="shared" ref="P78" si="41">AVERAGE(P63:P77)</f>
        <v>0.20200384285945783</v>
      </c>
      <c r="Q78" s="5">
        <f t="shared" ref="Q78" si="42">AVERAGE(Q63:Q77)</f>
        <v>0.27587070089743887</v>
      </c>
      <c r="R78" s="5">
        <f t="shared" ref="R78" si="43">AVERAGE(R63:R77)</f>
        <v>0.14787307760569796</v>
      </c>
      <c r="S78" s="5">
        <f t="shared" ref="S78" si="44">AVERAGE(S63:S77)</f>
        <v>4.0285822317907873E-2</v>
      </c>
      <c r="T78" s="5">
        <f t="shared" ref="T78" si="45">AVERAGE(T63:T77)</f>
        <v>4.4725328147788039E-3</v>
      </c>
      <c r="U78" s="5">
        <f t="shared" ref="U78" si="46">AVERAGE(U63:U77)</f>
        <v>5.0234970021066274E-3</v>
      </c>
      <c r="W78" s="16" t="e">
        <f t="shared" si="36"/>
        <v>#DIV/0!</v>
      </c>
      <c r="X78" s="16" t="e">
        <f t="shared" si="37"/>
        <v>#DIV/0!</v>
      </c>
      <c r="Y78" s="16" t="e">
        <f t="shared" si="38"/>
        <v>#DIV/0!</v>
      </c>
    </row>
    <row r="80" spans="1:25" x14ac:dyDescent="0.3">
      <c r="A80" s="3" t="s">
        <v>0</v>
      </c>
    </row>
    <row r="81" spans="1:25" x14ac:dyDescent="0.3">
      <c r="A81" s="3" t="s">
        <v>1</v>
      </c>
    </row>
    <row r="82" spans="1:25" x14ac:dyDescent="0.3">
      <c r="A82" s="3" t="s">
        <v>41</v>
      </c>
    </row>
    <row r="83" spans="1:25" x14ac:dyDescent="0.3">
      <c r="A83" s="3" t="s">
        <v>3</v>
      </c>
    </row>
    <row r="84" spans="1:25" x14ac:dyDescent="0.3">
      <c r="A84" s="3" t="s">
        <v>4</v>
      </c>
    </row>
    <row r="85" spans="1:25" x14ac:dyDescent="0.3">
      <c r="A85" s="3" t="s">
        <v>5</v>
      </c>
    </row>
    <row r="88" spans="1:25" x14ac:dyDescent="0.3">
      <c r="A88" s="3" t="s">
        <v>6</v>
      </c>
      <c r="B88" s="3" t="s">
        <v>7</v>
      </c>
      <c r="C88" s="3" t="s">
        <v>8</v>
      </c>
      <c r="D88" s="3" t="s">
        <v>9</v>
      </c>
      <c r="E88" s="3" t="s">
        <v>10</v>
      </c>
      <c r="F88" s="3" t="s">
        <v>11</v>
      </c>
      <c r="G88" s="3" t="s">
        <v>12</v>
      </c>
      <c r="H88" s="3" t="s">
        <v>13</v>
      </c>
      <c r="I88" s="3" t="s">
        <v>14</v>
      </c>
      <c r="J88" s="3" t="s">
        <v>15</v>
      </c>
      <c r="K88" s="3" t="s">
        <v>16</v>
      </c>
    </row>
    <row r="89" spans="1:25" x14ac:dyDescent="0.3">
      <c r="A89" s="3" t="s">
        <v>18</v>
      </c>
      <c r="B89" s="3">
        <v>526</v>
      </c>
      <c r="C89" s="3">
        <v>2</v>
      </c>
      <c r="D89" s="3">
        <v>21</v>
      </c>
      <c r="E89" s="3">
        <v>67</v>
      </c>
      <c r="F89" s="3">
        <v>99</v>
      </c>
      <c r="G89" s="3">
        <v>151</v>
      </c>
      <c r="H89" s="3">
        <v>125</v>
      </c>
      <c r="I89" s="3">
        <v>43</v>
      </c>
      <c r="J89" s="3">
        <v>8</v>
      </c>
      <c r="K89" s="3">
        <v>10</v>
      </c>
      <c r="M89" s="3" t="s">
        <v>8</v>
      </c>
      <c r="N89" s="3" t="s">
        <v>9</v>
      </c>
      <c r="O89" s="3" t="s">
        <v>10</v>
      </c>
      <c r="P89" s="3" t="s">
        <v>11</v>
      </c>
      <c r="Q89" s="3" t="s">
        <v>12</v>
      </c>
      <c r="R89" s="3" t="s">
        <v>13</v>
      </c>
      <c r="S89" s="3" t="s">
        <v>14</v>
      </c>
      <c r="T89" s="3" t="s">
        <v>15</v>
      </c>
      <c r="U89" s="3" t="s">
        <v>16</v>
      </c>
    </row>
    <row r="90" spans="1:25" x14ac:dyDescent="0.3">
      <c r="A90" s="3" t="s">
        <v>20</v>
      </c>
      <c r="B90" s="3">
        <v>181</v>
      </c>
      <c r="C90" s="3">
        <v>2</v>
      </c>
      <c r="D90" s="3">
        <v>10</v>
      </c>
      <c r="E90" s="3">
        <v>17</v>
      </c>
      <c r="F90" s="3">
        <v>37</v>
      </c>
      <c r="G90" s="3">
        <v>48</v>
      </c>
      <c r="H90" s="3">
        <v>40</v>
      </c>
      <c r="I90" s="3">
        <v>24</v>
      </c>
      <c r="J90" s="3">
        <v>3</v>
      </c>
      <c r="K90" s="3">
        <v>0</v>
      </c>
      <c r="M90" s="4">
        <f t="shared" ref="M90:U90" si="47">C90/$B90</f>
        <v>1.1049723756906077E-2</v>
      </c>
      <c r="N90" s="4">
        <f t="shared" si="47"/>
        <v>5.5248618784530384E-2</v>
      </c>
      <c r="O90" s="4">
        <f t="shared" si="47"/>
        <v>9.3922651933701654E-2</v>
      </c>
      <c r="P90" s="4">
        <f t="shared" si="47"/>
        <v>0.20441988950276244</v>
      </c>
      <c r="Q90" s="4">
        <f t="shared" si="47"/>
        <v>0.26519337016574585</v>
      </c>
      <c r="R90" s="4">
        <f t="shared" si="47"/>
        <v>0.22099447513812154</v>
      </c>
      <c r="S90" s="4">
        <f t="shared" si="47"/>
        <v>0.13259668508287292</v>
      </c>
      <c r="T90" s="4">
        <f t="shared" si="47"/>
        <v>1.6574585635359115E-2</v>
      </c>
      <c r="U90" s="4">
        <f t="shared" si="47"/>
        <v>0</v>
      </c>
      <c r="W90" s="16">
        <f>SUM(C90:D90)/B90</f>
        <v>6.6298342541436461E-2</v>
      </c>
      <c r="X90" s="16">
        <f>SUM(E90:H90)/B90</f>
        <v>0.78453038674033149</v>
      </c>
      <c r="Y90" s="16">
        <f>SUM(I90:K90)/B90</f>
        <v>0.14917127071823205</v>
      </c>
    </row>
    <row r="91" spans="1:25" x14ac:dyDescent="0.3">
      <c r="A91" s="3" t="s">
        <v>22</v>
      </c>
      <c r="B91" s="3">
        <v>524</v>
      </c>
      <c r="C91" s="3">
        <v>10</v>
      </c>
      <c r="D91" s="3">
        <v>26</v>
      </c>
      <c r="E91" s="3">
        <v>56</v>
      </c>
      <c r="F91" s="3">
        <v>92</v>
      </c>
      <c r="G91" s="3">
        <v>154</v>
      </c>
      <c r="H91" s="3">
        <v>137</v>
      </c>
      <c r="I91" s="3">
        <v>42</v>
      </c>
      <c r="J91" s="3">
        <v>6</v>
      </c>
      <c r="K91" s="3">
        <v>1</v>
      </c>
      <c r="M91" s="4">
        <f t="shared" ref="M91:M104" si="48">C91/$B91</f>
        <v>1.9083969465648856E-2</v>
      </c>
      <c r="N91" s="4">
        <f t="shared" ref="N91:N104" si="49">D91/$B91</f>
        <v>4.9618320610687022E-2</v>
      </c>
      <c r="O91" s="4">
        <f t="shared" ref="O91:O104" si="50">E91/$B91</f>
        <v>0.10687022900763359</v>
      </c>
      <c r="P91" s="4">
        <f t="shared" ref="P91:P104" si="51">F91/$B91</f>
        <v>0.17557251908396945</v>
      </c>
      <c r="Q91" s="4">
        <f t="shared" ref="Q91:Q104" si="52">G91/$B91</f>
        <v>0.29389312977099236</v>
      </c>
      <c r="R91" s="4">
        <f t="shared" ref="R91:R104" si="53">H91/$B91</f>
        <v>0.26145038167938933</v>
      </c>
      <c r="S91" s="4">
        <f t="shared" ref="S91:S104" si="54">I91/$B91</f>
        <v>8.0152671755725186E-2</v>
      </c>
      <c r="T91" s="4">
        <f t="shared" ref="T91:T104" si="55">J91/$B91</f>
        <v>1.1450381679389313E-2</v>
      </c>
      <c r="U91" s="4">
        <f t="shared" ref="U91:U104" si="56">K91/$B91</f>
        <v>1.9083969465648854E-3</v>
      </c>
      <c r="W91" s="16">
        <f t="shared" ref="W91:W105" si="57">SUM(C91:D91)/B91</f>
        <v>6.8702290076335881E-2</v>
      </c>
      <c r="X91" s="16">
        <f t="shared" ref="X91:X105" si="58">SUM(E91:H91)/B91</f>
        <v>0.83778625954198471</v>
      </c>
      <c r="Y91" s="16">
        <f t="shared" ref="Y91:Y105" si="59">SUM(I91:K91)/B91</f>
        <v>9.3511450381679392E-2</v>
      </c>
    </row>
    <row r="92" spans="1:25" x14ac:dyDescent="0.3">
      <c r="A92" s="3" t="s">
        <v>24</v>
      </c>
      <c r="B92" s="3">
        <v>182</v>
      </c>
      <c r="C92" s="3">
        <v>2</v>
      </c>
      <c r="D92" s="3">
        <v>7</v>
      </c>
      <c r="E92" s="3">
        <v>14</v>
      </c>
      <c r="F92" s="3">
        <v>23</v>
      </c>
      <c r="G92" s="3">
        <v>59</v>
      </c>
      <c r="H92" s="3">
        <v>57</v>
      </c>
      <c r="I92" s="3">
        <v>19</v>
      </c>
      <c r="J92" s="3">
        <v>1</v>
      </c>
      <c r="K92" s="3">
        <v>0</v>
      </c>
      <c r="M92" s="4">
        <f t="shared" si="48"/>
        <v>1.098901098901099E-2</v>
      </c>
      <c r="N92" s="4">
        <f t="shared" si="49"/>
        <v>3.8461538461538464E-2</v>
      </c>
      <c r="O92" s="4">
        <f t="shared" si="50"/>
        <v>7.6923076923076927E-2</v>
      </c>
      <c r="P92" s="4">
        <f t="shared" si="51"/>
        <v>0.12637362637362637</v>
      </c>
      <c r="Q92" s="4">
        <f t="shared" si="52"/>
        <v>0.32417582417582419</v>
      </c>
      <c r="R92" s="4">
        <f t="shared" si="53"/>
        <v>0.31318681318681318</v>
      </c>
      <c r="S92" s="4">
        <f t="shared" si="54"/>
        <v>0.1043956043956044</v>
      </c>
      <c r="T92" s="4">
        <f t="shared" si="55"/>
        <v>5.4945054945054949E-3</v>
      </c>
      <c r="U92" s="4">
        <f t="shared" si="56"/>
        <v>0</v>
      </c>
      <c r="W92" s="16">
        <f t="shared" si="57"/>
        <v>4.9450549450549448E-2</v>
      </c>
      <c r="X92" s="16">
        <f t="shared" si="58"/>
        <v>0.84065934065934067</v>
      </c>
      <c r="Y92" s="16">
        <f t="shared" si="59"/>
        <v>0.10989010989010989</v>
      </c>
    </row>
    <row r="93" spans="1:25" x14ac:dyDescent="0.3">
      <c r="A93" s="3" t="s">
        <v>26</v>
      </c>
      <c r="B93" s="3">
        <v>526</v>
      </c>
      <c r="C93" s="3">
        <v>0</v>
      </c>
      <c r="D93" s="3">
        <v>19</v>
      </c>
      <c r="E93" s="3">
        <v>67</v>
      </c>
      <c r="F93" s="3">
        <v>121</v>
      </c>
      <c r="G93" s="3">
        <v>153</v>
      </c>
      <c r="H93" s="3">
        <v>114</v>
      </c>
      <c r="I93" s="3">
        <v>39</v>
      </c>
      <c r="J93" s="3">
        <v>8</v>
      </c>
      <c r="K93" s="3">
        <v>5</v>
      </c>
      <c r="M93" s="4">
        <f t="shared" si="48"/>
        <v>0</v>
      </c>
      <c r="N93" s="4">
        <f t="shared" si="49"/>
        <v>3.6121673003802278E-2</v>
      </c>
      <c r="O93" s="4">
        <f t="shared" si="50"/>
        <v>0.12737642585551331</v>
      </c>
      <c r="P93" s="4">
        <f t="shared" si="51"/>
        <v>0.23003802281368821</v>
      </c>
      <c r="Q93" s="4">
        <f t="shared" si="52"/>
        <v>0.29087452471482889</v>
      </c>
      <c r="R93" s="4">
        <f t="shared" si="53"/>
        <v>0.21673003802281368</v>
      </c>
      <c r="S93" s="4">
        <f t="shared" si="54"/>
        <v>7.4144486692015205E-2</v>
      </c>
      <c r="T93" s="4">
        <f t="shared" si="55"/>
        <v>1.5209125475285171E-2</v>
      </c>
      <c r="U93" s="4">
        <f t="shared" si="56"/>
        <v>9.5057034220532317E-3</v>
      </c>
      <c r="W93" s="16">
        <f t="shared" si="57"/>
        <v>3.6121673003802278E-2</v>
      </c>
      <c r="X93" s="16">
        <f t="shared" si="58"/>
        <v>0.86501901140684412</v>
      </c>
      <c r="Y93" s="16">
        <f t="shared" si="59"/>
        <v>9.8859315589353611E-2</v>
      </c>
    </row>
    <row r="94" spans="1:25" x14ac:dyDescent="0.3">
      <c r="A94" s="3" t="s">
        <v>28</v>
      </c>
      <c r="B94" s="3">
        <v>524</v>
      </c>
      <c r="C94" s="3">
        <v>7</v>
      </c>
      <c r="D94" s="3">
        <v>25</v>
      </c>
      <c r="E94" s="3">
        <v>67</v>
      </c>
      <c r="F94" s="3">
        <v>98</v>
      </c>
      <c r="G94" s="3">
        <v>144</v>
      </c>
      <c r="H94" s="3">
        <v>121</v>
      </c>
      <c r="I94" s="3">
        <v>48</v>
      </c>
      <c r="J94" s="3">
        <v>9</v>
      </c>
      <c r="K94" s="3">
        <v>5</v>
      </c>
      <c r="M94" s="4">
        <f t="shared" si="48"/>
        <v>1.3358778625954198E-2</v>
      </c>
      <c r="N94" s="4">
        <f t="shared" si="49"/>
        <v>4.7709923664122141E-2</v>
      </c>
      <c r="O94" s="4">
        <f t="shared" si="50"/>
        <v>0.12786259541984732</v>
      </c>
      <c r="P94" s="4">
        <f t="shared" si="51"/>
        <v>0.18702290076335878</v>
      </c>
      <c r="Q94" s="4">
        <f t="shared" si="52"/>
        <v>0.27480916030534353</v>
      </c>
      <c r="R94" s="4">
        <f t="shared" si="53"/>
        <v>0.23091603053435114</v>
      </c>
      <c r="S94" s="4">
        <f t="shared" si="54"/>
        <v>9.1603053435114504E-2</v>
      </c>
      <c r="T94" s="4">
        <f t="shared" si="55"/>
        <v>1.717557251908397E-2</v>
      </c>
      <c r="U94" s="4">
        <f t="shared" si="56"/>
        <v>9.5419847328244278E-3</v>
      </c>
      <c r="W94" s="16">
        <f t="shared" si="57"/>
        <v>6.1068702290076333E-2</v>
      </c>
      <c r="X94" s="16">
        <f t="shared" si="58"/>
        <v>0.82061068702290074</v>
      </c>
      <c r="Y94" s="16">
        <f t="shared" si="59"/>
        <v>0.1183206106870229</v>
      </c>
    </row>
    <row r="95" spans="1:25" x14ac:dyDescent="0.3">
      <c r="A95" s="3" t="s">
        <v>29</v>
      </c>
      <c r="B95" s="3">
        <v>526</v>
      </c>
      <c r="C95" s="3">
        <v>0</v>
      </c>
      <c r="D95" s="3">
        <v>12</v>
      </c>
      <c r="E95" s="3">
        <v>51</v>
      </c>
      <c r="F95" s="3">
        <v>94</v>
      </c>
      <c r="G95" s="3">
        <v>166</v>
      </c>
      <c r="H95" s="3">
        <v>137</v>
      </c>
      <c r="I95" s="3">
        <v>58</v>
      </c>
      <c r="J95" s="3">
        <v>5</v>
      </c>
      <c r="K95" s="3">
        <v>3</v>
      </c>
      <c r="M95" s="4">
        <f t="shared" si="48"/>
        <v>0</v>
      </c>
      <c r="N95" s="4">
        <f t="shared" si="49"/>
        <v>2.2813688212927757E-2</v>
      </c>
      <c r="O95" s="4">
        <f t="shared" si="50"/>
        <v>9.6958174904942962E-2</v>
      </c>
      <c r="P95" s="4">
        <f t="shared" si="51"/>
        <v>0.17870722433460076</v>
      </c>
      <c r="Q95" s="4">
        <f t="shared" si="52"/>
        <v>0.31558935361216728</v>
      </c>
      <c r="R95" s="4">
        <f t="shared" si="53"/>
        <v>0.26045627376425856</v>
      </c>
      <c r="S95" s="4">
        <f t="shared" si="54"/>
        <v>0.11026615969581749</v>
      </c>
      <c r="T95" s="4">
        <f t="shared" si="55"/>
        <v>9.5057034220532317E-3</v>
      </c>
      <c r="U95" s="4">
        <f t="shared" si="56"/>
        <v>5.7034220532319393E-3</v>
      </c>
      <c r="W95" s="16">
        <f t="shared" si="57"/>
        <v>2.2813688212927757E-2</v>
      </c>
      <c r="X95" s="16">
        <f t="shared" si="58"/>
        <v>0.85171102661596954</v>
      </c>
      <c r="Y95" s="16">
        <f t="shared" si="59"/>
        <v>0.12547528517110265</v>
      </c>
    </row>
    <row r="96" spans="1:25" x14ac:dyDescent="0.3">
      <c r="A96" s="3" t="s">
        <v>30</v>
      </c>
      <c r="B96" s="3">
        <v>526</v>
      </c>
      <c r="C96" s="3">
        <v>7</v>
      </c>
      <c r="D96" s="3">
        <v>26</v>
      </c>
      <c r="E96" s="3">
        <v>60</v>
      </c>
      <c r="F96" s="3">
        <v>77</v>
      </c>
      <c r="G96" s="3">
        <v>153</v>
      </c>
      <c r="H96" s="3">
        <v>141</v>
      </c>
      <c r="I96" s="3">
        <v>53</v>
      </c>
      <c r="J96" s="3">
        <v>7</v>
      </c>
      <c r="K96" s="3">
        <v>2</v>
      </c>
      <c r="M96" s="4">
        <f t="shared" si="48"/>
        <v>1.3307984790874524E-2</v>
      </c>
      <c r="N96" s="4">
        <f t="shared" si="49"/>
        <v>4.9429657794676805E-2</v>
      </c>
      <c r="O96" s="4">
        <f t="shared" si="50"/>
        <v>0.11406844106463879</v>
      </c>
      <c r="P96" s="4">
        <f t="shared" si="51"/>
        <v>0.14638783269961977</v>
      </c>
      <c r="Q96" s="4">
        <f t="shared" si="52"/>
        <v>0.29087452471482889</v>
      </c>
      <c r="R96" s="4">
        <f t="shared" si="53"/>
        <v>0.26806083650190116</v>
      </c>
      <c r="S96" s="4">
        <f t="shared" si="54"/>
        <v>0.10076045627376426</v>
      </c>
      <c r="T96" s="4">
        <f t="shared" si="55"/>
        <v>1.3307984790874524E-2</v>
      </c>
      <c r="U96" s="4">
        <f t="shared" si="56"/>
        <v>3.8022813688212928E-3</v>
      </c>
      <c r="W96" s="16">
        <f t="shared" si="57"/>
        <v>6.2737642585551326E-2</v>
      </c>
      <c r="X96" s="16">
        <f t="shared" si="58"/>
        <v>0.81939163498098855</v>
      </c>
      <c r="Y96" s="16">
        <f t="shared" si="59"/>
        <v>0.11787072243346007</v>
      </c>
    </row>
    <row r="97" spans="1:25" x14ac:dyDescent="0.3">
      <c r="A97" s="3" t="s">
        <v>31</v>
      </c>
      <c r="B97" s="3">
        <v>471</v>
      </c>
      <c r="C97" s="3">
        <v>9</v>
      </c>
      <c r="D97" s="3">
        <v>16</v>
      </c>
      <c r="E97" s="3">
        <v>43</v>
      </c>
      <c r="F97" s="3">
        <v>76</v>
      </c>
      <c r="G97" s="3">
        <v>149</v>
      </c>
      <c r="H97" s="3">
        <v>122</v>
      </c>
      <c r="I97" s="3">
        <v>50</v>
      </c>
      <c r="J97" s="3">
        <v>6</v>
      </c>
      <c r="K97" s="3">
        <v>0</v>
      </c>
      <c r="M97" s="4">
        <f t="shared" si="48"/>
        <v>1.9108280254777069E-2</v>
      </c>
      <c r="N97" s="4">
        <f t="shared" si="49"/>
        <v>3.3970276008492568E-2</v>
      </c>
      <c r="O97" s="4">
        <f t="shared" si="50"/>
        <v>9.1295116772823773E-2</v>
      </c>
      <c r="P97" s="4">
        <f t="shared" si="51"/>
        <v>0.16135881104033969</v>
      </c>
      <c r="Q97" s="4">
        <f t="shared" si="52"/>
        <v>0.31634819532908703</v>
      </c>
      <c r="R97" s="4">
        <f t="shared" si="53"/>
        <v>0.25902335456475584</v>
      </c>
      <c r="S97" s="4">
        <f t="shared" si="54"/>
        <v>0.10615711252653928</v>
      </c>
      <c r="T97" s="4">
        <f t="shared" si="55"/>
        <v>1.2738853503184714E-2</v>
      </c>
      <c r="U97" s="4">
        <f t="shared" si="56"/>
        <v>0</v>
      </c>
      <c r="W97" s="16">
        <f t="shared" si="57"/>
        <v>5.3078556263269641E-2</v>
      </c>
      <c r="X97" s="16">
        <f t="shared" si="58"/>
        <v>0.82802547770700641</v>
      </c>
      <c r="Y97" s="16">
        <f t="shared" si="59"/>
        <v>0.11889596602972399</v>
      </c>
    </row>
    <row r="98" spans="1:25" x14ac:dyDescent="0.3">
      <c r="A98" s="3" t="s">
        <v>32</v>
      </c>
      <c r="B98" s="3">
        <v>121</v>
      </c>
      <c r="C98" s="3">
        <v>0</v>
      </c>
      <c r="D98" s="3">
        <v>1</v>
      </c>
      <c r="E98" s="3">
        <v>7</v>
      </c>
      <c r="F98" s="3">
        <v>15</v>
      </c>
      <c r="G98" s="3">
        <v>45</v>
      </c>
      <c r="H98" s="3">
        <v>33</v>
      </c>
      <c r="I98" s="3">
        <v>18</v>
      </c>
      <c r="J98" s="3">
        <v>2</v>
      </c>
      <c r="K98" s="3">
        <v>0</v>
      </c>
      <c r="M98" s="4">
        <f t="shared" si="48"/>
        <v>0</v>
      </c>
      <c r="N98" s="4">
        <f t="shared" si="49"/>
        <v>8.2644628099173556E-3</v>
      </c>
      <c r="O98" s="4">
        <f t="shared" si="50"/>
        <v>5.7851239669421489E-2</v>
      </c>
      <c r="P98" s="4">
        <f t="shared" si="51"/>
        <v>0.12396694214876033</v>
      </c>
      <c r="Q98" s="4">
        <f t="shared" si="52"/>
        <v>0.37190082644628097</v>
      </c>
      <c r="R98" s="4">
        <f t="shared" si="53"/>
        <v>0.27272727272727271</v>
      </c>
      <c r="S98" s="4">
        <f t="shared" si="54"/>
        <v>0.1487603305785124</v>
      </c>
      <c r="T98" s="4">
        <f t="shared" si="55"/>
        <v>1.6528925619834711E-2</v>
      </c>
      <c r="U98" s="4">
        <f t="shared" si="56"/>
        <v>0</v>
      </c>
      <c r="W98" s="16">
        <f t="shared" si="57"/>
        <v>8.2644628099173556E-3</v>
      </c>
      <c r="X98" s="16">
        <f t="shared" si="58"/>
        <v>0.82644628099173556</v>
      </c>
      <c r="Y98" s="16">
        <f t="shared" si="59"/>
        <v>0.16528925619834711</v>
      </c>
    </row>
    <row r="99" spans="1:25" x14ac:dyDescent="0.3">
      <c r="A99" s="3" t="s">
        <v>33</v>
      </c>
      <c r="B99" s="3">
        <v>182</v>
      </c>
      <c r="C99" s="3">
        <v>3</v>
      </c>
      <c r="D99" s="3">
        <v>5</v>
      </c>
      <c r="E99" s="3">
        <v>15</v>
      </c>
      <c r="F99" s="3">
        <v>32</v>
      </c>
      <c r="G99" s="3">
        <v>60</v>
      </c>
      <c r="H99" s="3">
        <v>50</v>
      </c>
      <c r="I99" s="3">
        <v>15</v>
      </c>
      <c r="J99" s="3">
        <v>2</v>
      </c>
      <c r="K99" s="3">
        <v>0</v>
      </c>
      <c r="M99" s="4">
        <f t="shared" si="48"/>
        <v>1.6483516483516484E-2</v>
      </c>
      <c r="N99" s="4">
        <f t="shared" si="49"/>
        <v>2.7472527472527472E-2</v>
      </c>
      <c r="O99" s="4">
        <f t="shared" si="50"/>
        <v>8.2417582417582416E-2</v>
      </c>
      <c r="P99" s="4">
        <f t="shared" si="51"/>
        <v>0.17582417582417584</v>
      </c>
      <c r="Q99" s="4">
        <f t="shared" si="52"/>
        <v>0.32967032967032966</v>
      </c>
      <c r="R99" s="4">
        <f t="shared" si="53"/>
        <v>0.27472527472527475</v>
      </c>
      <c r="S99" s="4">
        <f t="shared" si="54"/>
        <v>8.2417582417582416E-2</v>
      </c>
      <c r="T99" s="4">
        <f t="shared" si="55"/>
        <v>1.098901098901099E-2</v>
      </c>
      <c r="U99" s="4">
        <f t="shared" si="56"/>
        <v>0</v>
      </c>
      <c r="W99" s="16">
        <f t="shared" si="57"/>
        <v>4.3956043956043959E-2</v>
      </c>
      <c r="X99" s="16">
        <f t="shared" si="58"/>
        <v>0.86263736263736268</v>
      </c>
      <c r="Y99" s="16">
        <f t="shared" si="59"/>
        <v>9.3406593406593408E-2</v>
      </c>
    </row>
    <row r="100" spans="1:25" x14ac:dyDescent="0.3">
      <c r="A100" s="3" t="s">
        <v>34</v>
      </c>
      <c r="B100" s="3">
        <v>182</v>
      </c>
      <c r="C100" s="3">
        <v>1</v>
      </c>
      <c r="D100" s="3">
        <v>5</v>
      </c>
      <c r="E100" s="3">
        <v>19</v>
      </c>
      <c r="F100" s="3">
        <v>24</v>
      </c>
      <c r="G100" s="3">
        <v>60</v>
      </c>
      <c r="H100" s="3">
        <v>55</v>
      </c>
      <c r="I100" s="3">
        <v>16</v>
      </c>
      <c r="J100" s="3">
        <v>2</v>
      </c>
      <c r="K100" s="3">
        <v>0</v>
      </c>
      <c r="M100" s="4">
        <f t="shared" si="48"/>
        <v>5.4945054945054949E-3</v>
      </c>
      <c r="N100" s="4">
        <f t="shared" si="49"/>
        <v>2.7472527472527472E-2</v>
      </c>
      <c r="O100" s="4">
        <f t="shared" si="50"/>
        <v>0.1043956043956044</v>
      </c>
      <c r="P100" s="4">
        <f t="shared" si="51"/>
        <v>0.13186813186813187</v>
      </c>
      <c r="Q100" s="4">
        <f t="shared" si="52"/>
        <v>0.32967032967032966</v>
      </c>
      <c r="R100" s="4">
        <f t="shared" si="53"/>
        <v>0.30219780219780218</v>
      </c>
      <c r="S100" s="4">
        <f t="shared" si="54"/>
        <v>8.7912087912087919E-2</v>
      </c>
      <c r="T100" s="4">
        <f t="shared" si="55"/>
        <v>1.098901098901099E-2</v>
      </c>
      <c r="U100" s="4">
        <f t="shared" si="56"/>
        <v>0</v>
      </c>
      <c r="W100" s="16">
        <f t="shared" si="57"/>
        <v>3.2967032967032968E-2</v>
      </c>
      <c r="X100" s="16">
        <f t="shared" si="58"/>
        <v>0.86813186813186816</v>
      </c>
      <c r="Y100" s="16">
        <f t="shared" si="59"/>
        <v>9.8901098901098897E-2</v>
      </c>
    </row>
    <row r="101" spans="1:25" x14ac:dyDescent="0.3">
      <c r="A101" s="3" t="s">
        <v>35</v>
      </c>
      <c r="B101" s="3">
        <v>182</v>
      </c>
      <c r="C101" s="3">
        <v>0</v>
      </c>
      <c r="D101" s="3">
        <v>5</v>
      </c>
      <c r="E101" s="3">
        <v>9</v>
      </c>
      <c r="F101" s="3">
        <v>24</v>
      </c>
      <c r="G101" s="3">
        <v>63</v>
      </c>
      <c r="H101" s="3">
        <v>60</v>
      </c>
      <c r="I101" s="3">
        <v>18</v>
      </c>
      <c r="J101" s="3">
        <v>2</v>
      </c>
      <c r="K101" s="3">
        <v>1</v>
      </c>
      <c r="M101" s="4">
        <f t="shared" si="48"/>
        <v>0</v>
      </c>
      <c r="N101" s="4">
        <f t="shared" si="49"/>
        <v>2.7472527472527472E-2</v>
      </c>
      <c r="O101" s="4">
        <f t="shared" si="50"/>
        <v>4.9450549450549448E-2</v>
      </c>
      <c r="P101" s="4">
        <f t="shared" si="51"/>
        <v>0.13186813186813187</v>
      </c>
      <c r="Q101" s="4">
        <f t="shared" si="52"/>
        <v>0.34615384615384615</v>
      </c>
      <c r="R101" s="4">
        <f t="shared" si="53"/>
        <v>0.32967032967032966</v>
      </c>
      <c r="S101" s="4">
        <f t="shared" si="54"/>
        <v>9.8901098901098897E-2</v>
      </c>
      <c r="T101" s="4">
        <f t="shared" si="55"/>
        <v>1.098901098901099E-2</v>
      </c>
      <c r="U101" s="4">
        <f t="shared" si="56"/>
        <v>5.4945054945054949E-3</v>
      </c>
      <c r="W101" s="16">
        <f t="shared" si="57"/>
        <v>2.7472527472527472E-2</v>
      </c>
      <c r="X101" s="16">
        <f t="shared" si="58"/>
        <v>0.8571428571428571</v>
      </c>
      <c r="Y101" s="16">
        <f t="shared" si="59"/>
        <v>0.11538461538461539</v>
      </c>
    </row>
    <row r="102" spans="1:25" x14ac:dyDescent="0.3">
      <c r="A102" s="3" t="s">
        <v>36</v>
      </c>
      <c r="B102" s="3">
        <v>182</v>
      </c>
      <c r="C102" s="3">
        <v>1</v>
      </c>
      <c r="D102" s="3">
        <v>5</v>
      </c>
      <c r="E102" s="3">
        <v>13</v>
      </c>
      <c r="F102" s="3">
        <v>26</v>
      </c>
      <c r="G102" s="3">
        <v>57</v>
      </c>
      <c r="H102" s="3">
        <v>47</v>
      </c>
      <c r="I102" s="3">
        <v>27</v>
      </c>
      <c r="J102" s="3">
        <v>5</v>
      </c>
      <c r="K102" s="3">
        <v>1</v>
      </c>
      <c r="M102" s="4">
        <f t="shared" si="48"/>
        <v>5.4945054945054949E-3</v>
      </c>
      <c r="N102" s="4">
        <f t="shared" si="49"/>
        <v>2.7472527472527472E-2</v>
      </c>
      <c r="O102" s="4">
        <f t="shared" si="50"/>
        <v>7.1428571428571425E-2</v>
      </c>
      <c r="P102" s="4">
        <f t="shared" si="51"/>
        <v>0.14285714285714285</v>
      </c>
      <c r="Q102" s="4">
        <f t="shared" si="52"/>
        <v>0.31318681318681318</v>
      </c>
      <c r="R102" s="4">
        <f t="shared" si="53"/>
        <v>0.25824175824175827</v>
      </c>
      <c r="S102" s="4">
        <f t="shared" si="54"/>
        <v>0.14835164835164835</v>
      </c>
      <c r="T102" s="4">
        <f t="shared" si="55"/>
        <v>2.7472527472527472E-2</v>
      </c>
      <c r="U102" s="4">
        <f t="shared" si="56"/>
        <v>5.4945054945054949E-3</v>
      </c>
      <c r="W102" s="16">
        <f t="shared" si="57"/>
        <v>3.2967032967032968E-2</v>
      </c>
      <c r="X102" s="16">
        <f t="shared" si="58"/>
        <v>0.7857142857142857</v>
      </c>
      <c r="Y102" s="16">
        <f t="shared" si="59"/>
        <v>0.18131868131868131</v>
      </c>
    </row>
    <row r="103" spans="1:25" x14ac:dyDescent="0.3">
      <c r="A103" s="3" t="s">
        <v>37</v>
      </c>
      <c r="B103" s="3">
        <v>182</v>
      </c>
      <c r="C103" s="3">
        <v>0</v>
      </c>
      <c r="D103" s="3">
        <v>4</v>
      </c>
      <c r="E103" s="3">
        <v>14</v>
      </c>
      <c r="F103" s="3">
        <v>22</v>
      </c>
      <c r="G103" s="3">
        <v>66</v>
      </c>
      <c r="H103" s="3">
        <v>54</v>
      </c>
      <c r="I103" s="3">
        <v>18</v>
      </c>
      <c r="J103" s="3">
        <v>3</v>
      </c>
      <c r="K103" s="3">
        <v>1</v>
      </c>
      <c r="M103" s="4">
        <f t="shared" si="48"/>
        <v>0</v>
      </c>
      <c r="N103" s="4">
        <f t="shared" si="49"/>
        <v>2.197802197802198E-2</v>
      </c>
      <c r="O103" s="4">
        <f t="shared" si="50"/>
        <v>7.6923076923076927E-2</v>
      </c>
      <c r="P103" s="4">
        <f t="shared" si="51"/>
        <v>0.12087912087912088</v>
      </c>
      <c r="Q103" s="4">
        <f t="shared" si="52"/>
        <v>0.36263736263736263</v>
      </c>
      <c r="R103" s="4">
        <f t="shared" si="53"/>
        <v>0.2967032967032967</v>
      </c>
      <c r="S103" s="4">
        <f t="shared" si="54"/>
        <v>9.8901098901098897E-2</v>
      </c>
      <c r="T103" s="4">
        <f t="shared" si="55"/>
        <v>1.6483516483516484E-2</v>
      </c>
      <c r="U103" s="4">
        <f t="shared" si="56"/>
        <v>5.4945054945054949E-3</v>
      </c>
      <c r="W103" s="16">
        <f t="shared" si="57"/>
        <v>2.197802197802198E-2</v>
      </c>
      <c r="X103" s="16">
        <f t="shared" si="58"/>
        <v>0.8571428571428571</v>
      </c>
      <c r="Y103" s="16">
        <f t="shared" si="59"/>
        <v>0.12087912087912088</v>
      </c>
    </row>
    <row r="104" spans="1:25" x14ac:dyDescent="0.3">
      <c r="A104" s="3" t="s">
        <v>38</v>
      </c>
      <c r="B104" s="3">
        <v>170</v>
      </c>
      <c r="C104" s="3">
        <v>0</v>
      </c>
      <c r="D104" s="3">
        <v>1</v>
      </c>
      <c r="E104" s="3">
        <v>11</v>
      </c>
      <c r="F104" s="3">
        <v>20</v>
      </c>
      <c r="G104" s="3">
        <v>75</v>
      </c>
      <c r="H104" s="3">
        <v>44</v>
      </c>
      <c r="I104" s="3">
        <v>15</v>
      </c>
      <c r="J104" s="3">
        <v>3</v>
      </c>
      <c r="K104" s="3">
        <v>1</v>
      </c>
      <c r="M104" s="4">
        <f t="shared" si="48"/>
        <v>0</v>
      </c>
      <c r="N104" s="4">
        <f t="shared" si="49"/>
        <v>5.8823529411764705E-3</v>
      </c>
      <c r="O104" s="4">
        <f t="shared" si="50"/>
        <v>6.4705882352941183E-2</v>
      </c>
      <c r="P104" s="4">
        <f t="shared" si="51"/>
        <v>0.11764705882352941</v>
      </c>
      <c r="Q104" s="4">
        <f t="shared" si="52"/>
        <v>0.44117647058823528</v>
      </c>
      <c r="R104" s="4">
        <f t="shared" si="53"/>
        <v>0.25882352941176473</v>
      </c>
      <c r="S104" s="4">
        <f t="shared" si="54"/>
        <v>8.8235294117647065E-2</v>
      </c>
      <c r="T104" s="4">
        <f t="shared" si="55"/>
        <v>1.7647058823529412E-2</v>
      </c>
      <c r="U104" s="4">
        <f t="shared" si="56"/>
        <v>5.8823529411764705E-3</v>
      </c>
      <c r="W104" s="16">
        <f t="shared" si="57"/>
        <v>5.8823529411764705E-3</v>
      </c>
      <c r="X104" s="16">
        <f t="shared" si="58"/>
        <v>0.88235294117647056</v>
      </c>
      <c r="Y104" s="16">
        <f t="shared" si="59"/>
        <v>0.11176470588235295</v>
      </c>
    </row>
    <row r="105" spans="1:25" x14ac:dyDescent="0.3">
      <c r="M105" s="5">
        <f>AVERAGE(M90:M104)</f>
        <v>7.6246850237132778E-3</v>
      </c>
      <c r="N105" s="5">
        <f t="shared" ref="N105:U105" si="60">AVERAGE(N90:N104)</f>
        <v>3.1959242944000203E-2</v>
      </c>
      <c r="O105" s="5">
        <f t="shared" si="60"/>
        <v>8.9496614567995042E-2</v>
      </c>
      <c r="P105" s="5">
        <f t="shared" si="60"/>
        <v>0.15698610205873059</v>
      </c>
      <c r="Q105" s="5">
        <f t="shared" si="60"/>
        <v>0.32441027074280104</v>
      </c>
      <c r="R105" s="5">
        <f t="shared" si="60"/>
        <v>0.26826049780466021</v>
      </c>
      <c r="S105" s="5">
        <f t="shared" si="60"/>
        <v>0.10357035806914193</v>
      </c>
      <c r="T105" s="5">
        <f t="shared" si="60"/>
        <v>1.4170384925745102E-2</v>
      </c>
      <c r="U105" s="5">
        <f t="shared" si="60"/>
        <v>3.5218438632125823E-3</v>
      </c>
      <c r="W105" s="16" t="e">
        <f t="shared" si="57"/>
        <v>#DIV/0!</v>
      </c>
      <c r="X105" s="16" t="e">
        <f t="shared" si="58"/>
        <v>#DIV/0!</v>
      </c>
      <c r="Y105" s="16" t="e">
        <f t="shared" si="59"/>
        <v>#DIV/0!</v>
      </c>
    </row>
    <row r="107" spans="1:25" x14ac:dyDescent="0.3">
      <c r="A107" s="3" t="s">
        <v>0</v>
      </c>
    </row>
    <row r="108" spans="1:25" x14ac:dyDescent="0.3">
      <c r="A108" s="3" t="s">
        <v>1</v>
      </c>
    </row>
    <row r="109" spans="1:25" x14ac:dyDescent="0.3">
      <c r="A109" s="3" t="s">
        <v>42</v>
      </c>
    </row>
    <row r="110" spans="1:25" x14ac:dyDescent="0.3">
      <c r="A110" s="3" t="s">
        <v>3</v>
      </c>
    </row>
    <row r="111" spans="1:25" x14ac:dyDescent="0.3">
      <c r="A111" s="3" t="s">
        <v>4</v>
      </c>
    </row>
    <row r="112" spans="1:25" x14ac:dyDescent="0.3">
      <c r="A112" s="3" t="s">
        <v>5</v>
      </c>
    </row>
    <row r="115" spans="1:25" x14ac:dyDescent="0.3">
      <c r="A115" s="3" t="s">
        <v>6</v>
      </c>
      <c r="B115" s="3" t="s">
        <v>7</v>
      </c>
      <c r="C115" s="3" t="s">
        <v>8</v>
      </c>
      <c r="D115" s="3" t="s">
        <v>9</v>
      </c>
      <c r="E115" s="3" t="s">
        <v>10</v>
      </c>
      <c r="F115" s="3" t="s">
        <v>11</v>
      </c>
      <c r="G115" s="3" t="s">
        <v>12</v>
      </c>
      <c r="H115" s="3" t="s">
        <v>13</v>
      </c>
      <c r="I115" s="3" t="s">
        <v>14</v>
      </c>
      <c r="J115" s="3" t="s">
        <v>15</v>
      </c>
      <c r="K115" s="3" t="s">
        <v>16</v>
      </c>
      <c r="M115" s="3" t="s">
        <v>8</v>
      </c>
      <c r="N115" s="3" t="s">
        <v>9</v>
      </c>
      <c r="O115" s="3" t="s">
        <v>10</v>
      </c>
      <c r="P115" s="3" t="s">
        <v>11</v>
      </c>
      <c r="Q115" s="3" t="s">
        <v>12</v>
      </c>
      <c r="R115" s="3" t="s">
        <v>13</v>
      </c>
      <c r="S115" s="3" t="s">
        <v>14</v>
      </c>
      <c r="T115" s="3" t="s">
        <v>15</v>
      </c>
      <c r="U115" s="3" t="s">
        <v>16</v>
      </c>
    </row>
    <row r="116" spans="1:25" x14ac:dyDescent="0.3">
      <c r="A116" s="3" t="s">
        <v>18</v>
      </c>
      <c r="B116" s="3">
        <v>900</v>
      </c>
      <c r="C116" s="3">
        <v>53</v>
      </c>
      <c r="D116" s="3">
        <v>117</v>
      </c>
      <c r="E116" s="3">
        <v>151</v>
      </c>
      <c r="F116" s="3">
        <v>168</v>
      </c>
      <c r="G116" s="3">
        <v>211</v>
      </c>
      <c r="H116" s="3">
        <v>146</v>
      </c>
      <c r="I116" s="3">
        <v>42</v>
      </c>
      <c r="J116" s="3">
        <v>8</v>
      </c>
      <c r="K116" s="3">
        <v>4</v>
      </c>
      <c r="M116" s="4">
        <f t="shared" ref="M116:U116" si="61">C116/$B116</f>
        <v>5.8888888888888886E-2</v>
      </c>
      <c r="N116" s="4">
        <f t="shared" si="61"/>
        <v>0.13</v>
      </c>
      <c r="O116" s="4">
        <f t="shared" si="61"/>
        <v>0.16777777777777778</v>
      </c>
      <c r="P116" s="4">
        <f t="shared" si="61"/>
        <v>0.18666666666666668</v>
      </c>
      <c r="Q116" s="4">
        <f t="shared" si="61"/>
        <v>0.23444444444444446</v>
      </c>
      <c r="R116" s="4">
        <f t="shared" si="61"/>
        <v>0.16222222222222221</v>
      </c>
      <c r="S116" s="4">
        <f t="shared" si="61"/>
        <v>4.6666666666666669E-2</v>
      </c>
      <c r="T116" s="4">
        <f t="shared" si="61"/>
        <v>8.8888888888888889E-3</v>
      </c>
      <c r="U116" s="4">
        <f t="shared" si="61"/>
        <v>4.4444444444444444E-3</v>
      </c>
      <c r="W116" s="16">
        <f>SUM(C116:D116)/B116</f>
        <v>0.18888888888888888</v>
      </c>
      <c r="X116" s="16">
        <f>SUM(E116:H116)/B116</f>
        <v>0.75111111111111106</v>
      </c>
      <c r="Y116" s="16">
        <f>SUM(I116:K116)/B116</f>
        <v>0.06</v>
      </c>
    </row>
    <row r="117" spans="1:25" x14ac:dyDescent="0.3">
      <c r="A117" s="3" t="s">
        <v>20</v>
      </c>
      <c r="B117" s="3">
        <v>299</v>
      </c>
      <c r="C117" s="3">
        <v>14</v>
      </c>
      <c r="D117" s="3">
        <v>38</v>
      </c>
      <c r="E117" s="3">
        <v>65</v>
      </c>
      <c r="F117" s="3">
        <v>59</v>
      </c>
      <c r="G117" s="3">
        <v>76</v>
      </c>
      <c r="H117" s="3">
        <v>35</v>
      </c>
      <c r="I117" s="3">
        <v>9</v>
      </c>
      <c r="J117" s="3">
        <v>0</v>
      </c>
      <c r="K117" s="3">
        <v>3</v>
      </c>
      <c r="M117" s="4">
        <f t="shared" ref="M117:M131" si="62">C117/$B117</f>
        <v>4.6822742474916385E-2</v>
      </c>
      <c r="N117" s="4">
        <f t="shared" ref="N117:N131" si="63">D117/$B117</f>
        <v>0.12709030100334448</v>
      </c>
      <c r="O117" s="4">
        <f t="shared" ref="O117:O131" si="64">E117/$B117</f>
        <v>0.21739130434782608</v>
      </c>
      <c r="P117" s="4">
        <f t="shared" ref="P117:P131" si="65">F117/$B117</f>
        <v>0.19732441471571907</v>
      </c>
      <c r="Q117" s="4">
        <f t="shared" ref="Q117:Q131" si="66">G117/$B117</f>
        <v>0.25418060200668896</v>
      </c>
      <c r="R117" s="4">
        <f t="shared" ref="R117:R131" si="67">H117/$B117</f>
        <v>0.11705685618729098</v>
      </c>
      <c r="S117" s="4">
        <f t="shared" ref="S117:S131" si="68">I117/$B117</f>
        <v>3.0100334448160536E-2</v>
      </c>
      <c r="T117" s="4">
        <f t="shared" ref="T117:T131" si="69">J117/$B117</f>
        <v>0</v>
      </c>
      <c r="U117" s="4">
        <f t="shared" ref="U117:U131" si="70">K117/$B117</f>
        <v>1.0033444816053512E-2</v>
      </c>
      <c r="W117" s="16">
        <f t="shared" ref="W117:W131" si="71">SUM(C117:D117)/B117</f>
        <v>0.17391304347826086</v>
      </c>
      <c r="X117" s="16">
        <f t="shared" ref="X117:X131" si="72">SUM(E117:H117)/B117</f>
        <v>0.78595317725752512</v>
      </c>
      <c r="Y117" s="16">
        <f t="shared" ref="Y117:Y131" si="73">SUM(I117:K117)/B117</f>
        <v>4.0133779264214048E-2</v>
      </c>
    </row>
    <row r="118" spans="1:25" x14ac:dyDescent="0.3">
      <c r="A118" s="3" t="s">
        <v>22</v>
      </c>
      <c r="B118" s="3">
        <v>898</v>
      </c>
      <c r="C118" s="3">
        <v>38</v>
      </c>
      <c r="D118" s="3">
        <v>86</v>
      </c>
      <c r="E118" s="3">
        <v>131</v>
      </c>
      <c r="F118" s="3">
        <v>161</v>
      </c>
      <c r="G118" s="3">
        <v>238</v>
      </c>
      <c r="H118" s="3">
        <v>160</v>
      </c>
      <c r="I118" s="3">
        <v>54</v>
      </c>
      <c r="J118" s="3">
        <v>18</v>
      </c>
      <c r="K118" s="3">
        <v>12</v>
      </c>
      <c r="M118" s="4">
        <f t="shared" si="62"/>
        <v>4.2316258351893093E-2</v>
      </c>
      <c r="N118" s="4">
        <f t="shared" si="63"/>
        <v>9.5768374164810696E-2</v>
      </c>
      <c r="O118" s="4">
        <f t="shared" si="64"/>
        <v>0.14587973273942093</v>
      </c>
      <c r="P118" s="4">
        <f t="shared" si="65"/>
        <v>0.17928730512249444</v>
      </c>
      <c r="Q118" s="4">
        <f t="shared" si="66"/>
        <v>0.26503340757238308</v>
      </c>
      <c r="R118" s="4">
        <f t="shared" si="67"/>
        <v>0.17817371937639198</v>
      </c>
      <c r="S118" s="4">
        <f t="shared" si="68"/>
        <v>6.0133630289532294E-2</v>
      </c>
      <c r="T118" s="4">
        <f t="shared" si="69"/>
        <v>2.0044543429844099E-2</v>
      </c>
      <c r="U118" s="4">
        <f t="shared" si="70"/>
        <v>1.3363028953229399E-2</v>
      </c>
      <c r="W118" s="16">
        <f t="shared" si="71"/>
        <v>0.13808463251670378</v>
      </c>
      <c r="X118" s="16">
        <f t="shared" si="72"/>
        <v>0.76837416481069043</v>
      </c>
      <c r="Y118" s="16">
        <f t="shared" si="73"/>
        <v>9.3541202672605794E-2</v>
      </c>
    </row>
    <row r="119" spans="1:25" x14ac:dyDescent="0.3">
      <c r="A119" s="3" t="s">
        <v>24</v>
      </c>
      <c r="B119" s="3">
        <v>299</v>
      </c>
      <c r="C119" s="3">
        <v>12</v>
      </c>
      <c r="D119" s="3">
        <v>20</v>
      </c>
      <c r="E119" s="3">
        <v>43</v>
      </c>
      <c r="F119" s="3">
        <v>60</v>
      </c>
      <c r="G119" s="3">
        <v>75</v>
      </c>
      <c r="H119" s="3">
        <v>58</v>
      </c>
      <c r="I119" s="3">
        <v>29</v>
      </c>
      <c r="J119" s="3">
        <v>1</v>
      </c>
      <c r="K119" s="3">
        <v>1</v>
      </c>
      <c r="M119" s="4">
        <f t="shared" si="62"/>
        <v>4.0133779264214048E-2</v>
      </c>
      <c r="N119" s="4">
        <f t="shared" si="63"/>
        <v>6.6889632107023408E-2</v>
      </c>
      <c r="O119" s="4">
        <f t="shared" si="64"/>
        <v>0.14381270903010032</v>
      </c>
      <c r="P119" s="4">
        <f t="shared" si="65"/>
        <v>0.20066889632107024</v>
      </c>
      <c r="Q119" s="4">
        <f t="shared" si="66"/>
        <v>0.25083612040133779</v>
      </c>
      <c r="R119" s="4">
        <f t="shared" si="67"/>
        <v>0.1939799331103679</v>
      </c>
      <c r="S119" s="4">
        <f t="shared" si="68"/>
        <v>9.6989966555183951E-2</v>
      </c>
      <c r="T119" s="4">
        <f t="shared" si="69"/>
        <v>3.3444816053511705E-3</v>
      </c>
      <c r="U119" s="4">
        <f t="shared" si="70"/>
        <v>3.3444816053511705E-3</v>
      </c>
      <c r="W119" s="16">
        <f t="shared" si="71"/>
        <v>0.10702341137123746</v>
      </c>
      <c r="X119" s="16">
        <f t="shared" si="72"/>
        <v>0.78929765886287628</v>
      </c>
      <c r="Y119" s="16">
        <f t="shared" si="73"/>
        <v>0.10367892976588629</v>
      </c>
    </row>
    <row r="120" spans="1:25" x14ac:dyDescent="0.3">
      <c r="A120" s="3" t="s">
        <v>26</v>
      </c>
      <c r="B120" s="3">
        <v>901</v>
      </c>
      <c r="C120" s="3">
        <v>44</v>
      </c>
      <c r="D120" s="3">
        <v>88</v>
      </c>
      <c r="E120" s="3">
        <v>120</v>
      </c>
      <c r="F120" s="3">
        <v>165</v>
      </c>
      <c r="G120" s="3">
        <v>201</v>
      </c>
      <c r="H120" s="3">
        <v>196</v>
      </c>
      <c r="I120" s="3">
        <v>64</v>
      </c>
      <c r="J120" s="3">
        <v>10</v>
      </c>
      <c r="K120" s="3">
        <v>13</v>
      </c>
      <c r="M120" s="4">
        <f t="shared" si="62"/>
        <v>4.8834628190899003E-2</v>
      </c>
      <c r="N120" s="4">
        <f t="shared" si="63"/>
        <v>9.7669256381798006E-2</v>
      </c>
      <c r="O120" s="4">
        <f t="shared" si="64"/>
        <v>0.13318534961154274</v>
      </c>
      <c r="P120" s="4">
        <f t="shared" si="65"/>
        <v>0.18312985571587126</v>
      </c>
      <c r="Q120" s="4">
        <f t="shared" si="66"/>
        <v>0.22308546059933407</v>
      </c>
      <c r="R120" s="4">
        <f t="shared" si="67"/>
        <v>0.21753607103218647</v>
      </c>
      <c r="S120" s="4">
        <f t="shared" si="68"/>
        <v>7.1032186459489458E-2</v>
      </c>
      <c r="T120" s="4">
        <f t="shared" si="69"/>
        <v>1.1098779134295227E-2</v>
      </c>
      <c r="U120" s="4">
        <f t="shared" si="70"/>
        <v>1.4428412874583796E-2</v>
      </c>
      <c r="W120" s="16">
        <f t="shared" si="71"/>
        <v>0.146503884572697</v>
      </c>
      <c r="X120" s="16">
        <f t="shared" si="72"/>
        <v>0.75693673695893449</v>
      </c>
      <c r="Y120" s="16">
        <f t="shared" si="73"/>
        <v>9.6559378468368484E-2</v>
      </c>
    </row>
    <row r="121" spans="1:25" x14ac:dyDescent="0.3">
      <c r="A121" s="3" t="s">
        <v>28</v>
      </c>
      <c r="B121" s="3">
        <v>899</v>
      </c>
      <c r="C121" s="3">
        <v>36</v>
      </c>
      <c r="D121" s="3">
        <v>75</v>
      </c>
      <c r="E121" s="3">
        <v>121</v>
      </c>
      <c r="F121" s="3">
        <v>155</v>
      </c>
      <c r="G121" s="3">
        <v>232</v>
      </c>
      <c r="H121" s="3">
        <v>199</v>
      </c>
      <c r="I121" s="3">
        <v>67</v>
      </c>
      <c r="J121" s="3">
        <v>9</v>
      </c>
      <c r="K121" s="3">
        <v>5</v>
      </c>
      <c r="M121" s="4">
        <f t="shared" si="62"/>
        <v>4.0044493882091213E-2</v>
      </c>
      <c r="N121" s="4">
        <f t="shared" si="63"/>
        <v>8.3426028921023354E-2</v>
      </c>
      <c r="O121" s="4">
        <f t="shared" si="64"/>
        <v>0.13459399332591768</v>
      </c>
      <c r="P121" s="4">
        <f t="shared" si="65"/>
        <v>0.17241379310344829</v>
      </c>
      <c r="Q121" s="4">
        <f t="shared" si="66"/>
        <v>0.25806451612903225</v>
      </c>
      <c r="R121" s="4">
        <f t="shared" si="67"/>
        <v>0.22135706340378197</v>
      </c>
      <c r="S121" s="4">
        <f t="shared" si="68"/>
        <v>7.4527252502780861E-2</v>
      </c>
      <c r="T121" s="4">
        <f t="shared" si="69"/>
        <v>1.0011123470522803E-2</v>
      </c>
      <c r="U121" s="4">
        <f t="shared" si="70"/>
        <v>5.5617352614015575E-3</v>
      </c>
      <c r="W121" s="16">
        <f t="shared" si="71"/>
        <v>0.12347052280311457</v>
      </c>
      <c r="X121" s="16">
        <f t="shared" si="72"/>
        <v>0.78642936596218016</v>
      </c>
      <c r="Y121" s="16">
        <f t="shared" si="73"/>
        <v>9.0100111234705224E-2</v>
      </c>
    </row>
    <row r="122" spans="1:25" x14ac:dyDescent="0.3">
      <c r="A122" s="3" t="s">
        <v>29</v>
      </c>
      <c r="B122" s="3">
        <v>900</v>
      </c>
      <c r="C122" s="3">
        <v>44</v>
      </c>
      <c r="D122" s="3">
        <v>67</v>
      </c>
      <c r="E122" s="3">
        <v>117</v>
      </c>
      <c r="F122" s="3">
        <v>156</v>
      </c>
      <c r="G122" s="3">
        <v>228</v>
      </c>
      <c r="H122" s="3">
        <v>187</v>
      </c>
      <c r="I122" s="3">
        <v>83</v>
      </c>
      <c r="J122" s="3">
        <v>10</v>
      </c>
      <c r="K122" s="3">
        <v>8</v>
      </c>
      <c r="M122" s="4">
        <f t="shared" si="62"/>
        <v>4.8888888888888891E-2</v>
      </c>
      <c r="N122" s="4">
        <f t="shared" si="63"/>
        <v>7.4444444444444438E-2</v>
      </c>
      <c r="O122" s="4">
        <f t="shared" si="64"/>
        <v>0.13</v>
      </c>
      <c r="P122" s="4">
        <f t="shared" si="65"/>
        <v>0.17333333333333334</v>
      </c>
      <c r="Q122" s="4">
        <f t="shared" si="66"/>
        <v>0.25333333333333335</v>
      </c>
      <c r="R122" s="4">
        <f t="shared" si="67"/>
        <v>0.20777777777777778</v>
      </c>
      <c r="S122" s="4">
        <f t="shared" si="68"/>
        <v>9.2222222222222219E-2</v>
      </c>
      <c r="T122" s="4">
        <f t="shared" si="69"/>
        <v>1.1111111111111112E-2</v>
      </c>
      <c r="U122" s="4">
        <f t="shared" si="70"/>
        <v>8.8888888888888889E-3</v>
      </c>
      <c r="W122" s="16">
        <f t="shared" si="71"/>
        <v>0.12333333333333334</v>
      </c>
      <c r="X122" s="16">
        <f t="shared" si="72"/>
        <v>0.76444444444444448</v>
      </c>
      <c r="Y122" s="16">
        <f t="shared" si="73"/>
        <v>0.11222222222222222</v>
      </c>
    </row>
    <row r="123" spans="1:25" x14ac:dyDescent="0.3">
      <c r="A123" s="3" t="s">
        <v>30</v>
      </c>
      <c r="B123" s="3">
        <v>899</v>
      </c>
      <c r="C123" s="3">
        <v>31</v>
      </c>
      <c r="D123" s="3">
        <v>75</v>
      </c>
      <c r="E123" s="3">
        <v>149</v>
      </c>
      <c r="F123" s="3">
        <v>157</v>
      </c>
      <c r="G123" s="3">
        <v>238</v>
      </c>
      <c r="H123" s="3">
        <v>179</v>
      </c>
      <c r="I123" s="3">
        <v>60</v>
      </c>
      <c r="J123" s="3">
        <v>10</v>
      </c>
      <c r="K123" s="3">
        <v>0</v>
      </c>
      <c r="M123" s="4">
        <f t="shared" si="62"/>
        <v>3.4482758620689655E-2</v>
      </c>
      <c r="N123" s="4">
        <f t="shared" si="63"/>
        <v>8.3426028921023354E-2</v>
      </c>
      <c r="O123" s="4">
        <f t="shared" si="64"/>
        <v>0.1657397107897664</v>
      </c>
      <c r="P123" s="4">
        <f t="shared" si="65"/>
        <v>0.1746384872080089</v>
      </c>
      <c r="Q123" s="4">
        <f t="shared" si="66"/>
        <v>0.26473859844271413</v>
      </c>
      <c r="R123" s="4">
        <f t="shared" si="67"/>
        <v>0.19911012235817574</v>
      </c>
      <c r="S123" s="4">
        <f t="shared" si="68"/>
        <v>6.6740823136818686E-2</v>
      </c>
      <c r="T123" s="4">
        <f t="shared" si="69"/>
        <v>1.1123470522803115E-2</v>
      </c>
      <c r="U123" s="4">
        <f t="shared" si="70"/>
        <v>0</v>
      </c>
      <c r="W123" s="16">
        <f t="shared" si="71"/>
        <v>0.11790878754171301</v>
      </c>
      <c r="X123" s="16">
        <f t="shared" si="72"/>
        <v>0.80422691879866515</v>
      </c>
      <c r="Y123" s="16">
        <f t="shared" si="73"/>
        <v>7.7864293659621803E-2</v>
      </c>
    </row>
    <row r="124" spans="1:25" x14ac:dyDescent="0.3">
      <c r="A124" s="3" t="s">
        <v>31</v>
      </c>
      <c r="B124" s="3">
        <v>883</v>
      </c>
      <c r="C124" s="3">
        <v>18</v>
      </c>
      <c r="D124" s="3">
        <v>73</v>
      </c>
      <c r="E124" s="3">
        <v>129</v>
      </c>
      <c r="F124" s="3">
        <v>168</v>
      </c>
      <c r="G124" s="3">
        <v>252</v>
      </c>
      <c r="H124" s="3">
        <v>172</v>
      </c>
      <c r="I124" s="3">
        <v>60</v>
      </c>
      <c r="J124" s="3">
        <v>8</v>
      </c>
      <c r="K124" s="3">
        <v>3</v>
      </c>
      <c r="M124" s="4">
        <f t="shared" si="62"/>
        <v>2.0385050962627407E-2</v>
      </c>
      <c r="N124" s="4">
        <f t="shared" si="63"/>
        <v>8.2672706681766711E-2</v>
      </c>
      <c r="O124" s="4">
        <f t="shared" si="64"/>
        <v>0.14609286523216308</v>
      </c>
      <c r="P124" s="4">
        <f t="shared" si="65"/>
        <v>0.19026047565118911</v>
      </c>
      <c r="Q124" s="4">
        <f t="shared" si="66"/>
        <v>0.28539071347678369</v>
      </c>
      <c r="R124" s="4">
        <f t="shared" si="67"/>
        <v>0.19479048697621745</v>
      </c>
      <c r="S124" s="4">
        <f t="shared" si="68"/>
        <v>6.7950169875424682E-2</v>
      </c>
      <c r="T124" s="4">
        <f t="shared" si="69"/>
        <v>9.0600226500566258E-3</v>
      </c>
      <c r="U124" s="4">
        <f t="shared" si="70"/>
        <v>3.3975084937712344E-3</v>
      </c>
      <c r="W124" s="16">
        <f t="shared" si="71"/>
        <v>0.10305775764439411</v>
      </c>
      <c r="X124" s="16">
        <f t="shared" si="72"/>
        <v>0.81653454133635339</v>
      </c>
      <c r="Y124" s="16">
        <f t="shared" si="73"/>
        <v>8.0407701019252542E-2</v>
      </c>
    </row>
    <row r="125" spans="1:25" x14ac:dyDescent="0.3">
      <c r="A125" s="3" t="s">
        <v>32</v>
      </c>
      <c r="B125" s="3">
        <v>320</v>
      </c>
      <c r="C125" s="3">
        <v>9</v>
      </c>
      <c r="D125" s="3">
        <v>54</v>
      </c>
      <c r="E125" s="3">
        <v>83</v>
      </c>
      <c r="F125" s="3">
        <v>74</v>
      </c>
      <c r="G125" s="3">
        <v>59</v>
      </c>
      <c r="H125" s="3">
        <v>21</v>
      </c>
      <c r="I125" s="3">
        <v>16</v>
      </c>
      <c r="J125" s="3">
        <v>3</v>
      </c>
      <c r="K125" s="3">
        <v>1</v>
      </c>
      <c r="M125" s="4">
        <f t="shared" si="62"/>
        <v>2.8125000000000001E-2</v>
      </c>
      <c r="N125" s="4">
        <f t="shared" si="63"/>
        <v>0.16875000000000001</v>
      </c>
      <c r="O125" s="4">
        <f t="shared" si="64"/>
        <v>0.25937500000000002</v>
      </c>
      <c r="P125" s="4">
        <f t="shared" si="65"/>
        <v>0.23125000000000001</v>
      </c>
      <c r="Q125" s="4">
        <f t="shared" si="66"/>
        <v>0.18437500000000001</v>
      </c>
      <c r="R125" s="4">
        <f t="shared" si="67"/>
        <v>6.5625000000000003E-2</v>
      </c>
      <c r="S125" s="4">
        <f t="shared" si="68"/>
        <v>0.05</v>
      </c>
      <c r="T125" s="4">
        <f t="shared" si="69"/>
        <v>9.3749999999999997E-3</v>
      </c>
      <c r="U125" s="4">
        <f t="shared" si="70"/>
        <v>3.1250000000000002E-3</v>
      </c>
      <c r="W125" s="16">
        <f t="shared" si="71"/>
        <v>0.19687499999999999</v>
      </c>
      <c r="X125" s="16">
        <f t="shared" si="72"/>
        <v>0.74062499999999998</v>
      </c>
      <c r="Y125" s="16">
        <f t="shared" si="73"/>
        <v>6.25E-2</v>
      </c>
    </row>
    <row r="126" spans="1:25" x14ac:dyDescent="0.3">
      <c r="A126" s="3" t="s">
        <v>33</v>
      </c>
      <c r="B126" s="3">
        <v>298</v>
      </c>
      <c r="C126" s="3">
        <v>4</v>
      </c>
      <c r="D126" s="3">
        <v>19</v>
      </c>
      <c r="E126" s="3">
        <v>41</v>
      </c>
      <c r="F126" s="3">
        <v>52</v>
      </c>
      <c r="G126" s="3">
        <v>81</v>
      </c>
      <c r="H126" s="3">
        <v>62</v>
      </c>
      <c r="I126" s="3">
        <v>30</v>
      </c>
      <c r="J126" s="3">
        <v>7</v>
      </c>
      <c r="K126" s="3">
        <v>2</v>
      </c>
      <c r="M126" s="4">
        <f t="shared" si="62"/>
        <v>1.3422818791946308E-2</v>
      </c>
      <c r="N126" s="4">
        <f t="shared" si="63"/>
        <v>6.3758389261744972E-2</v>
      </c>
      <c r="O126" s="4">
        <f t="shared" si="64"/>
        <v>0.13758389261744966</v>
      </c>
      <c r="P126" s="4">
        <f t="shared" si="65"/>
        <v>0.17449664429530201</v>
      </c>
      <c r="Q126" s="4">
        <f t="shared" si="66"/>
        <v>0.27181208053691275</v>
      </c>
      <c r="R126" s="4">
        <f t="shared" si="67"/>
        <v>0.20805369127516779</v>
      </c>
      <c r="S126" s="4">
        <f t="shared" si="68"/>
        <v>0.10067114093959731</v>
      </c>
      <c r="T126" s="4">
        <f t="shared" si="69"/>
        <v>2.3489932885906041E-2</v>
      </c>
      <c r="U126" s="4">
        <f t="shared" si="70"/>
        <v>6.7114093959731542E-3</v>
      </c>
      <c r="W126" s="16">
        <f t="shared" si="71"/>
        <v>7.7181208053691275E-2</v>
      </c>
      <c r="X126" s="16">
        <f t="shared" si="72"/>
        <v>0.79194630872483218</v>
      </c>
      <c r="Y126" s="16">
        <f t="shared" si="73"/>
        <v>0.13087248322147652</v>
      </c>
    </row>
    <row r="127" spans="1:25" x14ac:dyDescent="0.3">
      <c r="A127" s="3" t="s">
        <v>34</v>
      </c>
      <c r="B127" s="3">
        <v>299</v>
      </c>
      <c r="C127" s="3">
        <v>9</v>
      </c>
      <c r="D127" s="3">
        <v>29</v>
      </c>
      <c r="E127" s="3">
        <v>34</v>
      </c>
      <c r="F127" s="3">
        <v>50</v>
      </c>
      <c r="G127" s="3">
        <v>76</v>
      </c>
      <c r="H127" s="3">
        <v>63</v>
      </c>
      <c r="I127" s="3">
        <v>34</v>
      </c>
      <c r="J127" s="3">
        <v>2</v>
      </c>
      <c r="K127" s="3">
        <v>2</v>
      </c>
      <c r="M127" s="4">
        <f t="shared" si="62"/>
        <v>3.0100334448160536E-2</v>
      </c>
      <c r="N127" s="4">
        <f t="shared" si="63"/>
        <v>9.6989966555183951E-2</v>
      </c>
      <c r="O127" s="4">
        <f t="shared" si="64"/>
        <v>0.11371237458193979</v>
      </c>
      <c r="P127" s="4">
        <f t="shared" si="65"/>
        <v>0.16722408026755853</v>
      </c>
      <c r="Q127" s="4">
        <f t="shared" si="66"/>
        <v>0.25418060200668896</v>
      </c>
      <c r="R127" s="4">
        <f t="shared" si="67"/>
        <v>0.21070234113712374</v>
      </c>
      <c r="S127" s="4">
        <f t="shared" si="68"/>
        <v>0.11371237458193979</v>
      </c>
      <c r="T127" s="4">
        <f t="shared" si="69"/>
        <v>6.688963210702341E-3</v>
      </c>
      <c r="U127" s="4">
        <f t="shared" si="70"/>
        <v>6.688963210702341E-3</v>
      </c>
      <c r="W127" s="16">
        <f t="shared" si="71"/>
        <v>0.12709030100334448</v>
      </c>
      <c r="X127" s="16">
        <f t="shared" si="72"/>
        <v>0.74581939799331098</v>
      </c>
      <c r="Y127" s="16">
        <f t="shared" si="73"/>
        <v>0.12709030100334448</v>
      </c>
    </row>
    <row r="128" spans="1:25" x14ac:dyDescent="0.3">
      <c r="A128" s="3" t="s">
        <v>35</v>
      </c>
      <c r="B128" s="3">
        <v>299</v>
      </c>
      <c r="C128" s="3">
        <v>15</v>
      </c>
      <c r="D128" s="3">
        <v>32</v>
      </c>
      <c r="E128" s="3">
        <v>34</v>
      </c>
      <c r="F128" s="3">
        <v>55</v>
      </c>
      <c r="G128" s="3">
        <v>77</v>
      </c>
      <c r="H128" s="3">
        <v>57</v>
      </c>
      <c r="I128" s="3">
        <v>27</v>
      </c>
      <c r="J128" s="3">
        <v>1</v>
      </c>
      <c r="K128" s="3">
        <v>1</v>
      </c>
      <c r="M128" s="4">
        <f t="shared" si="62"/>
        <v>5.016722408026756E-2</v>
      </c>
      <c r="N128" s="4">
        <f t="shared" si="63"/>
        <v>0.10702341137123746</v>
      </c>
      <c r="O128" s="4">
        <f t="shared" si="64"/>
        <v>0.11371237458193979</v>
      </c>
      <c r="P128" s="4">
        <f t="shared" si="65"/>
        <v>0.18394648829431437</v>
      </c>
      <c r="Q128" s="4">
        <f t="shared" si="66"/>
        <v>0.25752508361204013</v>
      </c>
      <c r="R128" s="4">
        <f t="shared" si="67"/>
        <v>0.19063545150501673</v>
      </c>
      <c r="S128" s="4">
        <f t="shared" si="68"/>
        <v>9.0301003344481601E-2</v>
      </c>
      <c r="T128" s="4">
        <f t="shared" si="69"/>
        <v>3.3444816053511705E-3</v>
      </c>
      <c r="U128" s="4">
        <f t="shared" si="70"/>
        <v>3.3444816053511705E-3</v>
      </c>
      <c r="W128" s="16">
        <f t="shared" si="71"/>
        <v>0.15719063545150502</v>
      </c>
      <c r="X128" s="16">
        <f t="shared" si="72"/>
        <v>0.74581939799331098</v>
      </c>
      <c r="Y128" s="16">
        <f t="shared" si="73"/>
        <v>9.6989966555183951E-2</v>
      </c>
    </row>
    <row r="129" spans="1:25" x14ac:dyDescent="0.3">
      <c r="A129" s="3" t="s">
        <v>36</v>
      </c>
      <c r="B129" s="3">
        <v>298</v>
      </c>
      <c r="C129" s="3">
        <v>13</v>
      </c>
      <c r="D129" s="3">
        <v>29</v>
      </c>
      <c r="E129" s="3">
        <v>45</v>
      </c>
      <c r="F129" s="3">
        <v>53</v>
      </c>
      <c r="G129" s="3">
        <v>87</v>
      </c>
      <c r="H129" s="3">
        <v>41</v>
      </c>
      <c r="I129" s="3">
        <v>24</v>
      </c>
      <c r="J129" s="3">
        <v>5</v>
      </c>
      <c r="K129" s="3">
        <v>1</v>
      </c>
      <c r="M129" s="4">
        <f t="shared" si="62"/>
        <v>4.3624161073825503E-2</v>
      </c>
      <c r="N129" s="4">
        <f t="shared" si="63"/>
        <v>9.7315436241610737E-2</v>
      </c>
      <c r="O129" s="4">
        <f t="shared" si="64"/>
        <v>0.15100671140939598</v>
      </c>
      <c r="P129" s="4">
        <f t="shared" si="65"/>
        <v>0.17785234899328858</v>
      </c>
      <c r="Q129" s="4">
        <f t="shared" si="66"/>
        <v>0.29194630872483224</v>
      </c>
      <c r="R129" s="4">
        <f t="shared" si="67"/>
        <v>0.13758389261744966</v>
      </c>
      <c r="S129" s="4">
        <f t="shared" si="68"/>
        <v>8.0536912751677847E-2</v>
      </c>
      <c r="T129" s="4">
        <f t="shared" si="69"/>
        <v>1.6778523489932886E-2</v>
      </c>
      <c r="U129" s="4">
        <f t="shared" si="70"/>
        <v>3.3557046979865771E-3</v>
      </c>
      <c r="W129" s="16">
        <f t="shared" si="71"/>
        <v>0.14093959731543623</v>
      </c>
      <c r="X129" s="16">
        <f t="shared" si="72"/>
        <v>0.75838926174496646</v>
      </c>
      <c r="Y129" s="16">
        <f t="shared" si="73"/>
        <v>0.10067114093959731</v>
      </c>
    </row>
    <row r="130" spans="1:25" x14ac:dyDescent="0.3">
      <c r="A130" s="3" t="s">
        <v>37</v>
      </c>
      <c r="B130" s="3">
        <v>299</v>
      </c>
      <c r="C130" s="3">
        <v>16</v>
      </c>
      <c r="D130" s="3">
        <v>32</v>
      </c>
      <c r="E130" s="3">
        <v>43</v>
      </c>
      <c r="F130" s="3">
        <v>51</v>
      </c>
      <c r="G130" s="3">
        <v>79</v>
      </c>
      <c r="H130" s="3">
        <v>49</v>
      </c>
      <c r="I130" s="3">
        <v>23</v>
      </c>
      <c r="J130" s="3">
        <v>4</v>
      </c>
      <c r="K130" s="3">
        <v>2</v>
      </c>
      <c r="M130" s="4">
        <f t="shared" si="62"/>
        <v>5.3511705685618728E-2</v>
      </c>
      <c r="N130" s="4">
        <f t="shared" si="63"/>
        <v>0.10702341137123746</v>
      </c>
      <c r="O130" s="4">
        <f t="shared" si="64"/>
        <v>0.14381270903010032</v>
      </c>
      <c r="P130" s="4">
        <f t="shared" si="65"/>
        <v>0.1705685618729097</v>
      </c>
      <c r="Q130" s="4">
        <f t="shared" si="66"/>
        <v>0.26421404682274247</v>
      </c>
      <c r="R130" s="4">
        <f t="shared" si="67"/>
        <v>0.16387959866220736</v>
      </c>
      <c r="S130" s="4">
        <f t="shared" si="68"/>
        <v>7.6923076923076927E-2</v>
      </c>
      <c r="T130" s="4">
        <f t="shared" si="69"/>
        <v>1.3377926421404682E-2</v>
      </c>
      <c r="U130" s="4">
        <f t="shared" si="70"/>
        <v>6.688963210702341E-3</v>
      </c>
      <c r="W130" s="16">
        <f t="shared" si="71"/>
        <v>0.16053511705685619</v>
      </c>
      <c r="X130" s="16">
        <f t="shared" si="72"/>
        <v>0.74247491638795982</v>
      </c>
      <c r="Y130" s="16">
        <f t="shared" si="73"/>
        <v>9.6989966555183951E-2</v>
      </c>
    </row>
    <row r="131" spans="1:25" x14ac:dyDescent="0.3">
      <c r="A131" s="3" t="s">
        <v>38</v>
      </c>
      <c r="B131" s="3">
        <v>84</v>
      </c>
      <c r="C131" s="3">
        <v>4</v>
      </c>
      <c r="D131" s="3">
        <v>13</v>
      </c>
      <c r="E131" s="3">
        <v>19</v>
      </c>
      <c r="F131" s="3">
        <v>28</v>
      </c>
      <c r="G131" s="3">
        <v>13</v>
      </c>
      <c r="H131" s="3">
        <v>3</v>
      </c>
      <c r="I131" s="3">
        <v>4</v>
      </c>
      <c r="J131" s="3">
        <v>0</v>
      </c>
      <c r="K131" s="3">
        <v>0</v>
      </c>
      <c r="M131" s="4">
        <f t="shared" si="62"/>
        <v>4.7619047619047616E-2</v>
      </c>
      <c r="N131" s="4">
        <f t="shared" si="63"/>
        <v>0.15476190476190477</v>
      </c>
      <c r="O131" s="4">
        <f t="shared" si="64"/>
        <v>0.22619047619047619</v>
      </c>
      <c r="P131" s="4">
        <f t="shared" si="65"/>
        <v>0.33333333333333331</v>
      </c>
      <c r="Q131" s="4">
        <f t="shared" si="66"/>
        <v>0.15476190476190477</v>
      </c>
      <c r="R131" s="4">
        <f t="shared" si="67"/>
        <v>3.5714285714285712E-2</v>
      </c>
      <c r="S131" s="4">
        <f t="shared" si="68"/>
        <v>4.7619047619047616E-2</v>
      </c>
      <c r="T131" s="4">
        <f t="shared" si="69"/>
        <v>0</v>
      </c>
      <c r="U131" s="4">
        <f t="shared" si="70"/>
        <v>0</v>
      </c>
      <c r="W131" s="16">
        <f t="shared" si="71"/>
        <v>0.20238095238095238</v>
      </c>
      <c r="X131" s="16">
        <f t="shared" si="72"/>
        <v>0.75</v>
      </c>
      <c r="Y131" s="16">
        <f t="shared" si="73"/>
        <v>4.7619047619047616E-2</v>
      </c>
    </row>
    <row r="132" spans="1:25" x14ac:dyDescent="0.3">
      <c r="M132" s="5">
        <f>AVERAGE(M116:M131)</f>
        <v>4.0460486326498415E-2</v>
      </c>
      <c r="N132" s="5">
        <f t="shared" ref="N132:U132" si="74">AVERAGE(N116:N131)</f>
        <v>0.1023130807617596</v>
      </c>
      <c r="O132" s="5">
        <f t="shared" si="74"/>
        <v>0.15811668632911358</v>
      </c>
      <c r="P132" s="5">
        <f t="shared" si="74"/>
        <v>0.19352466780590677</v>
      </c>
      <c r="Q132" s="5">
        <f t="shared" si="74"/>
        <v>0.24799513892944833</v>
      </c>
      <c r="R132" s="5">
        <f t="shared" si="74"/>
        <v>0.16901240708472898</v>
      </c>
      <c r="S132" s="5">
        <f t="shared" si="74"/>
        <v>7.2882925519756281E-2</v>
      </c>
      <c r="T132" s="5">
        <f t="shared" si="74"/>
        <v>9.8585780266356327E-3</v>
      </c>
      <c r="U132" s="5">
        <f t="shared" si="74"/>
        <v>5.8360292161524739E-3</v>
      </c>
    </row>
    <row r="134" spans="1:25" x14ac:dyDescent="0.3">
      <c r="A134" s="3" t="s">
        <v>0</v>
      </c>
    </row>
    <row r="135" spans="1:25" x14ac:dyDescent="0.3">
      <c r="A135" s="3" t="s">
        <v>1</v>
      </c>
    </row>
    <row r="136" spans="1:25" x14ac:dyDescent="0.3">
      <c r="A136" s="3" t="s">
        <v>43</v>
      </c>
    </row>
    <row r="137" spans="1:25" x14ac:dyDescent="0.3">
      <c r="A137" s="3" t="s">
        <v>3</v>
      </c>
    </row>
    <row r="138" spans="1:25" x14ac:dyDescent="0.3">
      <c r="A138" s="3" t="s">
        <v>4</v>
      </c>
    </row>
    <row r="139" spans="1:25" x14ac:dyDescent="0.3">
      <c r="A139" s="3" t="s">
        <v>5</v>
      </c>
    </row>
    <row r="142" spans="1:25" x14ac:dyDescent="0.3">
      <c r="A142" s="3" t="s">
        <v>6</v>
      </c>
      <c r="B142" s="3" t="s">
        <v>7</v>
      </c>
      <c r="C142" s="3" t="s">
        <v>8</v>
      </c>
      <c r="D142" s="3" t="s">
        <v>9</v>
      </c>
      <c r="E142" s="3" t="s">
        <v>10</v>
      </c>
      <c r="F142" s="3" t="s">
        <v>11</v>
      </c>
      <c r="G142" s="3" t="s">
        <v>12</v>
      </c>
      <c r="H142" s="3" t="s">
        <v>13</v>
      </c>
      <c r="I142" s="3" t="s">
        <v>14</v>
      </c>
      <c r="J142" s="3" t="s">
        <v>15</v>
      </c>
      <c r="K142" s="3" t="s">
        <v>16</v>
      </c>
      <c r="M142" s="3" t="s">
        <v>8</v>
      </c>
      <c r="N142" s="3" t="s">
        <v>9</v>
      </c>
      <c r="O142" s="3" t="s">
        <v>10</v>
      </c>
      <c r="P142" s="3" t="s">
        <v>11</v>
      </c>
      <c r="Q142" s="3" t="s">
        <v>12</v>
      </c>
      <c r="R142" s="3" t="s">
        <v>13</v>
      </c>
      <c r="S142" s="3" t="s">
        <v>14</v>
      </c>
      <c r="T142" s="3" t="s">
        <v>15</v>
      </c>
      <c r="U142" s="3" t="s">
        <v>16</v>
      </c>
    </row>
    <row r="143" spans="1:25" x14ac:dyDescent="0.3">
      <c r="A143" s="3" t="s">
        <v>18</v>
      </c>
      <c r="B143" s="3">
        <v>331</v>
      </c>
      <c r="C143" s="3">
        <v>0</v>
      </c>
      <c r="D143" s="3">
        <v>7</v>
      </c>
      <c r="E143" s="3">
        <v>14</v>
      </c>
      <c r="F143" s="3">
        <v>41</v>
      </c>
      <c r="G143" s="3">
        <v>93</v>
      </c>
      <c r="H143" s="3">
        <v>117</v>
      </c>
      <c r="I143" s="3">
        <v>50</v>
      </c>
      <c r="J143" s="3">
        <v>4</v>
      </c>
      <c r="K143" s="3">
        <v>5</v>
      </c>
      <c r="M143" s="4">
        <f t="shared" ref="M143:U143" si="75">C143/$B143</f>
        <v>0</v>
      </c>
      <c r="N143" s="4">
        <f t="shared" si="75"/>
        <v>2.1148036253776436E-2</v>
      </c>
      <c r="O143" s="4">
        <f t="shared" si="75"/>
        <v>4.2296072507552872E-2</v>
      </c>
      <c r="P143" s="4">
        <f t="shared" si="75"/>
        <v>0.12386706948640483</v>
      </c>
      <c r="Q143" s="4">
        <f t="shared" si="75"/>
        <v>0.2809667673716012</v>
      </c>
      <c r="R143" s="4">
        <f t="shared" si="75"/>
        <v>0.35347432024169184</v>
      </c>
      <c r="S143" s="4">
        <f t="shared" si="75"/>
        <v>0.15105740181268881</v>
      </c>
      <c r="T143" s="4">
        <f t="shared" si="75"/>
        <v>1.2084592145015106E-2</v>
      </c>
      <c r="U143" s="4">
        <f t="shared" si="75"/>
        <v>1.5105740181268883E-2</v>
      </c>
      <c r="W143" s="16">
        <f>SUM(C143:D143)/B143</f>
        <v>2.1148036253776436E-2</v>
      </c>
      <c r="X143" s="16">
        <f>SUM(E143:H143)/B143</f>
        <v>0.80060422960725075</v>
      </c>
      <c r="Y143" s="16">
        <f>SUM(I143:K143)/B143</f>
        <v>0.1782477341389728</v>
      </c>
    </row>
    <row r="144" spans="1:25" x14ac:dyDescent="0.3">
      <c r="A144" s="3" t="s">
        <v>20</v>
      </c>
      <c r="B144" s="3">
        <v>157</v>
      </c>
      <c r="C144" s="3">
        <v>1</v>
      </c>
      <c r="D144" s="3">
        <v>3</v>
      </c>
      <c r="E144" s="3">
        <v>16</v>
      </c>
      <c r="F144" s="3">
        <v>16</v>
      </c>
      <c r="G144" s="3">
        <v>47</v>
      </c>
      <c r="H144" s="3">
        <v>50</v>
      </c>
      <c r="I144" s="3">
        <v>22</v>
      </c>
      <c r="J144" s="3">
        <v>2</v>
      </c>
      <c r="K144" s="3">
        <v>0</v>
      </c>
      <c r="M144" s="4">
        <f t="shared" ref="M144:M158" si="76">C144/$B144</f>
        <v>6.369426751592357E-3</v>
      </c>
      <c r="N144" s="4">
        <f t="shared" ref="N144:N158" si="77">D144/$B144</f>
        <v>1.9108280254777069E-2</v>
      </c>
      <c r="O144" s="4">
        <f t="shared" ref="O144:O158" si="78">E144/$B144</f>
        <v>0.10191082802547771</v>
      </c>
      <c r="P144" s="4">
        <f t="shared" ref="P144:P158" si="79">F144/$B144</f>
        <v>0.10191082802547771</v>
      </c>
      <c r="Q144" s="4">
        <f t="shared" ref="Q144:Q158" si="80">G144/$B144</f>
        <v>0.29936305732484075</v>
      </c>
      <c r="R144" s="4">
        <f t="shared" ref="R144:R158" si="81">H144/$B144</f>
        <v>0.31847133757961782</v>
      </c>
      <c r="S144" s="4">
        <f t="shared" ref="S144:S158" si="82">I144/$B144</f>
        <v>0.14012738853503184</v>
      </c>
      <c r="T144" s="4">
        <f t="shared" ref="T144:T158" si="83">J144/$B144</f>
        <v>1.2738853503184714E-2</v>
      </c>
      <c r="U144" s="4">
        <f t="shared" ref="U144:U158" si="84">K144/$B144</f>
        <v>0</v>
      </c>
      <c r="W144" s="16">
        <f t="shared" ref="W144:W158" si="85">SUM(C144:D144)/B144</f>
        <v>2.5477707006369428E-2</v>
      </c>
      <c r="X144" s="16">
        <f t="shared" ref="X144:X158" si="86">SUM(E144:H144)/B144</f>
        <v>0.82165605095541405</v>
      </c>
      <c r="Y144" s="16">
        <f t="shared" ref="Y144:Y158" si="87">SUM(I144:K144)/B144</f>
        <v>0.15286624203821655</v>
      </c>
    </row>
    <row r="145" spans="1:25" x14ac:dyDescent="0.3">
      <c r="A145" s="3" t="s">
        <v>22</v>
      </c>
      <c r="B145" s="3">
        <v>332</v>
      </c>
      <c r="C145" s="3">
        <v>2</v>
      </c>
      <c r="D145" s="3">
        <v>14</v>
      </c>
      <c r="E145" s="3">
        <v>29</v>
      </c>
      <c r="F145" s="3">
        <v>58</v>
      </c>
      <c r="G145" s="3">
        <v>104</v>
      </c>
      <c r="H145" s="3">
        <v>93</v>
      </c>
      <c r="I145" s="3">
        <v>26</v>
      </c>
      <c r="J145" s="3">
        <v>5</v>
      </c>
      <c r="K145" s="3">
        <v>1</v>
      </c>
      <c r="M145" s="4">
        <f t="shared" si="76"/>
        <v>6.024096385542169E-3</v>
      </c>
      <c r="N145" s="4">
        <f t="shared" si="77"/>
        <v>4.2168674698795178E-2</v>
      </c>
      <c r="O145" s="4">
        <f t="shared" si="78"/>
        <v>8.7349397590361449E-2</v>
      </c>
      <c r="P145" s="4">
        <f t="shared" si="79"/>
        <v>0.1746987951807229</v>
      </c>
      <c r="Q145" s="4">
        <f t="shared" si="80"/>
        <v>0.31325301204819278</v>
      </c>
      <c r="R145" s="4">
        <f t="shared" si="81"/>
        <v>0.28012048192771083</v>
      </c>
      <c r="S145" s="4">
        <f t="shared" si="82"/>
        <v>7.8313253012048195E-2</v>
      </c>
      <c r="T145" s="4">
        <f t="shared" si="83"/>
        <v>1.5060240963855422E-2</v>
      </c>
      <c r="U145" s="4">
        <f t="shared" si="84"/>
        <v>3.0120481927710845E-3</v>
      </c>
      <c r="W145" s="16">
        <f t="shared" si="85"/>
        <v>4.8192771084337352E-2</v>
      </c>
      <c r="X145" s="16">
        <f t="shared" si="86"/>
        <v>0.85542168674698793</v>
      </c>
      <c r="Y145" s="16">
        <f t="shared" si="87"/>
        <v>9.6385542168674704E-2</v>
      </c>
    </row>
    <row r="146" spans="1:25" x14ac:dyDescent="0.3">
      <c r="A146" s="3" t="s">
        <v>24</v>
      </c>
      <c r="B146" s="3">
        <v>157</v>
      </c>
      <c r="C146" s="3">
        <v>3</v>
      </c>
      <c r="D146" s="3">
        <v>4</v>
      </c>
      <c r="E146" s="3">
        <v>19</v>
      </c>
      <c r="F146" s="3">
        <v>23</v>
      </c>
      <c r="G146" s="3">
        <v>53</v>
      </c>
      <c r="H146" s="3">
        <v>40</v>
      </c>
      <c r="I146" s="3">
        <v>15</v>
      </c>
      <c r="J146" s="3">
        <v>0</v>
      </c>
      <c r="K146" s="3">
        <v>0</v>
      </c>
      <c r="M146" s="4">
        <f t="shared" si="76"/>
        <v>1.9108280254777069E-2</v>
      </c>
      <c r="N146" s="4">
        <f t="shared" si="77"/>
        <v>2.5477707006369428E-2</v>
      </c>
      <c r="O146" s="4">
        <f t="shared" si="78"/>
        <v>0.12101910828025478</v>
      </c>
      <c r="P146" s="4">
        <f t="shared" si="79"/>
        <v>0.1464968152866242</v>
      </c>
      <c r="Q146" s="4">
        <f t="shared" si="80"/>
        <v>0.33757961783439489</v>
      </c>
      <c r="R146" s="4">
        <f t="shared" si="81"/>
        <v>0.25477707006369427</v>
      </c>
      <c r="S146" s="4">
        <f t="shared" si="82"/>
        <v>9.5541401273885357E-2</v>
      </c>
      <c r="T146" s="4">
        <f t="shared" si="83"/>
        <v>0</v>
      </c>
      <c r="U146" s="4">
        <f t="shared" si="84"/>
        <v>0</v>
      </c>
      <c r="W146" s="16">
        <f t="shared" si="85"/>
        <v>4.4585987261146494E-2</v>
      </c>
      <c r="X146" s="16">
        <f t="shared" si="86"/>
        <v>0.85987261146496818</v>
      </c>
      <c r="Y146" s="16">
        <f t="shared" si="87"/>
        <v>9.5541401273885357E-2</v>
      </c>
    </row>
    <row r="147" spans="1:25" x14ac:dyDescent="0.3">
      <c r="A147" s="3" t="s">
        <v>26</v>
      </c>
      <c r="B147" s="3">
        <v>332</v>
      </c>
      <c r="C147" s="3">
        <v>1</v>
      </c>
      <c r="D147" s="3">
        <v>23</v>
      </c>
      <c r="E147" s="3">
        <v>35</v>
      </c>
      <c r="F147" s="3">
        <v>49</v>
      </c>
      <c r="G147" s="3">
        <v>94</v>
      </c>
      <c r="H147" s="3">
        <v>80</v>
      </c>
      <c r="I147" s="3">
        <v>35</v>
      </c>
      <c r="J147" s="3">
        <v>7</v>
      </c>
      <c r="K147" s="3">
        <v>8</v>
      </c>
      <c r="M147" s="4">
        <f t="shared" si="76"/>
        <v>3.0120481927710845E-3</v>
      </c>
      <c r="N147" s="4">
        <f t="shared" si="77"/>
        <v>6.9277108433734941E-2</v>
      </c>
      <c r="O147" s="4">
        <f t="shared" si="78"/>
        <v>0.10542168674698796</v>
      </c>
      <c r="P147" s="4">
        <f t="shared" si="79"/>
        <v>0.14759036144578314</v>
      </c>
      <c r="Q147" s="4">
        <f t="shared" si="80"/>
        <v>0.28313253012048195</v>
      </c>
      <c r="R147" s="4">
        <f t="shared" si="81"/>
        <v>0.24096385542168675</v>
      </c>
      <c r="S147" s="4">
        <f t="shared" si="82"/>
        <v>0.10542168674698796</v>
      </c>
      <c r="T147" s="4">
        <f t="shared" si="83"/>
        <v>2.1084337349397589E-2</v>
      </c>
      <c r="U147" s="4">
        <f t="shared" si="84"/>
        <v>2.4096385542168676E-2</v>
      </c>
      <c r="W147" s="16">
        <f t="shared" si="85"/>
        <v>7.2289156626506021E-2</v>
      </c>
      <c r="X147" s="16">
        <f t="shared" si="86"/>
        <v>0.77710843373493976</v>
      </c>
      <c r="Y147" s="16">
        <f t="shared" si="87"/>
        <v>0.15060240963855423</v>
      </c>
    </row>
    <row r="148" spans="1:25" x14ac:dyDescent="0.3">
      <c r="A148" s="3" t="s">
        <v>28</v>
      </c>
      <c r="B148" s="3">
        <v>332</v>
      </c>
      <c r="C148" s="3">
        <v>1</v>
      </c>
      <c r="D148" s="3">
        <v>11</v>
      </c>
      <c r="E148" s="3">
        <v>32</v>
      </c>
      <c r="F148" s="3">
        <v>63</v>
      </c>
      <c r="G148" s="3">
        <v>103</v>
      </c>
      <c r="H148" s="3">
        <v>86</v>
      </c>
      <c r="I148" s="3">
        <v>27</v>
      </c>
      <c r="J148" s="3">
        <v>5</v>
      </c>
      <c r="K148" s="3">
        <v>4</v>
      </c>
      <c r="M148" s="4">
        <f t="shared" si="76"/>
        <v>3.0120481927710845E-3</v>
      </c>
      <c r="N148" s="4">
        <f t="shared" si="77"/>
        <v>3.313253012048193E-2</v>
      </c>
      <c r="O148" s="4">
        <f t="shared" si="78"/>
        <v>9.6385542168674704E-2</v>
      </c>
      <c r="P148" s="4">
        <f t="shared" si="79"/>
        <v>0.18975903614457831</v>
      </c>
      <c r="Q148" s="4">
        <f t="shared" si="80"/>
        <v>0.31024096385542171</v>
      </c>
      <c r="R148" s="4">
        <f t="shared" si="81"/>
        <v>0.25903614457831325</v>
      </c>
      <c r="S148" s="4">
        <f t="shared" si="82"/>
        <v>8.1325301204819275E-2</v>
      </c>
      <c r="T148" s="4">
        <f t="shared" si="83"/>
        <v>1.5060240963855422E-2</v>
      </c>
      <c r="U148" s="4">
        <f t="shared" si="84"/>
        <v>1.2048192771084338E-2</v>
      </c>
      <c r="W148" s="16">
        <f t="shared" si="85"/>
        <v>3.614457831325301E-2</v>
      </c>
      <c r="X148" s="16">
        <f t="shared" si="86"/>
        <v>0.85542168674698793</v>
      </c>
      <c r="Y148" s="16">
        <f t="shared" si="87"/>
        <v>0.10843373493975904</v>
      </c>
    </row>
    <row r="149" spans="1:25" x14ac:dyDescent="0.3">
      <c r="A149" s="3" t="s">
        <v>29</v>
      </c>
      <c r="B149" s="3">
        <v>332</v>
      </c>
      <c r="C149" s="3">
        <v>5</v>
      </c>
      <c r="D149" s="3">
        <v>21</v>
      </c>
      <c r="E149" s="3">
        <v>37</v>
      </c>
      <c r="F149" s="3">
        <v>59</v>
      </c>
      <c r="G149" s="3">
        <v>97</v>
      </c>
      <c r="H149" s="3">
        <v>79</v>
      </c>
      <c r="I149" s="3">
        <v>30</v>
      </c>
      <c r="J149" s="3">
        <v>2</v>
      </c>
      <c r="K149" s="3">
        <v>2</v>
      </c>
      <c r="M149" s="4">
        <f t="shared" si="76"/>
        <v>1.5060240963855422E-2</v>
      </c>
      <c r="N149" s="4">
        <f t="shared" si="77"/>
        <v>6.3253012048192767E-2</v>
      </c>
      <c r="O149" s="4">
        <f t="shared" si="78"/>
        <v>0.11144578313253012</v>
      </c>
      <c r="P149" s="4">
        <f t="shared" si="79"/>
        <v>0.17771084337349397</v>
      </c>
      <c r="Q149" s="4">
        <f t="shared" si="80"/>
        <v>0.29216867469879521</v>
      </c>
      <c r="R149" s="4">
        <f t="shared" si="81"/>
        <v>0.23795180722891565</v>
      </c>
      <c r="S149" s="4">
        <f t="shared" si="82"/>
        <v>9.036144578313253E-2</v>
      </c>
      <c r="T149" s="4">
        <f t="shared" si="83"/>
        <v>6.024096385542169E-3</v>
      </c>
      <c r="U149" s="4">
        <f t="shared" si="84"/>
        <v>6.024096385542169E-3</v>
      </c>
      <c r="W149" s="16">
        <f t="shared" si="85"/>
        <v>7.8313253012048195E-2</v>
      </c>
      <c r="X149" s="16">
        <f t="shared" si="86"/>
        <v>0.81927710843373491</v>
      </c>
      <c r="Y149" s="16">
        <f t="shared" si="87"/>
        <v>0.10240963855421686</v>
      </c>
    </row>
    <row r="150" spans="1:25" x14ac:dyDescent="0.3">
      <c r="A150" s="3" t="s">
        <v>30</v>
      </c>
      <c r="B150" s="3">
        <v>332</v>
      </c>
      <c r="C150" s="3">
        <v>1</v>
      </c>
      <c r="D150" s="3">
        <v>21</v>
      </c>
      <c r="E150" s="3">
        <v>27</v>
      </c>
      <c r="F150" s="3">
        <v>47</v>
      </c>
      <c r="G150" s="3">
        <v>82</v>
      </c>
      <c r="H150" s="3">
        <v>102</v>
      </c>
      <c r="I150" s="3">
        <v>40</v>
      </c>
      <c r="J150" s="3">
        <v>5</v>
      </c>
      <c r="K150" s="3">
        <v>7</v>
      </c>
      <c r="M150" s="4">
        <f t="shared" si="76"/>
        <v>3.0120481927710845E-3</v>
      </c>
      <c r="N150" s="4">
        <f t="shared" si="77"/>
        <v>6.3253012048192767E-2</v>
      </c>
      <c r="O150" s="4">
        <f t="shared" si="78"/>
        <v>8.1325301204819275E-2</v>
      </c>
      <c r="P150" s="4">
        <f t="shared" si="79"/>
        <v>0.14156626506024098</v>
      </c>
      <c r="Q150" s="4">
        <f t="shared" si="80"/>
        <v>0.24698795180722891</v>
      </c>
      <c r="R150" s="4">
        <f t="shared" si="81"/>
        <v>0.30722891566265059</v>
      </c>
      <c r="S150" s="4">
        <f t="shared" si="82"/>
        <v>0.12048192771084337</v>
      </c>
      <c r="T150" s="4">
        <f t="shared" si="83"/>
        <v>1.5060240963855422E-2</v>
      </c>
      <c r="U150" s="4">
        <f t="shared" si="84"/>
        <v>2.1084337349397589E-2</v>
      </c>
      <c r="W150" s="16">
        <f t="shared" si="85"/>
        <v>6.6265060240963861E-2</v>
      </c>
      <c r="X150" s="16">
        <f t="shared" si="86"/>
        <v>0.77710843373493976</v>
      </c>
      <c r="Y150" s="16">
        <f t="shared" si="87"/>
        <v>0.15662650602409639</v>
      </c>
    </row>
    <row r="151" spans="1:25" x14ac:dyDescent="0.3">
      <c r="A151" s="3" t="s">
        <v>31</v>
      </c>
      <c r="B151" s="3">
        <v>332</v>
      </c>
      <c r="C151" s="3">
        <v>4</v>
      </c>
      <c r="D151" s="3">
        <v>25</v>
      </c>
      <c r="E151" s="3">
        <v>27</v>
      </c>
      <c r="F151" s="3">
        <v>53</v>
      </c>
      <c r="G151" s="3">
        <v>98</v>
      </c>
      <c r="H151" s="3">
        <v>86</v>
      </c>
      <c r="I151" s="3">
        <v>30</v>
      </c>
      <c r="J151" s="3">
        <v>5</v>
      </c>
      <c r="K151" s="3">
        <v>4</v>
      </c>
      <c r="M151" s="4">
        <f t="shared" si="76"/>
        <v>1.2048192771084338E-2</v>
      </c>
      <c r="N151" s="4">
        <f t="shared" si="77"/>
        <v>7.5301204819277115E-2</v>
      </c>
      <c r="O151" s="4">
        <f t="shared" si="78"/>
        <v>8.1325301204819275E-2</v>
      </c>
      <c r="P151" s="4">
        <f t="shared" si="79"/>
        <v>0.15963855421686746</v>
      </c>
      <c r="Q151" s="4">
        <f t="shared" si="80"/>
        <v>0.29518072289156627</v>
      </c>
      <c r="R151" s="4">
        <f t="shared" si="81"/>
        <v>0.25903614457831325</v>
      </c>
      <c r="S151" s="4">
        <f t="shared" si="82"/>
        <v>9.036144578313253E-2</v>
      </c>
      <c r="T151" s="4">
        <f t="shared" si="83"/>
        <v>1.5060240963855422E-2</v>
      </c>
      <c r="U151" s="4">
        <f t="shared" si="84"/>
        <v>1.2048192771084338E-2</v>
      </c>
      <c r="W151" s="16">
        <f t="shared" si="85"/>
        <v>8.7349397590361449E-2</v>
      </c>
      <c r="X151" s="16">
        <f t="shared" si="86"/>
        <v>0.79518072289156627</v>
      </c>
      <c r="Y151" s="16">
        <f t="shared" si="87"/>
        <v>0.11746987951807229</v>
      </c>
    </row>
    <row r="152" spans="1:25" x14ac:dyDescent="0.3">
      <c r="A152" s="3" t="s">
        <v>32</v>
      </c>
      <c r="B152" s="3">
        <v>22</v>
      </c>
      <c r="C152" s="3">
        <v>0</v>
      </c>
      <c r="D152" s="3">
        <v>4</v>
      </c>
      <c r="E152" s="3">
        <v>5</v>
      </c>
      <c r="F152" s="3">
        <v>9</v>
      </c>
      <c r="G152" s="3">
        <v>4</v>
      </c>
      <c r="H152" s="3">
        <v>0</v>
      </c>
      <c r="I152" s="3">
        <v>0</v>
      </c>
      <c r="J152" s="3">
        <v>0</v>
      </c>
      <c r="K152" s="3">
        <v>0</v>
      </c>
      <c r="M152" s="4">
        <f t="shared" si="76"/>
        <v>0</v>
      </c>
      <c r="N152" s="4">
        <f t="shared" si="77"/>
        <v>0.18181818181818182</v>
      </c>
      <c r="O152" s="4">
        <f t="shared" si="78"/>
        <v>0.22727272727272727</v>
      </c>
      <c r="P152" s="4">
        <f t="shared" si="79"/>
        <v>0.40909090909090912</v>
      </c>
      <c r="Q152" s="4">
        <f t="shared" si="80"/>
        <v>0.18181818181818182</v>
      </c>
      <c r="R152" s="4">
        <f t="shared" si="81"/>
        <v>0</v>
      </c>
      <c r="S152" s="4">
        <f t="shared" si="82"/>
        <v>0</v>
      </c>
      <c r="T152" s="4">
        <f t="shared" si="83"/>
        <v>0</v>
      </c>
      <c r="U152" s="4">
        <f t="shared" si="84"/>
        <v>0</v>
      </c>
      <c r="W152" s="16">
        <f t="shared" si="85"/>
        <v>0.18181818181818182</v>
      </c>
      <c r="X152" s="16">
        <f t="shared" si="86"/>
        <v>0.81818181818181823</v>
      </c>
      <c r="Y152" s="16">
        <f t="shared" si="87"/>
        <v>0</v>
      </c>
    </row>
    <row r="153" spans="1:25" x14ac:dyDescent="0.3">
      <c r="A153" s="3" t="s">
        <v>33</v>
      </c>
      <c r="B153" s="3">
        <v>157</v>
      </c>
      <c r="C153" s="3">
        <v>1</v>
      </c>
      <c r="D153" s="3">
        <v>3</v>
      </c>
      <c r="E153" s="3">
        <v>16</v>
      </c>
      <c r="F153" s="3">
        <v>23</v>
      </c>
      <c r="G153" s="3">
        <v>50</v>
      </c>
      <c r="H153" s="3">
        <v>45</v>
      </c>
      <c r="I153" s="3">
        <v>16</v>
      </c>
      <c r="J153" s="3">
        <v>3</v>
      </c>
      <c r="K153" s="3">
        <v>0</v>
      </c>
      <c r="M153" s="4">
        <f t="shared" si="76"/>
        <v>6.369426751592357E-3</v>
      </c>
      <c r="N153" s="4">
        <f t="shared" si="77"/>
        <v>1.9108280254777069E-2</v>
      </c>
      <c r="O153" s="4">
        <f t="shared" si="78"/>
        <v>0.10191082802547771</v>
      </c>
      <c r="P153" s="4">
        <f t="shared" si="79"/>
        <v>0.1464968152866242</v>
      </c>
      <c r="Q153" s="4">
        <f t="shared" si="80"/>
        <v>0.31847133757961782</v>
      </c>
      <c r="R153" s="4">
        <f t="shared" si="81"/>
        <v>0.28662420382165604</v>
      </c>
      <c r="S153" s="4">
        <f t="shared" si="82"/>
        <v>0.10191082802547771</v>
      </c>
      <c r="T153" s="4">
        <f t="shared" si="83"/>
        <v>1.9108280254777069E-2</v>
      </c>
      <c r="U153" s="4">
        <f t="shared" si="84"/>
        <v>0</v>
      </c>
      <c r="W153" s="16">
        <f t="shared" si="85"/>
        <v>2.5477707006369428E-2</v>
      </c>
      <c r="X153" s="16">
        <f t="shared" si="86"/>
        <v>0.85350318471337583</v>
      </c>
      <c r="Y153" s="16">
        <f t="shared" si="87"/>
        <v>0.12101910828025478</v>
      </c>
    </row>
    <row r="154" spans="1:25" x14ac:dyDescent="0.3">
      <c r="A154" s="3" t="s">
        <v>34</v>
      </c>
      <c r="B154" s="3">
        <v>157</v>
      </c>
      <c r="C154" s="3">
        <v>1</v>
      </c>
      <c r="D154" s="3">
        <v>5</v>
      </c>
      <c r="E154" s="3">
        <v>20</v>
      </c>
      <c r="F154" s="3">
        <v>25</v>
      </c>
      <c r="G154" s="3">
        <v>58</v>
      </c>
      <c r="H154" s="3">
        <v>38</v>
      </c>
      <c r="I154" s="3">
        <v>9</v>
      </c>
      <c r="J154" s="3">
        <v>1</v>
      </c>
      <c r="K154" s="3">
        <v>0</v>
      </c>
      <c r="M154" s="4">
        <f t="shared" si="76"/>
        <v>6.369426751592357E-3</v>
      </c>
      <c r="N154" s="4">
        <f t="shared" si="77"/>
        <v>3.1847133757961783E-2</v>
      </c>
      <c r="O154" s="4">
        <f t="shared" si="78"/>
        <v>0.12738853503184713</v>
      </c>
      <c r="P154" s="4">
        <f t="shared" si="79"/>
        <v>0.15923566878980891</v>
      </c>
      <c r="Q154" s="4">
        <f t="shared" si="80"/>
        <v>0.36942675159235666</v>
      </c>
      <c r="R154" s="4">
        <f t="shared" si="81"/>
        <v>0.24203821656050956</v>
      </c>
      <c r="S154" s="4">
        <f t="shared" si="82"/>
        <v>5.7324840764331211E-2</v>
      </c>
      <c r="T154" s="4">
        <f t="shared" si="83"/>
        <v>6.369426751592357E-3</v>
      </c>
      <c r="U154" s="4">
        <f t="shared" si="84"/>
        <v>0</v>
      </c>
      <c r="W154" s="16">
        <f t="shared" si="85"/>
        <v>3.8216560509554139E-2</v>
      </c>
      <c r="X154" s="16">
        <f t="shared" si="86"/>
        <v>0.89808917197452232</v>
      </c>
      <c r="Y154" s="16">
        <f t="shared" si="87"/>
        <v>6.3694267515923567E-2</v>
      </c>
    </row>
    <row r="155" spans="1:25" x14ac:dyDescent="0.3">
      <c r="A155" s="3" t="s">
        <v>35</v>
      </c>
      <c r="B155" s="3">
        <v>157</v>
      </c>
      <c r="C155" s="3">
        <v>1</v>
      </c>
      <c r="D155" s="3">
        <v>8</v>
      </c>
      <c r="E155" s="3">
        <v>21</v>
      </c>
      <c r="F155" s="3">
        <v>23</v>
      </c>
      <c r="G155" s="3">
        <v>51</v>
      </c>
      <c r="H155" s="3">
        <v>43</v>
      </c>
      <c r="I155" s="3">
        <v>9</v>
      </c>
      <c r="J155" s="3">
        <v>1</v>
      </c>
      <c r="K155" s="3">
        <v>0</v>
      </c>
      <c r="M155" s="4">
        <f t="shared" si="76"/>
        <v>6.369426751592357E-3</v>
      </c>
      <c r="N155" s="4">
        <f t="shared" si="77"/>
        <v>5.0955414012738856E-2</v>
      </c>
      <c r="O155" s="4">
        <f t="shared" si="78"/>
        <v>0.13375796178343949</v>
      </c>
      <c r="P155" s="4">
        <f t="shared" si="79"/>
        <v>0.1464968152866242</v>
      </c>
      <c r="Q155" s="4">
        <f t="shared" si="80"/>
        <v>0.32484076433121017</v>
      </c>
      <c r="R155" s="4">
        <f t="shared" si="81"/>
        <v>0.27388535031847133</v>
      </c>
      <c r="S155" s="4">
        <f t="shared" si="82"/>
        <v>5.7324840764331211E-2</v>
      </c>
      <c r="T155" s="4">
        <f t="shared" si="83"/>
        <v>6.369426751592357E-3</v>
      </c>
      <c r="U155" s="4">
        <f t="shared" si="84"/>
        <v>0</v>
      </c>
      <c r="W155" s="16">
        <f t="shared" si="85"/>
        <v>5.7324840764331211E-2</v>
      </c>
      <c r="X155" s="16">
        <f t="shared" si="86"/>
        <v>0.87898089171974525</v>
      </c>
      <c r="Y155" s="16">
        <f t="shared" si="87"/>
        <v>6.3694267515923567E-2</v>
      </c>
    </row>
    <row r="156" spans="1:25" x14ac:dyDescent="0.3">
      <c r="A156" s="3" t="s">
        <v>36</v>
      </c>
      <c r="B156" s="3">
        <v>157</v>
      </c>
      <c r="C156" s="3">
        <v>1</v>
      </c>
      <c r="D156" s="3">
        <v>14</v>
      </c>
      <c r="E156" s="3">
        <v>25</v>
      </c>
      <c r="F156" s="3">
        <v>30</v>
      </c>
      <c r="G156" s="3">
        <v>49</v>
      </c>
      <c r="H156" s="3">
        <v>30</v>
      </c>
      <c r="I156" s="3">
        <v>7</v>
      </c>
      <c r="J156" s="3">
        <v>0</v>
      </c>
      <c r="K156" s="3">
        <v>1</v>
      </c>
      <c r="M156" s="4">
        <f t="shared" si="76"/>
        <v>6.369426751592357E-3</v>
      </c>
      <c r="N156" s="4">
        <f t="shared" si="77"/>
        <v>8.9171974522292988E-2</v>
      </c>
      <c r="O156" s="4">
        <f t="shared" si="78"/>
        <v>0.15923566878980891</v>
      </c>
      <c r="P156" s="4">
        <f t="shared" si="79"/>
        <v>0.19108280254777071</v>
      </c>
      <c r="Q156" s="4">
        <f t="shared" si="80"/>
        <v>0.31210191082802546</v>
      </c>
      <c r="R156" s="4">
        <f t="shared" si="81"/>
        <v>0.19108280254777071</v>
      </c>
      <c r="S156" s="4">
        <f t="shared" si="82"/>
        <v>4.4585987261146494E-2</v>
      </c>
      <c r="T156" s="4">
        <f t="shared" si="83"/>
        <v>0</v>
      </c>
      <c r="U156" s="4">
        <f t="shared" si="84"/>
        <v>6.369426751592357E-3</v>
      </c>
      <c r="W156" s="16">
        <f t="shared" si="85"/>
        <v>9.5541401273885357E-2</v>
      </c>
      <c r="X156" s="16">
        <f t="shared" si="86"/>
        <v>0.85350318471337583</v>
      </c>
      <c r="Y156" s="16">
        <f t="shared" si="87"/>
        <v>5.0955414012738856E-2</v>
      </c>
    </row>
    <row r="157" spans="1:25" x14ac:dyDescent="0.3">
      <c r="A157" s="3" t="s">
        <v>37</v>
      </c>
      <c r="B157" s="3">
        <v>157</v>
      </c>
      <c r="C157" s="3">
        <v>0</v>
      </c>
      <c r="D157" s="3">
        <v>5</v>
      </c>
      <c r="E157" s="3">
        <v>16</v>
      </c>
      <c r="F157" s="3">
        <v>35</v>
      </c>
      <c r="G157" s="3">
        <v>47</v>
      </c>
      <c r="H157" s="3">
        <v>44</v>
      </c>
      <c r="I157" s="3">
        <v>9</v>
      </c>
      <c r="J157" s="3">
        <v>1</v>
      </c>
      <c r="K157" s="3">
        <v>0</v>
      </c>
      <c r="M157" s="4">
        <f t="shared" si="76"/>
        <v>0</v>
      </c>
      <c r="N157" s="4">
        <f t="shared" si="77"/>
        <v>3.1847133757961783E-2</v>
      </c>
      <c r="O157" s="4">
        <f t="shared" si="78"/>
        <v>0.10191082802547771</v>
      </c>
      <c r="P157" s="4">
        <f t="shared" si="79"/>
        <v>0.22292993630573249</v>
      </c>
      <c r="Q157" s="4">
        <f t="shared" si="80"/>
        <v>0.29936305732484075</v>
      </c>
      <c r="R157" s="4">
        <f t="shared" si="81"/>
        <v>0.28025477707006369</v>
      </c>
      <c r="S157" s="4">
        <f t="shared" si="82"/>
        <v>5.7324840764331211E-2</v>
      </c>
      <c r="T157" s="4">
        <f t="shared" si="83"/>
        <v>6.369426751592357E-3</v>
      </c>
      <c r="U157" s="4">
        <f t="shared" si="84"/>
        <v>0</v>
      </c>
      <c r="W157" s="16">
        <f t="shared" si="85"/>
        <v>3.1847133757961783E-2</v>
      </c>
      <c r="X157" s="16">
        <f t="shared" si="86"/>
        <v>0.90445859872611467</v>
      </c>
      <c r="Y157" s="16">
        <f t="shared" si="87"/>
        <v>6.3694267515923567E-2</v>
      </c>
    </row>
    <row r="158" spans="1:25" x14ac:dyDescent="0.3">
      <c r="A158" s="3" t="s">
        <v>38</v>
      </c>
      <c r="B158" s="3">
        <v>32</v>
      </c>
      <c r="C158" s="3">
        <v>0</v>
      </c>
      <c r="D158" s="3">
        <v>4</v>
      </c>
      <c r="E158" s="3">
        <v>21</v>
      </c>
      <c r="F158" s="3">
        <v>4</v>
      </c>
      <c r="G158" s="3">
        <v>2</v>
      </c>
      <c r="H158" s="3">
        <v>1</v>
      </c>
      <c r="I158" s="3">
        <v>0</v>
      </c>
      <c r="J158" s="3">
        <v>0</v>
      </c>
      <c r="K158" s="3">
        <v>0</v>
      </c>
      <c r="M158" s="4">
        <f t="shared" si="76"/>
        <v>0</v>
      </c>
      <c r="N158" s="4">
        <f t="shared" si="77"/>
        <v>0.125</v>
      </c>
      <c r="O158" s="4">
        <f t="shared" si="78"/>
        <v>0.65625</v>
      </c>
      <c r="P158" s="4">
        <f t="shared" si="79"/>
        <v>0.125</v>
      </c>
      <c r="Q158" s="4">
        <f t="shared" si="80"/>
        <v>6.25E-2</v>
      </c>
      <c r="R158" s="4">
        <f t="shared" si="81"/>
        <v>3.125E-2</v>
      </c>
      <c r="S158" s="4">
        <f t="shared" si="82"/>
        <v>0</v>
      </c>
      <c r="T158" s="4">
        <f t="shared" si="83"/>
        <v>0</v>
      </c>
      <c r="U158" s="4">
        <f t="shared" si="84"/>
        <v>0</v>
      </c>
      <c r="W158" s="16">
        <f t="shared" si="85"/>
        <v>0.125</v>
      </c>
      <c r="X158" s="16">
        <f t="shared" si="86"/>
        <v>0.875</v>
      </c>
      <c r="Y158" s="16">
        <f t="shared" si="87"/>
        <v>0</v>
      </c>
    </row>
    <row r="159" spans="1:25" x14ac:dyDescent="0.3">
      <c r="M159" s="5">
        <f>AVERAGE(M143:M158)</f>
        <v>5.8202555444708771E-3</v>
      </c>
      <c r="N159" s="5">
        <f t="shared" ref="N159:U159" si="88">AVERAGE(N143:N158)</f>
        <v>5.8866730237969497E-2</v>
      </c>
      <c r="O159" s="5">
        <f t="shared" si="88"/>
        <v>0.14601284811189102</v>
      </c>
      <c r="P159" s="5">
        <f t="shared" si="88"/>
        <v>0.17272321972047897</v>
      </c>
      <c r="Q159" s="5">
        <f t="shared" si="88"/>
        <v>0.28296220633917224</v>
      </c>
      <c r="R159" s="5">
        <f t="shared" si="88"/>
        <v>0.23851221422506663</v>
      </c>
      <c r="S159" s="5">
        <f t="shared" si="88"/>
        <v>7.9466411840136725E-2</v>
      </c>
      <c r="T159" s="5">
        <f t="shared" si="88"/>
        <v>9.399337734257213E-3</v>
      </c>
      <c r="U159" s="5">
        <f t="shared" si="88"/>
        <v>6.2367762465568395E-3</v>
      </c>
    </row>
    <row r="160" spans="1:25" x14ac:dyDescent="0.3">
      <c r="A160" s="3" t="s">
        <v>0</v>
      </c>
    </row>
    <row r="161" spans="1:25" x14ac:dyDescent="0.3">
      <c r="A161" s="3" t="s">
        <v>1</v>
      </c>
    </row>
    <row r="162" spans="1:25" x14ac:dyDescent="0.3">
      <c r="A162" s="3" t="s">
        <v>44</v>
      </c>
    </row>
    <row r="163" spans="1:25" x14ac:dyDescent="0.3">
      <c r="A163" s="3" t="s">
        <v>3</v>
      </c>
    </row>
    <row r="164" spans="1:25" x14ac:dyDescent="0.3">
      <c r="A164" s="3" t="s">
        <v>4</v>
      </c>
    </row>
    <row r="165" spans="1:25" x14ac:dyDescent="0.3">
      <c r="A165" s="3" t="s">
        <v>5</v>
      </c>
    </row>
    <row r="168" spans="1:25" x14ac:dyDescent="0.3">
      <c r="A168" s="3" t="s">
        <v>6</v>
      </c>
      <c r="B168" s="3" t="s">
        <v>7</v>
      </c>
      <c r="C168" s="3" t="s">
        <v>8</v>
      </c>
      <c r="D168" s="3" t="s">
        <v>9</v>
      </c>
      <c r="E168" s="3" t="s">
        <v>10</v>
      </c>
      <c r="F168" s="3" t="s">
        <v>11</v>
      </c>
      <c r="G168" s="3" t="s">
        <v>12</v>
      </c>
      <c r="H168" s="3" t="s">
        <v>13</v>
      </c>
      <c r="I168" s="3" t="s">
        <v>14</v>
      </c>
      <c r="J168" s="3" t="s">
        <v>15</v>
      </c>
      <c r="K168" s="3" t="s">
        <v>16</v>
      </c>
      <c r="M168" s="3" t="s">
        <v>8</v>
      </c>
      <c r="N168" s="3" t="s">
        <v>9</v>
      </c>
      <c r="O168" s="3" t="s">
        <v>10</v>
      </c>
      <c r="P168" s="3" t="s">
        <v>11</v>
      </c>
      <c r="Q168" s="3" t="s">
        <v>12</v>
      </c>
      <c r="R168" s="3" t="s">
        <v>13</v>
      </c>
      <c r="S168" s="3" t="s">
        <v>14</v>
      </c>
      <c r="T168" s="3" t="s">
        <v>15</v>
      </c>
      <c r="U168" s="3" t="s">
        <v>16</v>
      </c>
    </row>
    <row r="169" spans="1:25" x14ac:dyDescent="0.3">
      <c r="A169" s="3" t="s">
        <v>18</v>
      </c>
      <c r="B169" s="3">
        <v>63</v>
      </c>
      <c r="C169" s="3">
        <v>0</v>
      </c>
      <c r="D169" s="3">
        <v>0</v>
      </c>
      <c r="E169" s="3">
        <v>1</v>
      </c>
      <c r="F169" s="3">
        <v>12</v>
      </c>
      <c r="G169" s="3">
        <v>15</v>
      </c>
      <c r="H169" s="3">
        <v>23</v>
      </c>
      <c r="I169" s="3">
        <v>10</v>
      </c>
      <c r="J169" s="3">
        <v>2</v>
      </c>
      <c r="K169" s="3">
        <v>0</v>
      </c>
      <c r="M169" s="4">
        <f t="shared" ref="M169:U169" si="89">C169/$B169</f>
        <v>0</v>
      </c>
      <c r="N169" s="4">
        <f t="shared" si="89"/>
        <v>0</v>
      </c>
      <c r="O169" s="4">
        <f t="shared" si="89"/>
        <v>1.5873015873015872E-2</v>
      </c>
      <c r="P169" s="4">
        <f t="shared" si="89"/>
        <v>0.19047619047619047</v>
      </c>
      <c r="Q169" s="4">
        <f t="shared" si="89"/>
        <v>0.23809523809523808</v>
      </c>
      <c r="R169" s="4">
        <f t="shared" si="89"/>
        <v>0.36507936507936506</v>
      </c>
      <c r="S169" s="4">
        <f t="shared" si="89"/>
        <v>0.15873015873015872</v>
      </c>
      <c r="T169" s="4">
        <f t="shared" si="89"/>
        <v>3.1746031746031744E-2</v>
      </c>
      <c r="U169" s="4">
        <f t="shared" si="89"/>
        <v>0</v>
      </c>
      <c r="W169" s="16">
        <f>SUM(C169:D169)/B169</f>
        <v>0</v>
      </c>
      <c r="X169" s="16">
        <f>SUM(E169:H169)/B169</f>
        <v>0.80952380952380953</v>
      </c>
      <c r="Y169" s="16">
        <f>SUM(I169:K169)/B169</f>
        <v>0.19047619047619047</v>
      </c>
    </row>
    <row r="170" spans="1:25" x14ac:dyDescent="0.3">
      <c r="A170" s="3" t="s">
        <v>20</v>
      </c>
      <c r="B170" s="3">
        <v>11</v>
      </c>
      <c r="C170" s="3">
        <v>0</v>
      </c>
      <c r="D170" s="3">
        <v>0</v>
      </c>
      <c r="E170" s="3">
        <v>6</v>
      </c>
      <c r="F170" s="3">
        <v>0</v>
      </c>
      <c r="G170" s="3">
        <v>2</v>
      </c>
      <c r="H170" s="3">
        <v>3</v>
      </c>
      <c r="I170" s="3">
        <v>0</v>
      </c>
      <c r="J170" s="3">
        <v>0</v>
      </c>
      <c r="K170" s="3">
        <v>0</v>
      </c>
      <c r="M170" s="4">
        <f t="shared" ref="M170:M182" si="90">C170/$B170</f>
        <v>0</v>
      </c>
      <c r="N170" s="4">
        <f t="shared" ref="N170:N182" si="91">D170/$B170</f>
        <v>0</v>
      </c>
      <c r="O170" s="4">
        <f t="shared" ref="O170:O182" si="92">E170/$B170</f>
        <v>0.54545454545454541</v>
      </c>
      <c r="P170" s="4">
        <f t="shared" ref="P170:P182" si="93">F170/$B170</f>
        <v>0</v>
      </c>
      <c r="Q170" s="4">
        <f t="shared" ref="Q170:Q182" si="94">G170/$B170</f>
        <v>0.18181818181818182</v>
      </c>
      <c r="R170" s="4">
        <f t="shared" ref="R170:R182" si="95">H170/$B170</f>
        <v>0.27272727272727271</v>
      </c>
      <c r="S170" s="4">
        <f t="shared" ref="S170:S182" si="96">I170/$B170</f>
        <v>0</v>
      </c>
      <c r="T170" s="4">
        <f t="shared" ref="T170:T182" si="97">J170/$B170</f>
        <v>0</v>
      </c>
      <c r="U170" s="4">
        <f t="shared" ref="U170:U182" si="98">K170/$B170</f>
        <v>0</v>
      </c>
      <c r="W170" s="16">
        <f t="shared" ref="W170:W184" si="99">SUM(C170:D170)/B170</f>
        <v>0</v>
      </c>
      <c r="X170" s="16">
        <f t="shared" ref="X170:X184" si="100">SUM(E170:H170)/B170</f>
        <v>1</v>
      </c>
      <c r="Y170" s="16">
        <f t="shared" ref="Y170:Y184" si="101">SUM(I170:K170)/B170</f>
        <v>0</v>
      </c>
    </row>
    <row r="171" spans="1:25" x14ac:dyDescent="0.3">
      <c r="A171" s="3" t="s">
        <v>22</v>
      </c>
      <c r="B171" s="3">
        <v>63</v>
      </c>
      <c r="C171" s="3">
        <v>1</v>
      </c>
      <c r="D171" s="3">
        <v>2</v>
      </c>
      <c r="E171" s="3">
        <v>9</v>
      </c>
      <c r="F171" s="3">
        <v>10</v>
      </c>
      <c r="G171" s="3">
        <v>15</v>
      </c>
      <c r="H171" s="3">
        <v>21</v>
      </c>
      <c r="I171" s="3">
        <v>5</v>
      </c>
      <c r="J171" s="3">
        <v>0</v>
      </c>
      <c r="K171" s="3">
        <v>0</v>
      </c>
      <c r="M171" s="4">
        <f t="shared" si="90"/>
        <v>1.5873015873015872E-2</v>
      </c>
      <c r="N171" s="4">
        <f t="shared" si="91"/>
        <v>3.1746031746031744E-2</v>
      </c>
      <c r="O171" s="4">
        <f t="shared" si="92"/>
        <v>0.14285714285714285</v>
      </c>
      <c r="P171" s="4">
        <f t="shared" si="93"/>
        <v>0.15873015873015872</v>
      </c>
      <c r="Q171" s="4">
        <f t="shared" si="94"/>
        <v>0.23809523809523808</v>
      </c>
      <c r="R171" s="4">
        <f t="shared" si="95"/>
        <v>0.33333333333333331</v>
      </c>
      <c r="S171" s="4">
        <f t="shared" si="96"/>
        <v>7.9365079365079361E-2</v>
      </c>
      <c r="T171" s="4">
        <f t="shared" si="97"/>
        <v>0</v>
      </c>
      <c r="U171" s="4">
        <f t="shared" si="98"/>
        <v>0</v>
      </c>
      <c r="W171" s="16">
        <f t="shared" si="99"/>
        <v>4.7619047619047616E-2</v>
      </c>
      <c r="X171" s="16">
        <f t="shared" si="100"/>
        <v>0.87301587301587302</v>
      </c>
      <c r="Y171" s="16">
        <f t="shared" si="101"/>
        <v>7.9365079365079361E-2</v>
      </c>
    </row>
    <row r="172" spans="1:25" x14ac:dyDescent="0.3">
      <c r="A172" s="3" t="s">
        <v>24</v>
      </c>
      <c r="B172" s="3">
        <v>11</v>
      </c>
      <c r="C172" s="3">
        <v>0</v>
      </c>
      <c r="D172" s="3">
        <v>0</v>
      </c>
      <c r="E172" s="3">
        <v>1</v>
      </c>
      <c r="F172" s="3">
        <v>2</v>
      </c>
      <c r="G172" s="3">
        <v>1</v>
      </c>
      <c r="H172" s="3">
        <v>5</v>
      </c>
      <c r="I172" s="3">
        <v>2</v>
      </c>
      <c r="J172" s="3">
        <v>0</v>
      </c>
      <c r="K172" s="3">
        <v>0</v>
      </c>
      <c r="M172" s="4">
        <f t="shared" si="90"/>
        <v>0</v>
      </c>
      <c r="N172" s="4">
        <f t="shared" si="91"/>
        <v>0</v>
      </c>
      <c r="O172" s="4">
        <f t="shared" si="92"/>
        <v>9.0909090909090912E-2</v>
      </c>
      <c r="P172" s="4">
        <f t="shared" si="93"/>
        <v>0.18181818181818182</v>
      </c>
      <c r="Q172" s="4">
        <f t="shared" si="94"/>
        <v>9.0909090909090912E-2</v>
      </c>
      <c r="R172" s="4">
        <f t="shared" si="95"/>
        <v>0.45454545454545453</v>
      </c>
      <c r="S172" s="4">
        <f t="shared" si="96"/>
        <v>0.18181818181818182</v>
      </c>
      <c r="T172" s="4">
        <f t="shared" si="97"/>
        <v>0</v>
      </c>
      <c r="U172" s="4">
        <f t="shared" si="98"/>
        <v>0</v>
      </c>
      <c r="W172" s="16">
        <f t="shared" si="99"/>
        <v>0</v>
      </c>
      <c r="X172" s="16">
        <f t="shared" si="100"/>
        <v>0.81818181818181823</v>
      </c>
      <c r="Y172" s="16">
        <f t="shared" si="101"/>
        <v>0.18181818181818182</v>
      </c>
    </row>
    <row r="173" spans="1:25" x14ac:dyDescent="0.3">
      <c r="A173" s="3" t="s">
        <v>26</v>
      </c>
      <c r="B173" s="3">
        <v>63</v>
      </c>
      <c r="C173" s="3">
        <v>0</v>
      </c>
      <c r="D173" s="3">
        <v>0</v>
      </c>
      <c r="E173" s="3">
        <v>6</v>
      </c>
      <c r="F173" s="3">
        <v>14</v>
      </c>
      <c r="G173" s="3">
        <v>19</v>
      </c>
      <c r="H173" s="3">
        <v>19</v>
      </c>
      <c r="I173" s="3">
        <v>4</v>
      </c>
      <c r="J173" s="3">
        <v>0</v>
      </c>
      <c r="K173" s="3">
        <v>1</v>
      </c>
      <c r="M173" s="4">
        <f t="shared" si="90"/>
        <v>0</v>
      </c>
      <c r="N173" s="4">
        <f t="shared" si="91"/>
        <v>0</v>
      </c>
      <c r="O173" s="4">
        <f t="shared" si="92"/>
        <v>9.5238095238095233E-2</v>
      </c>
      <c r="P173" s="4">
        <f t="shared" si="93"/>
        <v>0.22222222222222221</v>
      </c>
      <c r="Q173" s="4">
        <f t="shared" si="94"/>
        <v>0.30158730158730157</v>
      </c>
      <c r="R173" s="4">
        <f t="shared" si="95"/>
        <v>0.30158730158730157</v>
      </c>
      <c r="S173" s="4">
        <f t="shared" si="96"/>
        <v>6.3492063492063489E-2</v>
      </c>
      <c r="T173" s="4">
        <f t="shared" si="97"/>
        <v>0</v>
      </c>
      <c r="U173" s="4">
        <f t="shared" si="98"/>
        <v>1.5873015873015872E-2</v>
      </c>
      <c r="W173" s="16">
        <f t="shared" si="99"/>
        <v>0</v>
      </c>
      <c r="X173" s="16">
        <f t="shared" si="100"/>
        <v>0.92063492063492058</v>
      </c>
      <c r="Y173" s="16">
        <f t="shared" si="101"/>
        <v>7.9365079365079361E-2</v>
      </c>
    </row>
    <row r="174" spans="1:25" x14ac:dyDescent="0.3">
      <c r="A174" s="3" t="s">
        <v>28</v>
      </c>
      <c r="B174" s="3">
        <v>63</v>
      </c>
      <c r="C174" s="3">
        <v>0</v>
      </c>
      <c r="D174" s="3">
        <v>2</v>
      </c>
      <c r="E174" s="3">
        <v>5</v>
      </c>
      <c r="F174" s="3">
        <v>14</v>
      </c>
      <c r="G174" s="3">
        <v>14</v>
      </c>
      <c r="H174" s="3">
        <v>20</v>
      </c>
      <c r="I174" s="3">
        <v>8</v>
      </c>
      <c r="J174" s="3">
        <v>0</v>
      </c>
      <c r="K174" s="3">
        <v>0</v>
      </c>
      <c r="M174" s="4">
        <f t="shared" si="90"/>
        <v>0</v>
      </c>
      <c r="N174" s="4">
        <f t="shared" si="91"/>
        <v>3.1746031746031744E-2</v>
      </c>
      <c r="O174" s="4">
        <f t="shared" si="92"/>
        <v>7.9365079365079361E-2</v>
      </c>
      <c r="P174" s="4">
        <f t="shared" si="93"/>
        <v>0.22222222222222221</v>
      </c>
      <c r="Q174" s="4">
        <f t="shared" si="94"/>
        <v>0.22222222222222221</v>
      </c>
      <c r="R174" s="4">
        <f t="shared" si="95"/>
        <v>0.31746031746031744</v>
      </c>
      <c r="S174" s="4">
        <f t="shared" si="96"/>
        <v>0.12698412698412698</v>
      </c>
      <c r="T174" s="4">
        <f t="shared" si="97"/>
        <v>0</v>
      </c>
      <c r="U174" s="4">
        <f t="shared" si="98"/>
        <v>0</v>
      </c>
      <c r="W174" s="16">
        <f t="shared" si="99"/>
        <v>3.1746031746031744E-2</v>
      </c>
      <c r="X174" s="16">
        <f t="shared" si="100"/>
        <v>0.84126984126984128</v>
      </c>
      <c r="Y174" s="16">
        <f t="shared" si="101"/>
        <v>0.12698412698412698</v>
      </c>
    </row>
    <row r="175" spans="1:25" x14ac:dyDescent="0.3">
      <c r="A175" s="3" t="s">
        <v>29</v>
      </c>
      <c r="B175" s="3">
        <v>63</v>
      </c>
      <c r="C175" s="3">
        <v>1</v>
      </c>
      <c r="D175" s="3">
        <v>2</v>
      </c>
      <c r="E175" s="3">
        <v>2</v>
      </c>
      <c r="F175" s="3">
        <v>10</v>
      </c>
      <c r="G175" s="3">
        <v>16</v>
      </c>
      <c r="H175" s="3">
        <v>27</v>
      </c>
      <c r="I175" s="3">
        <v>5</v>
      </c>
      <c r="J175" s="3">
        <v>0</v>
      </c>
      <c r="K175" s="3">
        <v>0</v>
      </c>
      <c r="M175" s="4">
        <f t="shared" si="90"/>
        <v>1.5873015873015872E-2</v>
      </c>
      <c r="N175" s="4">
        <f t="shared" si="91"/>
        <v>3.1746031746031744E-2</v>
      </c>
      <c r="O175" s="4">
        <f t="shared" si="92"/>
        <v>3.1746031746031744E-2</v>
      </c>
      <c r="P175" s="4">
        <f t="shared" si="93"/>
        <v>0.15873015873015872</v>
      </c>
      <c r="Q175" s="4">
        <f t="shared" si="94"/>
        <v>0.25396825396825395</v>
      </c>
      <c r="R175" s="4">
        <f t="shared" si="95"/>
        <v>0.42857142857142855</v>
      </c>
      <c r="S175" s="4">
        <f t="shared" si="96"/>
        <v>7.9365079365079361E-2</v>
      </c>
      <c r="T175" s="4">
        <f t="shared" si="97"/>
        <v>0</v>
      </c>
      <c r="U175" s="4">
        <f t="shared" si="98"/>
        <v>0</v>
      </c>
      <c r="W175" s="16">
        <f t="shared" si="99"/>
        <v>4.7619047619047616E-2</v>
      </c>
      <c r="X175" s="16">
        <f t="shared" si="100"/>
        <v>0.87301587301587302</v>
      </c>
      <c r="Y175" s="16">
        <f t="shared" si="101"/>
        <v>7.9365079365079361E-2</v>
      </c>
    </row>
    <row r="176" spans="1:25" x14ac:dyDescent="0.3">
      <c r="A176" s="3" t="s">
        <v>30</v>
      </c>
      <c r="B176" s="3">
        <v>63</v>
      </c>
      <c r="C176" s="3">
        <v>0</v>
      </c>
      <c r="D176" s="3">
        <v>2</v>
      </c>
      <c r="E176" s="3">
        <v>5</v>
      </c>
      <c r="F176" s="3">
        <v>6</v>
      </c>
      <c r="G176" s="3">
        <v>15</v>
      </c>
      <c r="H176" s="3">
        <v>24</v>
      </c>
      <c r="I176" s="3">
        <v>10</v>
      </c>
      <c r="J176" s="3">
        <v>1</v>
      </c>
      <c r="K176" s="3">
        <v>0</v>
      </c>
      <c r="M176" s="4">
        <f t="shared" si="90"/>
        <v>0</v>
      </c>
      <c r="N176" s="4">
        <f t="shared" si="91"/>
        <v>3.1746031746031744E-2</v>
      </c>
      <c r="O176" s="4">
        <f t="shared" si="92"/>
        <v>7.9365079365079361E-2</v>
      </c>
      <c r="P176" s="4">
        <f t="shared" si="93"/>
        <v>9.5238095238095233E-2</v>
      </c>
      <c r="Q176" s="4">
        <f t="shared" si="94"/>
        <v>0.23809523809523808</v>
      </c>
      <c r="R176" s="4">
        <f t="shared" si="95"/>
        <v>0.38095238095238093</v>
      </c>
      <c r="S176" s="4">
        <f t="shared" si="96"/>
        <v>0.15873015873015872</v>
      </c>
      <c r="T176" s="4">
        <f t="shared" si="97"/>
        <v>1.5873015873015872E-2</v>
      </c>
      <c r="U176" s="4">
        <f t="shared" si="98"/>
        <v>0</v>
      </c>
      <c r="W176" s="16">
        <f t="shared" si="99"/>
        <v>3.1746031746031744E-2</v>
      </c>
      <c r="X176" s="16">
        <f t="shared" si="100"/>
        <v>0.79365079365079361</v>
      </c>
      <c r="Y176" s="16">
        <f t="shared" si="101"/>
        <v>0.17460317460317459</v>
      </c>
    </row>
    <row r="177" spans="1:25" x14ac:dyDescent="0.3">
      <c r="A177" s="3" t="s">
        <v>31</v>
      </c>
      <c r="B177" s="3">
        <v>63</v>
      </c>
      <c r="C177" s="3">
        <v>0</v>
      </c>
      <c r="D177" s="3">
        <v>5</v>
      </c>
      <c r="E177" s="3">
        <v>11</v>
      </c>
      <c r="F177" s="3">
        <v>5</v>
      </c>
      <c r="G177" s="3">
        <v>22</v>
      </c>
      <c r="H177" s="3">
        <v>12</v>
      </c>
      <c r="I177" s="3">
        <v>8</v>
      </c>
      <c r="J177" s="3">
        <v>0</v>
      </c>
      <c r="K177" s="3">
        <v>0</v>
      </c>
      <c r="M177" s="4">
        <f t="shared" si="90"/>
        <v>0</v>
      </c>
      <c r="N177" s="4">
        <f t="shared" si="91"/>
        <v>7.9365079365079361E-2</v>
      </c>
      <c r="O177" s="4">
        <f t="shared" si="92"/>
        <v>0.17460317460317459</v>
      </c>
      <c r="P177" s="4">
        <f t="shared" si="93"/>
        <v>7.9365079365079361E-2</v>
      </c>
      <c r="Q177" s="4">
        <f t="shared" si="94"/>
        <v>0.34920634920634919</v>
      </c>
      <c r="R177" s="4">
        <f t="shared" si="95"/>
        <v>0.19047619047619047</v>
      </c>
      <c r="S177" s="4">
        <f t="shared" si="96"/>
        <v>0.12698412698412698</v>
      </c>
      <c r="T177" s="4">
        <f t="shared" si="97"/>
        <v>0</v>
      </c>
      <c r="U177" s="4">
        <f t="shared" si="98"/>
        <v>0</v>
      </c>
      <c r="W177" s="16">
        <f t="shared" si="99"/>
        <v>7.9365079365079361E-2</v>
      </c>
      <c r="X177" s="16">
        <f t="shared" si="100"/>
        <v>0.79365079365079361</v>
      </c>
      <c r="Y177" s="16">
        <f t="shared" si="101"/>
        <v>0.12698412698412698</v>
      </c>
    </row>
    <row r="178" spans="1:25" x14ac:dyDescent="0.3">
      <c r="A178" s="3" t="s">
        <v>33</v>
      </c>
      <c r="B178" s="3">
        <v>11</v>
      </c>
      <c r="C178" s="3">
        <v>1</v>
      </c>
      <c r="D178" s="3">
        <v>2</v>
      </c>
      <c r="E178" s="3">
        <v>0</v>
      </c>
      <c r="F178" s="3">
        <v>3</v>
      </c>
      <c r="G178" s="3">
        <v>0</v>
      </c>
      <c r="H178" s="3">
        <v>4</v>
      </c>
      <c r="I178" s="3">
        <v>0</v>
      </c>
      <c r="J178" s="3">
        <v>0</v>
      </c>
      <c r="K178" s="3">
        <v>1</v>
      </c>
      <c r="M178" s="4">
        <f t="shared" si="90"/>
        <v>9.0909090909090912E-2</v>
      </c>
      <c r="N178" s="4">
        <f t="shared" si="91"/>
        <v>0.18181818181818182</v>
      </c>
      <c r="O178" s="4">
        <f t="shared" si="92"/>
        <v>0</v>
      </c>
      <c r="P178" s="4">
        <f t="shared" si="93"/>
        <v>0.27272727272727271</v>
      </c>
      <c r="Q178" s="4">
        <f t="shared" si="94"/>
        <v>0</v>
      </c>
      <c r="R178" s="4">
        <f t="shared" si="95"/>
        <v>0.36363636363636365</v>
      </c>
      <c r="S178" s="4">
        <f t="shared" si="96"/>
        <v>0</v>
      </c>
      <c r="T178" s="4">
        <f t="shared" si="97"/>
        <v>0</v>
      </c>
      <c r="U178" s="4">
        <f t="shared" si="98"/>
        <v>9.0909090909090912E-2</v>
      </c>
      <c r="W178" s="16">
        <f t="shared" si="99"/>
        <v>0.27272727272727271</v>
      </c>
      <c r="X178" s="16">
        <f t="shared" si="100"/>
        <v>0.63636363636363635</v>
      </c>
      <c r="Y178" s="16">
        <f t="shared" si="101"/>
        <v>9.0909090909090912E-2</v>
      </c>
    </row>
    <row r="179" spans="1:25" x14ac:dyDescent="0.3">
      <c r="A179" s="3" t="s">
        <v>34</v>
      </c>
      <c r="B179" s="3">
        <v>11</v>
      </c>
      <c r="C179" s="3">
        <v>1</v>
      </c>
      <c r="D179" s="3">
        <v>2</v>
      </c>
      <c r="E179" s="3">
        <v>0</v>
      </c>
      <c r="F179" s="3">
        <v>2</v>
      </c>
      <c r="G179" s="3">
        <v>2</v>
      </c>
      <c r="H179" s="3">
        <v>3</v>
      </c>
      <c r="I179" s="3">
        <v>1</v>
      </c>
      <c r="J179" s="3">
        <v>0</v>
      </c>
      <c r="K179" s="3">
        <v>0</v>
      </c>
      <c r="M179" s="4">
        <f t="shared" si="90"/>
        <v>9.0909090909090912E-2</v>
      </c>
      <c r="N179" s="4">
        <f t="shared" si="91"/>
        <v>0.18181818181818182</v>
      </c>
      <c r="O179" s="4">
        <f t="shared" si="92"/>
        <v>0</v>
      </c>
      <c r="P179" s="4">
        <f t="shared" si="93"/>
        <v>0.18181818181818182</v>
      </c>
      <c r="Q179" s="4">
        <f t="shared" si="94"/>
        <v>0.18181818181818182</v>
      </c>
      <c r="R179" s="4">
        <f t="shared" si="95"/>
        <v>0.27272727272727271</v>
      </c>
      <c r="S179" s="4">
        <f t="shared" si="96"/>
        <v>9.0909090909090912E-2</v>
      </c>
      <c r="T179" s="4">
        <f t="shared" si="97"/>
        <v>0</v>
      </c>
      <c r="U179" s="4">
        <f t="shared" si="98"/>
        <v>0</v>
      </c>
      <c r="W179" s="16">
        <f t="shared" si="99"/>
        <v>0.27272727272727271</v>
      </c>
      <c r="X179" s="16">
        <f t="shared" si="100"/>
        <v>0.63636363636363635</v>
      </c>
      <c r="Y179" s="16">
        <f t="shared" si="101"/>
        <v>9.0909090909090912E-2</v>
      </c>
    </row>
    <row r="180" spans="1:25" x14ac:dyDescent="0.3">
      <c r="A180" s="3" t="s">
        <v>35</v>
      </c>
      <c r="B180" s="3">
        <v>11</v>
      </c>
      <c r="C180" s="3">
        <v>1</v>
      </c>
      <c r="D180" s="3">
        <v>1</v>
      </c>
      <c r="E180" s="3">
        <v>0</v>
      </c>
      <c r="F180" s="3">
        <v>3</v>
      </c>
      <c r="G180" s="3">
        <v>2</v>
      </c>
      <c r="H180" s="3">
        <v>3</v>
      </c>
      <c r="I180" s="3">
        <v>1</v>
      </c>
      <c r="J180" s="3">
        <v>0</v>
      </c>
      <c r="K180" s="3">
        <v>0</v>
      </c>
      <c r="M180" s="4">
        <f t="shared" si="90"/>
        <v>9.0909090909090912E-2</v>
      </c>
      <c r="N180" s="4">
        <f t="shared" si="91"/>
        <v>9.0909090909090912E-2</v>
      </c>
      <c r="O180" s="4">
        <f t="shared" si="92"/>
        <v>0</v>
      </c>
      <c r="P180" s="4">
        <f t="shared" si="93"/>
        <v>0.27272727272727271</v>
      </c>
      <c r="Q180" s="4">
        <f t="shared" si="94"/>
        <v>0.18181818181818182</v>
      </c>
      <c r="R180" s="4">
        <f t="shared" si="95"/>
        <v>0.27272727272727271</v>
      </c>
      <c r="S180" s="4">
        <f t="shared" si="96"/>
        <v>9.0909090909090912E-2</v>
      </c>
      <c r="T180" s="4">
        <f t="shared" si="97"/>
        <v>0</v>
      </c>
      <c r="U180" s="4">
        <f t="shared" si="98"/>
        <v>0</v>
      </c>
      <c r="W180" s="16">
        <f t="shared" si="99"/>
        <v>0.18181818181818182</v>
      </c>
      <c r="X180" s="16">
        <f t="shared" si="100"/>
        <v>0.72727272727272729</v>
      </c>
      <c r="Y180" s="16">
        <f t="shared" si="101"/>
        <v>9.0909090909090912E-2</v>
      </c>
    </row>
    <row r="181" spans="1:25" x14ac:dyDescent="0.3">
      <c r="A181" s="3" t="s">
        <v>36</v>
      </c>
      <c r="B181" s="3">
        <v>11</v>
      </c>
      <c r="C181" s="3">
        <v>2</v>
      </c>
      <c r="D181" s="3">
        <v>0</v>
      </c>
      <c r="E181" s="3">
        <v>0</v>
      </c>
      <c r="F181" s="3">
        <v>2</v>
      </c>
      <c r="G181" s="3">
        <v>2</v>
      </c>
      <c r="H181" s="3">
        <v>3</v>
      </c>
      <c r="I181" s="3">
        <v>2</v>
      </c>
      <c r="J181" s="3">
        <v>0</v>
      </c>
      <c r="K181" s="3">
        <v>0</v>
      </c>
      <c r="M181" s="4">
        <f t="shared" si="90"/>
        <v>0.18181818181818182</v>
      </c>
      <c r="N181" s="4">
        <f t="shared" si="91"/>
        <v>0</v>
      </c>
      <c r="O181" s="4">
        <f t="shared" si="92"/>
        <v>0</v>
      </c>
      <c r="P181" s="4">
        <f t="shared" si="93"/>
        <v>0.18181818181818182</v>
      </c>
      <c r="Q181" s="4">
        <f t="shared" si="94"/>
        <v>0.18181818181818182</v>
      </c>
      <c r="R181" s="4">
        <f t="shared" si="95"/>
        <v>0.27272727272727271</v>
      </c>
      <c r="S181" s="4">
        <f t="shared" si="96"/>
        <v>0.18181818181818182</v>
      </c>
      <c r="T181" s="4">
        <f t="shared" si="97"/>
        <v>0</v>
      </c>
      <c r="U181" s="4">
        <f t="shared" si="98"/>
        <v>0</v>
      </c>
      <c r="W181" s="16">
        <f t="shared" si="99"/>
        <v>0.18181818181818182</v>
      </c>
      <c r="X181" s="16">
        <f t="shared" si="100"/>
        <v>0.63636363636363635</v>
      </c>
      <c r="Y181" s="16">
        <f t="shared" si="101"/>
        <v>0.18181818181818182</v>
      </c>
    </row>
    <row r="182" spans="1:25" x14ac:dyDescent="0.3">
      <c r="A182" s="3" t="s">
        <v>37</v>
      </c>
      <c r="B182" s="3">
        <v>11</v>
      </c>
      <c r="C182" s="3">
        <v>1</v>
      </c>
      <c r="D182" s="3">
        <v>1</v>
      </c>
      <c r="E182" s="3">
        <v>1</v>
      </c>
      <c r="F182" s="3">
        <v>1</v>
      </c>
      <c r="G182" s="3">
        <v>3</v>
      </c>
      <c r="H182" s="3">
        <v>1</v>
      </c>
      <c r="I182" s="3">
        <v>3</v>
      </c>
      <c r="J182" s="3">
        <v>0</v>
      </c>
      <c r="K182" s="3">
        <v>0</v>
      </c>
      <c r="M182" s="4">
        <f t="shared" si="90"/>
        <v>9.0909090909090912E-2</v>
      </c>
      <c r="N182" s="4">
        <f t="shared" si="91"/>
        <v>9.0909090909090912E-2</v>
      </c>
      <c r="O182" s="4">
        <f t="shared" si="92"/>
        <v>9.0909090909090912E-2</v>
      </c>
      <c r="P182" s="4">
        <f t="shared" si="93"/>
        <v>9.0909090909090912E-2</v>
      </c>
      <c r="Q182" s="4">
        <f t="shared" si="94"/>
        <v>0.27272727272727271</v>
      </c>
      <c r="R182" s="4">
        <f t="shared" si="95"/>
        <v>9.0909090909090912E-2</v>
      </c>
      <c r="S182" s="4">
        <f t="shared" si="96"/>
        <v>0.27272727272727271</v>
      </c>
      <c r="T182" s="4">
        <f t="shared" si="97"/>
        <v>0</v>
      </c>
      <c r="U182" s="4">
        <f t="shared" si="98"/>
        <v>0</v>
      </c>
      <c r="W182" s="16">
        <f t="shared" si="99"/>
        <v>0.18181818181818182</v>
      </c>
      <c r="X182" s="16">
        <f t="shared" si="100"/>
        <v>0.54545454545454541</v>
      </c>
      <c r="Y182" s="16">
        <f t="shared" si="101"/>
        <v>0.27272727272727271</v>
      </c>
    </row>
    <row r="183" spans="1:25" x14ac:dyDescent="0.3">
      <c r="M183" s="5">
        <f>AVERAGE(M169:M182)</f>
        <v>4.1228612657184083E-2</v>
      </c>
      <c r="N183" s="5">
        <f t="shared" ref="N183:U183" si="102">AVERAGE(N169:N182)</f>
        <v>5.3700267985982278E-2</v>
      </c>
      <c r="O183" s="5">
        <f t="shared" si="102"/>
        <v>9.6165739022881863E-2</v>
      </c>
      <c r="P183" s="5">
        <f t="shared" si="102"/>
        <v>0.16491445062873633</v>
      </c>
      <c r="Q183" s="5">
        <f t="shared" si="102"/>
        <v>0.20944135229849511</v>
      </c>
      <c r="R183" s="5">
        <f t="shared" si="102"/>
        <v>0.30839002267573695</v>
      </c>
      <c r="S183" s="5">
        <f t="shared" si="102"/>
        <v>0.11513090084518655</v>
      </c>
      <c r="T183" s="5">
        <f t="shared" si="102"/>
        <v>3.4013605442176869E-3</v>
      </c>
      <c r="U183" s="5">
        <f t="shared" si="102"/>
        <v>7.6272933415790561E-3</v>
      </c>
      <c r="W183" s="16" t="e">
        <f t="shared" si="99"/>
        <v>#DIV/0!</v>
      </c>
      <c r="X183" s="16" t="e">
        <f t="shared" si="100"/>
        <v>#DIV/0!</v>
      </c>
      <c r="Y183" s="16" t="e">
        <f t="shared" si="101"/>
        <v>#DIV/0!</v>
      </c>
    </row>
    <row r="184" spans="1:25" x14ac:dyDescent="0.3">
      <c r="W184" s="16" t="e">
        <f t="shared" si="99"/>
        <v>#DIV/0!</v>
      </c>
      <c r="X184" s="16" t="e">
        <f t="shared" si="100"/>
        <v>#DIV/0!</v>
      </c>
      <c r="Y184" s="16" t="e">
        <f t="shared" si="101"/>
        <v>#DIV/0!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3A034-211E-419F-9CEF-F35D2DEB0BF8}">
  <dimension ref="A1:W184"/>
  <sheetViews>
    <sheetView topLeftCell="A4" zoomScale="70" zoomScaleNormal="70" workbookViewId="0">
      <selection activeCell="M9" sqref="M9:M14"/>
    </sheetView>
  </sheetViews>
  <sheetFormatPr defaultColWidth="12.44140625" defaultRowHeight="15.6" x14ac:dyDescent="0.3"/>
  <cols>
    <col min="1" max="1" width="25.21875" style="1" customWidth="1"/>
    <col min="2" max="16384" width="12.44140625" style="1"/>
  </cols>
  <sheetData>
    <row r="1" spans="1:23" x14ac:dyDescent="0.3">
      <c r="A1" s="1" t="s">
        <v>0</v>
      </c>
    </row>
    <row r="2" spans="1:23" x14ac:dyDescent="0.3">
      <c r="A2" s="1" t="s">
        <v>47</v>
      </c>
    </row>
    <row r="3" spans="1:23" x14ac:dyDescent="0.3">
      <c r="A3" s="1" t="s">
        <v>2</v>
      </c>
    </row>
    <row r="4" spans="1:23" x14ac:dyDescent="0.3">
      <c r="A4" s="1" t="s">
        <v>3</v>
      </c>
    </row>
    <row r="5" spans="1:23" x14ac:dyDescent="0.3">
      <c r="A5" s="1" t="s">
        <v>4</v>
      </c>
    </row>
    <row r="6" spans="1:23" x14ac:dyDescent="0.3">
      <c r="A6" s="1" t="s">
        <v>5</v>
      </c>
    </row>
    <row r="9" spans="1:23" x14ac:dyDescent="0.3">
      <c r="A9" s="1" t="s">
        <v>6</v>
      </c>
      <c r="B9" s="1" t="s">
        <v>7</v>
      </c>
      <c r="C9" s="1" t="s">
        <v>8</v>
      </c>
      <c r="D9" s="1" t="s">
        <v>9</v>
      </c>
      <c r="E9" s="1" t="s">
        <v>10</v>
      </c>
      <c r="F9" s="1" t="s">
        <v>11</v>
      </c>
      <c r="G9" s="1" t="s">
        <v>12</v>
      </c>
      <c r="H9" s="1" t="s">
        <v>13</v>
      </c>
      <c r="I9" s="1" t="s">
        <v>14</v>
      </c>
      <c r="J9" s="1" t="s">
        <v>15</v>
      </c>
      <c r="K9" s="1" t="s">
        <v>16</v>
      </c>
      <c r="M9" s="1" t="s">
        <v>17</v>
      </c>
      <c r="O9" s="1" t="s">
        <v>8</v>
      </c>
      <c r="P9" s="1" t="s">
        <v>9</v>
      </c>
      <c r="Q9" s="1" t="s">
        <v>10</v>
      </c>
      <c r="R9" s="1" t="s">
        <v>11</v>
      </c>
      <c r="S9" s="1" t="s">
        <v>12</v>
      </c>
      <c r="T9" s="1" t="s">
        <v>13</v>
      </c>
      <c r="U9" s="1" t="s">
        <v>14</v>
      </c>
      <c r="V9" s="1" t="s">
        <v>15</v>
      </c>
      <c r="W9" s="1" t="s">
        <v>16</v>
      </c>
    </row>
    <row r="10" spans="1:23" x14ac:dyDescent="0.3">
      <c r="A10" s="1" t="s">
        <v>18</v>
      </c>
      <c r="B10" s="1">
        <v>2077</v>
      </c>
      <c r="C10" s="1">
        <v>68</v>
      </c>
      <c r="D10" s="1">
        <v>124</v>
      </c>
      <c r="E10" s="1">
        <v>275</v>
      </c>
      <c r="F10" s="1">
        <v>388</v>
      </c>
      <c r="G10" s="1">
        <v>592</v>
      </c>
      <c r="H10" s="1">
        <v>421</v>
      </c>
      <c r="I10" s="1">
        <v>175</v>
      </c>
      <c r="J10" s="1">
        <v>22</v>
      </c>
      <c r="K10" s="1">
        <v>12</v>
      </c>
      <c r="M10" s="1" t="s">
        <v>19</v>
      </c>
      <c r="O10" s="2">
        <f>C10/$B10</f>
        <v>3.2739528165623498E-2</v>
      </c>
      <c r="P10" s="2">
        <f t="shared" ref="P10:W25" si="0">D10/$B10</f>
        <v>5.9701492537313432E-2</v>
      </c>
      <c r="Q10" s="2">
        <f t="shared" si="0"/>
        <v>0.13240250361097738</v>
      </c>
      <c r="R10" s="2">
        <f t="shared" si="0"/>
        <v>0.1868078960038517</v>
      </c>
      <c r="S10" s="2">
        <f t="shared" si="0"/>
        <v>0.28502648050072221</v>
      </c>
      <c r="T10" s="2">
        <f t="shared" si="0"/>
        <v>0.20269619643716899</v>
      </c>
      <c r="U10" s="2">
        <f t="shared" si="0"/>
        <v>8.425613866153106E-2</v>
      </c>
      <c r="V10" s="2">
        <f t="shared" si="0"/>
        <v>1.059220028887819E-2</v>
      </c>
      <c r="W10" s="2">
        <f t="shared" si="0"/>
        <v>5.7775637939335581E-3</v>
      </c>
    </row>
    <row r="11" spans="1:23" x14ac:dyDescent="0.3">
      <c r="A11" s="1" t="s">
        <v>20</v>
      </c>
      <c r="B11" s="1">
        <v>662</v>
      </c>
      <c r="C11" s="1">
        <v>3</v>
      </c>
      <c r="D11" s="1">
        <v>44</v>
      </c>
      <c r="E11" s="1">
        <v>86</v>
      </c>
      <c r="F11" s="1">
        <v>130</v>
      </c>
      <c r="G11" s="1">
        <v>205</v>
      </c>
      <c r="H11" s="1">
        <v>129</v>
      </c>
      <c r="I11" s="1">
        <v>53</v>
      </c>
      <c r="J11" s="1">
        <v>7</v>
      </c>
      <c r="K11" s="1">
        <v>5</v>
      </c>
      <c r="M11" s="1" t="s">
        <v>21</v>
      </c>
      <c r="O11" s="2">
        <f t="shared" ref="O11:O25" si="1">C11/$B11</f>
        <v>4.5317220543806651E-3</v>
      </c>
      <c r="P11" s="2">
        <f t="shared" si="0"/>
        <v>6.6465256797583083E-2</v>
      </c>
      <c r="Q11" s="2">
        <f t="shared" si="0"/>
        <v>0.12990936555891239</v>
      </c>
      <c r="R11" s="2">
        <f t="shared" si="0"/>
        <v>0.19637462235649547</v>
      </c>
      <c r="S11" s="2">
        <f t="shared" si="0"/>
        <v>0.30966767371601206</v>
      </c>
      <c r="T11" s="2">
        <f t="shared" si="0"/>
        <v>0.19486404833836857</v>
      </c>
      <c r="U11" s="2">
        <f t="shared" si="0"/>
        <v>8.0060422960725075E-2</v>
      </c>
      <c r="V11" s="2">
        <f t="shared" si="0"/>
        <v>1.0574018126888218E-2</v>
      </c>
      <c r="W11" s="2">
        <f t="shared" si="0"/>
        <v>7.5528700906344415E-3</v>
      </c>
    </row>
    <row r="12" spans="1:23" x14ac:dyDescent="0.3">
      <c r="A12" s="1" t="s">
        <v>22</v>
      </c>
      <c r="B12" s="1">
        <v>2067</v>
      </c>
      <c r="C12" s="1">
        <v>56</v>
      </c>
      <c r="D12" s="1">
        <v>147</v>
      </c>
      <c r="E12" s="1">
        <v>279</v>
      </c>
      <c r="F12" s="1">
        <v>363</v>
      </c>
      <c r="G12" s="1">
        <v>570</v>
      </c>
      <c r="H12" s="1">
        <v>453</v>
      </c>
      <c r="I12" s="1">
        <v>168</v>
      </c>
      <c r="J12" s="1">
        <v>19</v>
      </c>
      <c r="K12" s="1">
        <v>12</v>
      </c>
      <c r="M12" s="1" t="s">
        <v>23</v>
      </c>
      <c r="O12" s="2">
        <f t="shared" si="1"/>
        <v>2.7092404450895016E-2</v>
      </c>
      <c r="P12" s="2">
        <f t="shared" si="0"/>
        <v>7.1117561683599423E-2</v>
      </c>
      <c r="Q12" s="2">
        <f t="shared" si="0"/>
        <v>0.13497822931785197</v>
      </c>
      <c r="R12" s="2">
        <f t="shared" si="0"/>
        <v>0.17561683599419448</v>
      </c>
      <c r="S12" s="2">
        <f t="shared" si="0"/>
        <v>0.27576197387518142</v>
      </c>
      <c r="T12" s="2">
        <f t="shared" si="0"/>
        <v>0.21915820029027577</v>
      </c>
      <c r="U12" s="2">
        <f t="shared" si="0"/>
        <v>8.1277213352685049E-2</v>
      </c>
      <c r="V12" s="2">
        <f t="shared" si="0"/>
        <v>9.1920657958393815E-3</v>
      </c>
      <c r="W12" s="2">
        <f t="shared" si="0"/>
        <v>5.8055152394775036E-3</v>
      </c>
    </row>
    <row r="13" spans="1:23" x14ac:dyDescent="0.3">
      <c r="A13" s="1" t="s">
        <v>24</v>
      </c>
      <c r="B13" s="1">
        <v>665</v>
      </c>
      <c r="C13" s="1">
        <v>10</v>
      </c>
      <c r="D13" s="1">
        <v>45</v>
      </c>
      <c r="E13" s="1">
        <v>86</v>
      </c>
      <c r="F13" s="1">
        <v>107</v>
      </c>
      <c r="G13" s="1">
        <v>200</v>
      </c>
      <c r="H13" s="1">
        <v>153</v>
      </c>
      <c r="I13" s="1">
        <v>57</v>
      </c>
      <c r="J13" s="1">
        <v>4</v>
      </c>
      <c r="K13" s="1">
        <v>3</v>
      </c>
      <c r="M13" s="1" t="s">
        <v>25</v>
      </c>
      <c r="O13" s="2">
        <f t="shared" si="1"/>
        <v>1.5037593984962405E-2</v>
      </c>
      <c r="P13" s="2">
        <f t="shared" si="0"/>
        <v>6.7669172932330823E-2</v>
      </c>
      <c r="Q13" s="2">
        <f t="shared" si="0"/>
        <v>0.1293233082706767</v>
      </c>
      <c r="R13" s="2">
        <f t="shared" si="0"/>
        <v>0.16090225563909774</v>
      </c>
      <c r="S13" s="2">
        <f t="shared" si="0"/>
        <v>0.3007518796992481</v>
      </c>
      <c r="T13" s="2">
        <f t="shared" si="0"/>
        <v>0.23007518796992482</v>
      </c>
      <c r="U13" s="2">
        <f t="shared" si="0"/>
        <v>8.5714285714285715E-2</v>
      </c>
      <c r="V13" s="2">
        <f t="shared" si="0"/>
        <v>6.0150375939849628E-3</v>
      </c>
      <c r="W13" s="2">
        <f t="shared" si="0"/>
        <v>4.5112781954887221E-3</v>
      </c>
    </row>
    <row r="14" spans="1:23" x14ac:dyDescent="0.3">
      <c r="A14" s="1" t="s">
        <v>26</v>
      </c>
      <c r="B14" s="1">
        <v>2072</v>
      </c>
      <c r="C14" s="1">
        <v>38</v>
      </c>
      <c r="D14" s="1">
        <v>169</v>
      </c>
      <c r="E14" s="1">
        <v>248</v>
      </c>
      <c r="F14" s="1">
        <v>403</v>
      </c>
      <c r="G14" s="1">
        <v>584</v>
      </c>
      <c r="H14" s="1">
        <v>433</v>
      </c>
      <c r="I14" s="1">
        <v>151</v>
      </c>
      <c r="J14" s="1">
        <v>19</v>
      </c>
      <c r="K14" s="1">
        <v>27</v>
      </c>
      <c r="M14" s="1" t="s">
        <v>27</v>
      </c>
      <c r="O14" s="2">
        <f t="shared" si="1"/>
        <v>1.8339768339768341E-2</v>
      </c>
      <c r="P14" s="2">
        <f t="shared" si="0"/>
        <v>8.1563706563706567E-2</v>
      </c>
      <c r="Q14" s="2">
        <f t="shared" si="0"/>
        <v>0.11969111969111969</v>
      </c>
      <c r="R14" s="2">
        <f t="shared" si="0"/>
        <v>0.1944980694980695</v>
      </c>
      <c r="S14" s="2">
        <f t="shared" si="0"/>
        <v>0.28185328185328185</v>
      </c>
      <c r="T14" s="2">
        <f t="shared" si="0"/>
        <v>0.20897683397683398</v>
      </c>
      <c r="U14" s="2">
        <f t="shared" si="0"/>
        <v>7.287644787644787E-2</v>
      </c>
      <c r="V14" s="2">
        <f t="shared" si="0"/>
        <v>9.1698841698841706E-3</v>
      </c>
      <c r="W14" s="2">
        <f t="shared" si="0"/>
        <v>1.3030888030888031E-2</v>
      </c>
    </row>
    <row r="15" spans="1:23" x14ac:dyDescent="0.3">
      <c r="A15" s="1" t="s">
        <v>28</v>
      </c>
      <c r="B15" s="1">
        <v>2073</v>
      </c>
      <c r="C15" s="1">
        <v>58</v>
      </c>
      <c r="D15" s="1">
        <v>134</v>
      </c>
      <c r="E15" s="1">
        <v>271</v>
      </c>
      <c r="F15" s="1">
        <v>387</v>
      </c>
      <c r="G15" s="1">
        <v>576</v>
      </c>
      <c r="H15" s="1">
        <v>425</v>
      </c>
      <c r="I15" s="1">
        <v>183</v>
      </c>
      <c r="J15" s="1">
        <v>27</v>
      </c>
      <c r="K15" s="1">
        <v>12</v>
      </c>
      <c r="O15" s="2">
        <f t="shared" si="1"/>
        <v>2.7978774722624215E-2</v>
      </c>
      <c r="P15" s="2">
        <f t="shared" si="0"/>
        <v>6.4640617462614569E-2</v>
      </c>
      <c r="Q15" s="2">
        <f t="shared" si="0"/>
        <v>0.13072841292812348</v>
      </c>
      <c r="R15" s="2">
        <f t="shared" si="0"/>
        <v>0.18668596237337193</v>
      </c>
      <c r="S15" s="2">
        <f t="shared" si="0"/>
        <v>0.27785817655571637</v>
      </c>
      <c r="T15" s="2">
        <f t="shared" si="0"/>
        <v>0.2050168837433671</v>
      </c>
      <c r="U15" s="2">
        <f t="shared" si="0"/>
        <v>8.8277858176555715E-2</v>
      </c>
      <c r="V15" s="2">
        <f t="shared" si="0"/>
        <v>1.3024602026049204E-2</v>
      </c>
      <c r="W15" s="2">
        <f t="shared" si="0"/>
        <v>5.7887120115774236E-3</v>
      </c>
    </row>
    <row r="16" spans="1:23" x14ac:dyDescent="0.3">
      <c r="A16" s="1" t="s">
        <v>29</v>
      </c>
      <c r="B16" s="1">
        <v>2076</v>
      </c>
      <c r="C16" s="1">
        <v>52</v>
      </c>
      <c r="D16" s="1">
        <v>152</v>
      </c>
      <c r="E16" s="1">
        <v>260</v>
      </c>
      <c r="F16" s="1">
        <v>378</v>
      </c>
      <c r="G16" s="1">
        <v>523</v>
      </c>
      <c r="H16" s="1">
        <v>524</v>
      </c>
      <c r="I16" s="1">
        <v>154</v>
      </c>
      <c r="J16" s="1">
        <v>28</v>
      </c>
      <c r="K16" s="1">
        <v>5</v>
      </c>
      <c r="O16" s="2">
        <f t="shared" si="1"/>
        <v>2.5048169556840076E-2</v>
      </c>
      <c r="P16" s="2">
        <f t="shared" si="0"/>
        <v>7.3217726396917149E-2</v>
      </c>
      <c r="Q16" s="2">
        <f t="shared" si="0"/>
        <v>0.12524084778420039</v>
      </c>
      <c r="R16" s="2">
        <f t="shared" si="0"/>
        <v>0.18208092485549132</v>
      </c>
      <c r="S16" s="2">
        <f t="shared" si="0"/>
        <v>0.2519267822736031</v>
      </c>
      <c r="T16" s="2">
        <f t="shared" si="0"/>
        <v>0.25240847784200388</v>
      </c>
      <c r="U16" s="2">
        <f t="shared" si="0"/>
        <v>7.4181117533718685E-2</v>
      </c>
      <c r="V16" s="2">
        <f t="shared" si="0"/>
        <v>1.348747591522158E-2</v>
      </c>
      <c r="W16" s="2">
        <f t="shared" si="0"/>
        <v>2.4084778420038534E-3</v>
      </c>
    </row>
    <row r="17" spans="1:23" x14ac:dyDescent="0.3">
      <c r="A17" s="1" t="s">
        <v>30</v>
      </c>
      <c r="B17" s="1">
        <v>2078</v>
      </c>
      <c r="C17" s="1">
        <v>37</v>
      </c>
      <c r="D17" s="1">
        <v>174</v>
      </c>
      <c r="E17" s="1">
        <v>273</v>
      </c>
      <c r="F17" s="1">
        <v>368</v>
      </c>
      <c r="G17" s="1">
        <v>544</v>
      </c>
      <c r="H17" s="1">
        <v>463</v>
      </c>
      <c r="I17" s="1">
        <v>186</v>
      </c>
      <c r="J17" s="1">
        <v>19</v>
      </c>
      <c r="K17" s="1">
        <v>14</v>
      </c>
      <c r="O17" s="2">
        <f t="shared" si="1"/>
        <v>1.7805582290664101E-2</v>
      </c>
      <c r="P17" s="2">
        <f t="shared" si="0"/>
        <v>8.3734359961501442E-2</v>
      </c>
      <c r="Q17" s="2">
        <f t="shared" si="0"/>
        <v>0.13137632338787295</v>
      </c>
      <c r="R17" s="2">
        <f t="shared" si="0"/>
        <v>0.17709335899903753</v>
      </c>
      <c r="S17" s="2">
        <f t="shared" si="0"/>
        <v>0.26179018286814243</v>
      </c>
      <c r="T17" s="2">
        <f t="shared" si="0"/>
        <v>0.22281039461020211</v>
      </c>
      <c r="U17" s="2">
        <f t="shared" si="0"/>
        <v>8.9509143407122238E-2</v>
      </c>
      <c r="V17" s="2">
        <f t="shared" si="0"/>
        <v>9.1434071222329157E-3</v>
      </c>
      <c r="W17" s="2">
        <f t="shared" si="0"/>
        <v>6.7372473532242537E-3</v>
      </c>
    </row>
    <row r="18" spans="1:23" x14ac:dyDescent="0.3">
      <c r="A18" s="1" t="s">
        <v>31</v>
      </c>
      <c r="B18" s="1">
        <v>1923</v>
      </c>
      <c r="C18" s="1">
        <v>43</v>
      </c>
      <c r="D18" s="1">
        <v>149</v>
      </c>
      <c r="E18" s="1">
        <v>266</v>
      </c>
      <c r="F18" s="1">
        <v>342</v>
      </c>
      <c r="G18" s="1">
        <v>527</v>
      </c>
      <c r="H18" s="1">
        <v>397</v>
      </c>
      <c r="I18" s="1">
        <v>173</v>
      </c>
      <c r="J18" s="1">
        <v>19</v>
      </c>
      <c r="K18" s="1">
        <v>7</v>
      </c>
      <c r="O18" s="2">
        <f t="shared" si="1"/>
        <v>2.2360894435777431E-2</v>
      </c>
      <c r="P18" s="2">
        <f t="shared" si="0"/>
        <v>7.7483099323972959E-2</v>
      </c>
      <c r="Q18" s="2">
        <f t="shared" si="0"/>
        <v>0.13832553302132086</v>
      </c>
      <c r="R18" s="2">
        <f t="shared" si="0"/>
        <v>0.17784711388455537</v>
      </c>
      <c r="S18" s="2">
        <f t="shared" si="0"/>
        <v>0.27405096203848156</v>
      </c>
      <c r="T18" s="2">
        <f t="shared" si="0"/>
        <v>0.20644825793031721</v>
      </c>
      <c r="U18" s="2">
        <f t="shared" si="0"/>
        <v>8.9963598543941758E-2</v>
      </c>
      <c r="V18" s="2">
        <f t="shared" si="0"/>
        <v>9.8803952158086315E-3</v>
      </c>
      <c r="W18" s="2">
        <f t="shared" si="0"/>
        <v>3.6401456058242328E-3</v>
      </c>
    </row>
    <row r="19" spans="1:23" x14ac:dyDescent="0.3">
      <c r="A19" s="1" t="s">
        <v>32</v>
      </c>
      <c r="B19" s="1">
        <v>431</v>
      </c>
      <c r="C19" s="1">
        <v>29</v>
      </c>
      <c r="D19" s="1">
        <v>59</v>
      </c>
      <c r="E19" s="1">
        <v>45</v>
      </c>
      <c r="F19" s="1">
        <v>83</v>
      </c>
      <c r="G19" s="1">
        <v>122</v>
      </c>
      <c r="H19" s="1">
        <v>72</v>
      </c>
      <c r="I19" s="1">
        <v>17</v>
      </c>
      <c r="J19" s="1">
        <v>1</v>
      </c>
      <c r="K19" s="1">
        <v>3</v>
      </c>
      <c r="O19" s="2">
        <f t="shared" si="1"/>
        <v>6.7285382830626447E-2</v>
      </c>
      <c r="P19" s="2">
        <f t="shared" si="0"/>
        <v>0.1368909512761021</v>
      </c>
      <c r="Q19" s="2">
        <f t="shared" si="0"/>
        <v>0.10440835266821345</v>
      </c>
      <c r="R19" s="2">
        <f t="shared" si="0"/>
        <v>0.1925754060324826</v>
      </c>
      <c r="S19" s="2">
        <f t="shared" si="0"/>
        <v>0.28306264501160094</v>
      </c>
      <c r="T19" s="2">
        <f t="shared" si="0"/>
        <v>0.16705336426914152</v>
      </c>
      <c r="U19" s="2">
        <f t="shared" si="0"/>
        <v>3.9443155452436193E-2</v>
      </c>
      <c r="V19" s="2">
        <f t="shared" si="0"/>
        <v>2.3201856148491878E-3</v>
      </c>
      <c r="W19" s="2">
        <f t="shared" si="0"/>
        <v>6.9605568445475635E-3</v>
      </c>
    </row>
    <row r="20" spans="1:23" x14ac:dyDescent="0.3">
      <c r="A20" s="1" t="s">
        <v>33</v>
      </c>
      <c r="B20" s="1">
        <v>666</v>
      </c>
      <c r="C20" s="1">
        <v>12</v>
      </c>
      <c r="D20" s="1">
        <v>38</v>
      </c>
      <c r="E20" s="1">
        <v>80</v>
      </c>
      <c r="F20" s="1">
        <v>120</v>
      </c>
      <c r="G20" s="1">
        <v>202</v>
      </c>
      <c r="H20" s="1">
        <v>155</v>
      </c>
      <c r="I20" s="1">
        <v>50</v>
      </c>
      <c r="J20" s="1">
        <v>6</v>
      </c>
      <c r="K20" s="1">
        <v>3</v>
      </c>
      <c r="O20" s="2">
        <f t="shared" si="1"/>
        <v>1.8018018018018018E-2</v>
      </c>
      <c r="P20" s="2">
        <f t="shared" si="0"/>
        <v>5.7057057057057055E-2</v>
      </c>
      <c r="Q20" s="2">
        <f t="shared" si="0"/>
        <v>0.12012012012012012</v>
      </c>
      <c r="R20" s="2">
        <f t="shared" si="0"/>
        <v>0.18018018018018017</v>
      </c>
      <c r="S20" s="2">
        <f t="shared" si="0"/>
        <v>0.3033033033033033</v>
      </c>
      <c r="T20" s="2">
        <f t="shared" si="0"/>
        <v>0.23273273273273273</v>
      </c>
      <c r="U20" s="2">
        <f t="shared" si="0"/>
        <v>7.5075075075075076E-2</v>
      </c>
      <c r="V20" s="2">
        <f t="shared" si="0"/>
        <v>9.0090090090090089E-3</v>
      </c>
      <c r="W20" s="2">
        <f t="shared" si="0"/>
        <v>4.5045045045045045E-3</v>
      </c>
    </row>
    <row r="21" spans="1:23" x14ac:dyDescent="0.3">
      <c r="A21" s="1" t="s">
        <v>34</v>
      </c>
      <c r="B21" s="1">
        <v>666</v>
      </c>
      <c r="C21" s="1">
        <v>11</v>
      </c>
      <c r="D21" s="1">
        <v>41</v>
      </c>
      <c r="E21" s="1">
        <v>68</v>
      </c>
      <c r="F21" s="1">
        <v>137</v>
      </c>
      <c r="G21" s="1">
        <v>205</v>
      </c>
      <c r="H21" s="1">
        <v>141</v>
      </c>
      <c r="I21" s="1">
        <v>52</v>
      </c>
      <c r="J21" s="1">
        <v>9</v>
      </c>
      <c r="K21" s="1">
        <v>2</v>
      </c>
      <c r="O21" s="2">
        <f t="shared" si="1"/>
        <v>1.6516516516516516E-2</v>
      </c>
      <c r="P21" s="2">
        <f t="shared" si="0"/>
        <v>6.1561561561561562E-2</v>
      </c>
      <c r="Q21" s="2">
        <f t="shared" si="0"/>
        <v>0.1021021021021021</v>
      </c>
      <c r="R21" s="2">
        <f t="shared" si="0"/>
        <v>0.2057057057057057</v>
      </c>
      <c r="S21" s="2">
        <f t="shared" si="0"/>
        <v>0.30780780780780781</v>
      </c>
      <c r="T21" s="2">
        <f t="shared" si="0"/>
        <v>0.21171171171171171</v>
      </c>
      <c r="U21" s="2">
        <f t="shared" si="0"/>
        <v>7.8078078078078081E-2</v>
      </c>
      <c r="V21" s="2">
        <f t="shared" si="0"/>
        <v>1.3513513513513514E-2</v>
      </c>
      <c r="W21" s="2">
        <f t="shared" si="0"/>
        <v>3.003003003003003E-3</v>
      </c>
    </row>
    <row r="22" spans="1:23" x14ac:dyDescent="0.3">
      <c r="A22" s="1" t="s">
        <v>35</v>
      </c>
      <c r="B22" s="1">
        <v>663</v>
      </c>
      <c r="C22" s="1">
        <v>6</v>
      </c>
      <c r="D22" s="1">
        <v>40</v>
      </c>
      <c r="E22" s="1">
        <v>83</v>
      </c>
      <c r="F22" s="1">
        <v>140</v>
      </c>
      <c r="G22" s="1">
        <v>207</v>
      </c>
      <c r="H22" s="1">
        <v>128</v>
      </c>
      <c r="I22" s="1">
        <v>30</v>
      </c>
      <c r="J22" s="1">
        <v>15</v>
      </c>
      <c r="K22" s="1">
        <v>14</v>
      </c>
      <c r="O22" s="2">
        <f t="shared" si="1"/>
        <v>9.0497737556561094E-3</v>
      </c>
      <c r="P22" s="2">
        <f t="shared" si="0"/>
        <v>6.0331825037707391E-2</v>
      </c>
      <c r="Q22" s="2">
        <f t="shared" si="0"/>
        <v>0.12518853695324283</v>
      </c>
      <c r="R22" s="2">
        <f t="shared" si="0"/>
        <v>0.21116138763197587</v>
      </c>
      <c r="S22" s="2">
        <f t="shared" si="0"/>
        <v>0.31221719457013575</v>
      </c>
      <c r="T22" s="2">
        <f t="shared" si="0"/>
        <v>0.19306184012066366</v>
      </c>
      <c r="U22" s="2">
        <f t="shared" si="0"/>
        <v>4.5248868778280542E-2</v>
      </c>
      <c r="V22" s="2">
        <f t="shared" si="0"/>
        <v>2.2624434389140271E-2</v>
      </c>
      <c r="W22" s="2">
        <f t="shared" si="0"/>
        <v>2.1116138763197588E-2</v>
      </c>
    </row>
    <row r="23" spans="1:23" x14ac:dyDescent="0.3">
      <c r="A23" s="1" t="s">
        <v>36</v>
      </c>
      <c r="B23" s="1">
        <v>666</v>
      </c>
      <c r="C23" s="1">
        <v>14</v>
      </c>
      <c r="D23" s="1">
        <v>42</v>
      </c>
      <c r="E23" s="1">
        <v>64</v>
      </c>
      <c r="F23" s="1">
        <v>125</v>
      </c>
      <c r="G23" s="1">
        <v>205</v>
      </c>
      <c r="H23" s="1">
        <v>154</v>
      </c>
      <c r="I23" s="1">
        <v>57</v>
      </c>
      <c r="J23" s="1">
        <v>2</v>
      </c>
      <c r="K23" s="1">
        <v>3</v>
      </c>
      <c r="O23" s="2">
        <f t="shared" si="1"/>
        <v>2.1021021021021023E-2</v>
      </c>
      <c r="P23" s="2">
        <f t="shared" si="0"/>
        <v>6.3063063063063057E-2</v>
      </c>
      <c r="Q23" s="2">
        <f t="shared" si="0"/>
        <v>9.6096096096096095E-2</v>
      </c>
      <c r="R23" s="2">
        <f t="shared" si="0"/>
        <v>0.18768768768768768</v>
      </c>
      <c r="S23" s="2">
        <f t="shared" si="0"/>
        <v>0.30780780780780781</v>
      </c>
      <c r="T23" s="2">
        <f t="shared" si="0"/>
        <v>0.23123123123123124</v>
      </c>
      <c r="U23" s="2">
        <f t="shared" si="0"/>
        <v>8.5585585585585586E-2</v>
      </c>
      <c r="V23" s="2">
        <f t="shared" si="0"/>
        <v>3.003003003003003E-3</v>
      </c>
      <c r="W23" s="2">
        <f t="shared" si="0"/>
        <v>4.5045045045045045E-3</v>
      </c>
    </row>
    <row r="24" spans="1:23" x14ac:dyDescent="0.3">
      <c r="A24" s="1" t="s">
        <v>37</v>
      </c>
      <c r="B24" s="1">
        <v>660</v>
      </c>
      <c r="C24" s="1">
        <v>11</v>
      </c>
      <c r="D24" s="1">
        <v>48</v>
      </c>
      <c r="E24" s="1">
        <v>77</v>
      </c>
      <c r="F24" s="1">
        <v>97</v>
      </c>
      <c r="G24" s="1">
        <v>205</v>
      </c>
      <c r="H24" s="1">
        <v>158</v>
      </c>
      <c r="I24" s="1">
        <v>57</v>
      </c>
      <c r="J24" s="1">
        <v>7</v>
      </c>
      <c r="K24" s="1">
        <v>0</v>
      </c>
      <c r="O24" s="2">
        <f t="shared" si="1"/>
        <v>1.6666666666666666E-2</v>
      </c>
      <c r="P24" s="2">
        <f t="shared" si="0"/>
        <v>7.2727272727272724E-2</v>
      </c>
      <c r="Q24" s="2">
        <f t="shared" si="0"/>
        <v>0.11666666666666667</v>
      </c>
      <c r="R24" s="2">
        <f t="shared" si="0"/>
        <v>0.14696969696969697</v>
      </c>
      <c r="S24" s="2">
        <f t="shared" si="0"/>
        <v>0.31060606060606061</v>
      </c>
      <c r="T24" s="2">
        <f t="shared" si="0"/>
        <v>0.23939393939393938</v>
      </c>
      <c r="U24" s="2">
        <f t="shared" si="0"/>
        <v>8.6363636363636365E-2</v>
      </c>
      <c r="V24" s="2">
        <f t="shared" si="0"/>
        <v>1.0606060606060607E-2</v>
      </c>
      <c r="W24" s="2">
        <f t="shared" si="0"/>
        <v>0</v>
      </c>
    </row>
    <row r="25" spans="1:23" x14ac:dyDescent="0.3">
      <c r="A25" s="1" t="s">
        <v>38</v>
      </c>
      <c r="B25" s="1">
        <v>219</v>
      </c>
      <c r="C25" s="1">
        <v>0</v>
      </c>
      <c r="D25" s="1">
        <v>10</v>
      </c>
      <c r="E25" s="1">
        <v>45</v>
      </c>
      <c r="F25" s="1">
        <v>52</v>
      </c>
      <c r="G25" s="1">
        <v>64</v>
      </c>
      <c r="H25" s="1">
        <v>35</v>
      </c>
      <c r="I25" s="1">
        <v>12</v>
      </c>
      <c r="J25" s="1">
        <v>0</v>
      </c>
      <c r="K25" s="1">
        <v>1</v>
      </c>
      <c r="O25" s="2">
        <f t="shared" si="1"/>
        <v>0</v>
      </c>
      <c r="P25" s="2">
        <f t="shared" si="0"/>
        <v>4.5662100456621002E-2</v>
      </c>
      <c r="Q25" s="2">
        <f t="shared" si="0"/>
        <v>0.20547945205479451</v>
      </c>
      <c r="R25" s="2">
        <f t="shared" si="0"/>
        <v>0.23744292237442921</v>
      </c>
      <c r="S25" s="2">
        <f t="shared" si="0"/>
        <v>0.29223744292237441</v>
      </c>
      <c r="T25" s="2">
        <f t="shared" si="0"/>
        <v>0.15981735159817351</v>
      </c>
      <c r="U25" s="2">
        <f t="shared" si="0"/>
        <v>5.4794520547945202E-2</v>
      </c>
      <c r="V25" s="2">
        <f t="shared" si="0"/>
        <v>0</v>
      </c>
      <c r="W25" s="2">
        <f t="shared" si="0"/>
        <v>4.5662100456621002E-3</v>
      </c>
    </row>
    <row r="28" spans="1:23" x14ac:dyDescent="0.3">
      <c r="A28" s="1" t="s">
        <v>0</v>
      </c>
    </row>
    <row r="29" spans="1:23" x14ac:dyDescent="0.3">
      <c r="A29" s="1" t="s">
        <v>47</v>
      </c>
    </row>
    <row r="30" spans="1:23" x14ac:dyDescent="0.3">
      <c r="A30" s="1" t="s">
        <v>39</v>
      </c>
    </row>
    <row r="31" spans="1:23" x14ac:dyDescent="0.3">
      <c r="A31" s="1" t="s">
        <v>3</v>
      </c>
    </row>
    <row r="32" spans="1:23" x14ac:dyDescent="0.3">
      <c r="A32" s="1" t="s">
        <v>4</v>
      </c>
    </row>
    <row r="33" spans="1:20" x14ac:dyDescent="0.3">
      <c r="A33" s="1" t="s">
        <v>5</v>
      </c>
    </row>
    <row r="36" spans="1:20" x14ac:dyDescent="0.3">
      <c r="A36" s="1" t="s">
        <v>6</v>
      </c>
      <c r="B36" s="1" t="s">
        <v>7</v>
      </c>
      <c r="C36" s="1" t="s">
        <v>8</v>
      </c>
      <c r="D36" s="1" t="s">
        <v>9</v>
      </c>
      <c r="E36" s="1" t="s">
        <v>10</v>
      </c>
      <c r="F36" s="1" t="s">
        <v>11</v>
      </c>
      <c r="G36" s="1" t="s">
        <v>12</v>
      </c>
      <c r="H36" s="1" t="s">
        <v>13</v>
      </c>
      <c r="I36" s="1" t="s">
        <v>14</v>
      </c>
      <c r="J36" s="1" t="s">
        <v>15</v>
      </c>
      <c r="K36" s="1" t="s">
        <v>16</v>
      </c>
      <c r="L36" s="1" t="s">
        <v>8</v>
      </c>
      <c r="M36" s="1" t="s">
        <v>9</v>
      </c>
      <c r="N36" s="1" t="s">
        <v>10</v>
      </c>
      <c r="O36" s="1" t="s">
        <v>11</v>
      </c>
      <c r="P36" s="1" t="s">
        <v>12</v>
      </c>
      <c r="Q36" s="1" t="s">
        <v>13</v>
      </c>
      <c r="R36" s="1" t="s">
        <v>14</v>
      </c>
      <c r="S36" s="1" t="s">
        <v>15</v>
      </c>
      <c r="T36" s="1" t="s">
        <v>16</v>
      </c>
    </row>
    <row r="37" spans="1:20" x14ac:dyDescent="0.3">
      <c r="A37" s="1" t="s">
        <v>18</v>
      </c>
      <c r="B37" s="1">
        <v>254</v>
      </c>
      <c r="C37" s="1">
        <v>0</v>
      </c>
      <c r="D37" s="1">
        <v>7</v>
      </c>
      <c r="E37" s="1">
        <v>28</v>
      </c>
      <c r="F37" s="1">
        <v>48</v>
      </c>
      <c r="G37" s="1">
        <v>82</v>
      </c>
      <c r="H37" s="1">
        <v>67</v>
      </c>
      <c r="I37" s="1">
        <v>20</v>
      </c>
      <c r="J37" s="1">
        <v>2</v>
      </c>
      <c r="K37" s="1">
        <v>0</v>
      </c>
      <c r="L37" s="2">
        <f>C37/$B37</f>
        <v>0</v>
      </c>
      <c r="M37" s="2">
        <f t="shared" ref="M37:T37" si="2">D37/$B37</f>
        <v>2.7559055118110236E-2</v>
      </c>
      <c r="N37" s="2">
        <f t="shared" si="2"/>
        <v>0.11023622047244094</v>
      </c>
      <c r="O37" s="2">
        <f t="shared" si="2"/>
        <v>0.1889763779527559</v>
      </c>
      <c r="P37" s="2">
        <f t="shared" si="2"/>
        <v>0.32283464566929132</v>
      </c>
      <c r="Q37" s="2">
        <f t="shared" si="2"/>
        <v>0.26377952755905509</v>
      </c>
      <c r="R37" s="2">
        <f t="shared" si="2"/>
        <v>7.874015748031496E-2</v>
      </c>
      <c r="S37" s="2">
        <f t="shared" si="2"/>
        <v>7.874015748031496E-3</v>
      </c>
      <c r="T37" s="2">
        <f t="shared" si="2"/>
        <v>0</v>
      </c>
    </row>
    <row r="38" spans="1:20" x14ac:dyDescent="0.3">
      <c r="A38" s="1" t="s">
        <v>20</v>
      </c>
      <c r="B38" s="1">
        <v>114</v>
      </c>
      <c r="C38" s="1">
        <v>0</v>
      </c>
      <c r="D38" s="1">
        <v>1</v>
      </c>
      <c r="E38" s="1">
        <v>9</v>
      </c>
      <c r="F38" s="1">
        <v>12</v>
      </c>
      <c r="G38" s="1">
        <v>41</v>
      </c>
      <c r="H38" s="1">
        <v>37</v>
      </c>
      <c r="I38" s="1">
        <v>13</v>
      </c>
      <c r="J38" s="1">
        <v>1</v>
      </c>
      <c r="K38" s="1">
        <v>0</v>
      </c>
    </row>
    <row r="39" spans="1:20" x14ac:dyDescent="0.3">
      <c r="A39" s="1" t="s">
        <v>22</v>
      </c>
      <c r="B39" s="1">
        <v>253</v>
      </c>
      <c r="C39" s="1">
        <v>3</v>
      </c>
      <c r="D39" s="1">
        <v>12</v>
      </c>
      <c r="E39" s="1">
        <v>23</v>
      </c>
      <c r="F39" s="1">
        <v>46</v>
      </c>
      <c r="G39" s="1">
        <v>74</v>
      </c>
      <c r="H39" s="1">
        <v>74</v>
      </c>
      <c r="I39" s="1">
        <v>20</v>
      </c>
      <c r="J39" s="1">
        <v>1</v>
      </c>
      <c r="K39" s="1">
        <v>0</v>
      </c>
    </row>
    <row r="40" spans="1:20" x14ac:dyDescent="0.3">
      <c r="A40" s="1" t="s">
        <v>24</v>
      </c>
      <c r="B40" s="1">
        <v>115</v>
      </c>
      <c r="C40" s="1">
        <v>0</v>
      </c>
      <c r="D40" s="1">
        <v>11</v>
      </c>
      <c r="E40" s="1">
        <v>15</v>
      </c>
      <c r="F40" s="1">
        <v>16</v>
      </c>
      <c r="G40" s="1">
        <v>43</v>
      </c>
      <c r="H40" s="1">
        <v>24</v>
      </c>
      <c r="I40" s="1">
        <v>6</v>
      </c>
      <c r="J40" s="1">
        <v>0</v>
      </c>
      <c r="K40" s="1">
        <v>0</v>
      </c>
    </row>
    <row r="41" spans="1:20" x14ac:dyDescent="0.3">
      <c r="A41" s="1" t="s">
        <v>26</v>
      </c>
      <c r="B41" s="1">
        <v>253</v>
      </c>
      <c r="C41" s="1">
        <v>2</v>
      </c>
      <c r="D41" s="1">
        <v>7</v>
      </c>
      <c r="E41" s="1">
        <v>33</v>
      </c>
      <c r="F41" s="1">
        <v>62</v>
      </c>
      <c r="G41" s="1">
        <v>77</v>
      </c>
      <c r="H41" s="1">
        <v>52</v>
      </c>
      <c r="I41" s="1">
        <v>16</v>
      </c>
      <c r="J41" s="1">
        <v>1</v>
      </c>
      <c r="K41" s="1">
        <v>3</v>
      </c>
    </row>
    <row r="42" spans="1:20" x14ac:dyDescent="0.3">
      <c r="A42" s="1" t="s">
        <v>28</v>
      </c>
      <c r="B42" s="1">
        <v>253</v>
      </c>
      <c r="C42" s="1">
        <v>5</v>
      </c>
      <c r="D42" s="1">
        <v>23</v>
      </c>
      <c r="E42" s="1">
        <v>41</v>
      </c>
      <c r="F42" s="1">
        <v>58</v>
      </c>
      <c r="G42" s="1">
        <v>65</v>
      </c>
      <c r="H42" s="1">
        <v>48</v>
      </c>
      <c r="I42" s="1">
        <v>12</v>
      </c>
      <c r="J42" s="1">
        <v>1</v>
      </c>
      <c r="K42" s="1">
        <v>0</v>
      </c>
    </row>
    <row r="43" spans="1:20" x14ac:dyDescent="0.3">
      <c r="A43" s="1" t="s">
        <v>29</v>
      </c>
      <c r="B43" s="1">
        <v>254</v>
      </c>
      <c r="C43" s="1">
        <v>0</v>
      </c>
      <c r="D43" s="1">
        <v>24</v>
      </c>
      <c r="E43" s="1">
        <v>37</v>
      </c>
      <c r="F43" s="1">
        <v>50</v>
      </c>
      <c r="G43" s="1">
        <v>73</v>
      </c>
      <c r="H43" s="1">
        <v>53</v>
      </c>
      <c r="I43" s="1">
        <v>15</v>
      </c>
      <c r="J43" s="1">
        <v>1</v>
      </c>
      <c r="K43" s="1">
        <v>1</v>
      </c>
    </row>
    <row r="44" spans="1:20" x14ac:dyDescent="0.3">
      <c r="A44" s="1" t="s">
        <v>30</v>
      </c>
      <c r="B44" s="1">
        <v>254</v>
      </c>
      <c r="C44" s="1">
        <v>1</v>
      </c>
      <c r="D44" s="1">
        <v>19</v>
      </c>
      <c r="E44" s="1">
        <v>35</v>
      </c>
      <c r="F44" s="1">
        <v>48</v>
      </c>
      <c r="G44" s="1">
        <v>77</v>
      </c>
      <c r="H44" s="1">
        <v>51</v>
      </c>
      <c r="I44" s="1">
        <v>23</v>
      </c>
      <c r="J44" s="1">
        <v>0</v>
      </c>
      <c r="K44" s="1">
        <v>0</v>
      </c>
    </row>
    <row r="45" spans="1:20" x14ac:dyDescent="0.3">
      <c r="A45" s="1" t="s">
        <v>31</v>
      </c>
      <c r="B45" s="1">
        <v>253</v>
      </c>
      <c r="C45" s="1">
        <v>6</v>
      </c>
      <c r="D45" s="1">
        <v>26</v>
      </c>
      <c r="E45" s="1">
        <v>34</v>
      </c>
      <c r="F45" s="1">
        <v>50</v>
      </c>
      <c r="G45" s="1">
        <v>89</v>
      </c>
      <c r="H45" s="1">
        <v>34</v>
      </c>
      <c r="I45" s="1">
        <v>11</v>
      </c>
      <c r="J45" s="1">
        <v>2</v>
      </c>
      <c r="K45" s="1">
        <v>1</v>
      </c>
    </row>
    <row r="46" spans="1:20" x14ac:dyDescent="0.3">
      <c r="A46" s="1" t="s">
        <v>33</v>
      </c>
      <c r="B46" s="1">
        <v>115</v>
      </c>
      <c r="C46" s="1">
        <v>0</v>
      </c>
      <c r="D46" s="1">
        <v>4</v>
      </c>
      <c r="E46" s="1">
        <v>19</v>
      </c>
      <c r="F46" s="1">
        <v>24</v>
      </c>
      <c r="G46" s="1">
        <v>38</v>
      </c>
      <c r="H46" s="1">
        <v>27</v>
      </c>
      <c r="I46" s="1">
        <v>3</v>
      </c>
      <c r="J46" s="1">
        <v>0</v>
      </c>
      <c r="K46" s="1">
        <v>0</v>
      </c>
    </row>
    <row r="47" spans="1:20" x14ac:dyDescent="0.3">
      <c r="A47" s="1" t="s">
        <v>34</v>
      </c>
      <c r="B47" s="1">
        <v>115</v>
      </c>
      <c r="C47" s="1">
        <v>0</v>
      </c>
      <c r="D47" s="1">
        <v>4</v>
      </c>
      <c r="E47" s="1">
        <v>14</v>
      </c>
      <c r="F47" s="1">
        <v>32</v>
      </c>
      <c r="G47" s="1">
        <v>40</v>
      </c>
      <c r="H47" s="1">
        <v>22</v>
      </c>
      <c r="I47" s="1">
        <v>2</v>
      </c>
      <c r="J47" s="1">
        <v>1</v>
      </c>
      <c r="K47" s="1">
        <v>0</v>
      </c>
    </row>
    <row r="48" spans="1:20" x14ac:dyDescent="0.3">
      <c r="A48" s="1" t="s">
        <v>35</v>
      </c>
      <c r="B48" s="1">
        <v>115</v>
      </c>
      <c r="C48" s="1">
        <v>0</v>
      </c>
      <c r="D48" s="1">
        <v>6</v>
      </c>
      <c r="E48" s="1">
        <v>19</v>
      </c>
      <c r="F48" s="1">
        <v>32</v>
      </c>
      <c r="G48" s="1">
        <v>31</v>
      </c>
      <c r="H48" s="1">
        <v>22</v>
      </c>
      <c r="I48" s="1">
        <v>4</v>
      </c>
      <c r="J48" s="1">
        <v>1</v>
      </c>
      <c r="K48" s="1">
        <v>0</v>
      </c>
    </row>
    <row r="49" spans="1:20" x14ac:dyDescent="0.3">
      <c r="A49" s="1" t="s">
        <v>36</v>
      </c>
      <c r="B49" s="1">
        <v>115</v>
      </c>
      <c r="C49" s="1">
        <v>0</v>
      </c>
      <c r="D49" s="1">
        <v>4</v>
      </c>
      <c r="E49" s="1">
        <v>5</v>
      </c>
      <c r="F49" s="1">
        <v>19</v>
      </c>
      <c r="G49" s="1">
        <v>50</v>
      </c>
      <c r="H49" s="1">
        <v>30</v>
      </c>
      <c r="I49" s="1">
        <v>7</v>
      </c>
      <c r="J49" s="1">
        <v>0</v>
      </c>
      <c r="K49" s="1">
        <v>0</v>
      </c>
    </row>
    <row r="50" spans="1:20" x14ac:dyDescent="0.3">
      <c r="A50" s="1" t="s">
        <v>37</v>
      </c>
      <c r="B50" s="1">
        <v>109</v>
      </c>
      <c r="C50" s="1">
        <v>3</v>
      </c>
      <c r="D50" s="1">
        <v>9</v>
      </c>
      <c r="E50" s="1">
        <v>23</v>
      </c>
      <c r="F50" s="1">
        <v>15</v>
      </c>
      <c r="G50" s="1">
        <v>35</v>
      </c>
      <c r="H50" s="1">
        <v>20</v>
      </c>
      <c r="I50" s="1">
        <v>4</v>
      </c>
      <c r="J50" s="1">
        <v>0</v>
      </c>
      <c r="K50" s="1">
        <v>0</v>
      </c>
    </row>
    <row r="51" spans="1:20" x14ac:dyDescent="0.3">
      <c r="A51" s="1" t="s">
        <v>38</v>
      </c>
      <c r="B51" s="1">
        <v>8</v>
      </c>
      <c r="C51" s="1">
        <v>0</v>
      </c>
      <c r="D51" s="1">
        <v>0</v>
      </c>
      <c r="E51" s="1">
        <v>1</v>
      </c>
      <c r="F51" s="1">
        <v>3</v>
      </c>
      <c r="G51" s="1">
        <v>3</v>
      </c>
      <c r="H51" s="1">
        <v>1</v>
      </c>
      <c r="I51" s="1">
        <v>0</v>
      </c>
      <c r="J51" s="1">
        <v>0</v>
      </c>
      <c r="K51" s="1">
        <v>0</v>
      </c>
    </row>
    <row r="54" spans="1:20" x14ac:dyDescent="0.3">
      <c r="A54" s="1" t="s">
        <v>0</v>
      </c>
    </row>
    <row r="55" spans="1:20" x14ac:dyDescent="0.3">
      <c r="A55" s="1" t="s">
        <v>47</v>
      </c>
    </row>
    <row r="56" spans="1:20" x14ac:dyDescent="0.3">
      <c r="A56" s="1" t="s">
        <v>40</v>
      </c>
    </row>
    <row r="57" spans="1:20" x14ac:dyDescent="0.3">
      <c r="A57" s="1" t="s">
        <v>3</v>
      </c>
    </row>
    <row r="58" spans="1:20" x14ac:dyDescent="0.3">
      <c r="A58" s="1" t="s">
        <v>4</v>
      </c>
    </row>
    <row r="59" spans="1:20" x14ac:dyDescent="0.3">
      <c r="A59" s="1" t="s">
        <v>5</v>
      </c>
    </row>
    <row r="62" spans="1:20" x14ac:dyDescent="0.3">
      <c r="A62" s="1" t="s">
        <v>6</v>
      </c>
      <c r="B62" s="1" t="s">
        <v>7</v>
      </c>
      <c r="C62" s="1" t="s">
        <v>8</v>
      </c>
      <c r="D62" s="1" t="s">
        <v>9</v>
      </c>
      <c r="E62" s="1" t="s">
        <v>10</v>
      </c>
      <c r="F62" s="1" t="s">
        <v>11</v>
      </c>
      <c r="G62" s="1" t="s">
        <v>12</v>
      </c>
      <c r="H62" s="1" t="s">
        <v>13</v>
      </c>
      <c r="I62" s="1" t="s">
        <v>14</v>
      </c>
      <c r="J62" s="1" t="s">
        <v>15</v>
      </c>
      <c r="K62" s="1" t="s">
        <v>16</v>
      </c>
      <c r="L62" s="1" t="s">
        <v>8</v>
      </c>
      <c r="M62" s="1" t="s">
        <v>9</v>
      </c>
      <c r="N62" s="1" t="s">
        <v>10</v>
      </c>
      <c r="O62" s="1" t="s">
        <v>11</v>
      </c>
      <c r="P62" s="1" t="s">
        <v>12</v>
      </c>
      <c r="Q62" s="1" t="s">
        <v>13</v>
      </c>
      <c r="R62" s="1" t="s">
        <v>14</v>
      </c>
      <c r="S62" s="1" t="s">
        <v>15</v>
      </c>
      <c r="T62" s="1" t="s">
        <v>16</v>
      </c>
    </row>
    <row r="63" spans="1:20" x14ac:dyDescent="0.3">
      <c r="A63" s="1" t="s">
        <v>18</v>
      </c>
      <c r="B63" s="1">
        <v>319</v>
      </c>
      <c r="C63" s="1">
        <v>0</v>
      </c>
      <c r="D63" s="1">
        <v>6</v>
      </c>
      <c r="E63" s="1">
        <v>47</v>
      </c>
      <c r="F63" s="1">
        <v>62</v>
      </c>
      <c r="G63" s="1">
        <v>104</v>
      </c>
      <c r="H63" s="1">
        <v>67</v>
      </c>
      <c r="I63" s="1">
        <v>28</v>
      </c>
      <c r="J63" s="1">
        <v>3</v>
      </c>
      <c r="K63" s="1">
        <v>2</v>
      </c>
      <c r="L63" s="2">
        <f>C63/$B63</f>
        <v>0</v>
      </c>
      <c r="M63" s="2">
        <f t="shared" ref="M63:T63" si="3">D63/$B63</f>
        <v>1.8808777429467086E-2</v>
      </c>
      <c r="N63" s="2">
        <f t="shared" si="3"/>
        <v>0.14733542319749215</v>
      </c>
      <c r="O63" s="2">
        <f t="shared" si="3"/>
        <v>0.19435736677115986</v>
      </c>
      <c r="P63" s="2">
        <f t="shared" si="3"/>
        <v>0.32601880877742945</v>
      </c>
      <c r="Q63" s="2">
        <f t="shared" si="3"/>
        <v>0.21003134796238246</v>
      </c>
      <c r="R63" s="2">
        <f t="shared" si="3"/>
        <v>8.7774294670846395E-2</v>
      </c>
      <c r="S63" s="2">
        <f t="shared" si="3"/>
        <v>9.4043887147335428E-3</v>
      </c>
      <c r="T63" s="2">
        <f t="shared" si="3"/>
        <v>6.269592476489028E-3</v>
      </c>
    </row>
    <row r="64" spans="1:20" x14ac:dyDescent="0.3">
      <c r="A64" s="1" t="s">
        <v>20</v>
      </c>
      <c r="B64" s="1">
        <v>40</v>
      </c>
      <c r="C64" s="1">
        <v>0</v>
      </c>
      <c r="D64" s="1">
        <v>2</v>
      </c>
      <c r="E64" s="1">
        <v>6</v>
      </c>
      <c r="F64" s="1">
        <v>9</v>
      </c>
      <c r="G64" s="1">
        <v>13</v>
      </c>
      <c r="H64" s="1">
        <v>4</v>
      </c>
      <c r="I64" s="1">
        <v>5</v>
      </c>
      <c r="J64" s="1">
        <v>1</v>
      </c>
      <c r="K64" s="1">
        <v>0</v>
      </c>
    </row>
    <row r="65" spans="1:11" x14ac:dyDescent="0.3">
      <c r="A65" s="1" t="s">
        <v>22</v>
      </c>
      <c r="B65" s="1">
        <v>317</v>
      </c>
      <c r="C65" s="1">
        <v>5</v>
      </c>
      <c r="D65" s="1">
        <v>28</v>
      </c>
      <c r="E65" s="1">
        <v>71</v>
      </c>
      <c r="F65" s="1">
        <v>57</v>
      </c>
      <c r="G65" s="1">
        <v>77</v>
      </c>
      <c r="H65" s="1">
        <v>50</v>
      </c>
      <c r="I65" s="1">
        <v>23</v>
      </c>
      <c r="J65" s="1">
        <v>4</v>
      </c>
      <c r="K65" s="1">
        <v>2</v>
      </c>
    </row>
    <row r="66" spans="1:11" x14ac:dyDescent="0.3">
      <c r="A66" s="1" t="s">
        <v>24</v>
      </c>
      <c r="B66" s="1">
        <v>40</v>
      </c>
      <c r="C66" s="1">
        <v>1</v>
      </c>
      <c r="D66" s="1">
        <v>5</v>
      </c>
      <c r="E66" s="1">
        <v>8</v>
      </c>
      <c r="F66" s="1">
        <v>8</v>
      </c>
      <c r="G66" s="1">
        <v>12</v>
      </c>
      <c r="H66" s="1">
        <v>4</v>
      </c>
      <c r="I66" s="1">
        <v>2</v>
      </c>
      <c r="J66" s="1">
        <v>0</v>
      </c>
      <c r="K66" s="1">
        <v>0</v>
      </c>
    </row>
    <row r="67" spans="1:11" x14ac:dyDescent="0.3">
      <c r="A67" s="1" t="s">
        <v>26</v>
      </c>
      <c r="B67" s="1">
        <v>318</v>
      </c>
      <c r="C67" s="1">
        <v>5</v>
      </c>
      <c r="D67" s="1">
        <v>34</v>
      </c>
      <c r="E67" s="1">
        <v>38</v>
      </c>
      <c r="F67" s="1">
        <v>43</v>
      </c>
      <c r="G67" s="1">
        <v>99</v>
      </c>
      <c r="H67" s="1">
        <v>61</v>
      </c>
      <c r="I67" s="1">
        <v>30</v>
      </c>
      <c r="J67" s="1">
        <v>4</v>
      </c>
      <c r="K67" s="1">
        <v>4</v>
      </c>
    </row>
    <row r="68" spans="1:11" x14ac:dyDescent="0.3">
      <c r="A68" s="1" t="s">
        <v>28</v>
      </c>
      <c r="B68" s="1">
        <v>318</v>
      </c>
      <c r="C68" s="1">
        <v>2</v>
      </c>
      <c r="D68" s="1">
        <v>14</v>
      </c>
      <c r="E68" s="1">
        <v>42</v>
      </c>
      <c r="F68" s="1">
        <v>58</v>
      </c>
      <c r="G68" s="1">
        <v>97</v>
      </c>
      <c r="H68" s="1">
        <v>72</v>
      </c>
      <c r="I68" s="1">
        <v>24</v>
      </c>
      <c r="J68" s="1">
        <v>6</v>
      </c>
      <c r="K68" s="1">
        <v>3</v>
      </c>
    </row>
    <row r="69" spans="1:11" x14ac:dyDescent="0.3">
      <c r="A69" s="1" t="s">
        <v>29</v>
      </c>
      <c r="B69" s="1">
        <v>319</v>
      </c>
      <c r="C69" s="1">
        <v>1</v>
      </c>
      <c r="D69" s="1">
        <v>9</v>
      </c>
      <c r="E69" s="1">
        <v>31</v>
      </c>
      <c r="F69" s="1">
        <v>64</v>
      </c>
      <c r="G69" s="1">
        <v>97</v>
      </c>
      <c r="H69" s="1">
        <v>87</v>
      </c>
      <c r="I69" s="1">
        <v>26</v>
      </c>
      <c r="J69" s="1">
        <v>4</v>
      </c>
      <c r="K69" s="1">
        <v>0</v>
      </c>
    </row>
    <row r="70" spans="1:11" x14ac:dyDescent="0.3">
      <c r="A70" s="1" t="s">
        <v>30</v>
      </c>
      <c r="B70" s="1">
        <v>319</v>
      </c>
      <c r="C70" s="1">
        <v>1</v>
      </c>
      <c r="D70" s="1">
        <v>24</v>
      </c>
      <c r="E70" s="1">
        <v>44</v>
      </c>
      <c r="F70" s="1">
        <v>63</v>
      </c>
      <c r="G70" s="1">
        <v>96</v>
      </c>
      <c r="H70" s="1">
        <v>54</v>
      </c>
      <c r="I70" s="1">
        <v>30</v>
      </c>
      <c r="J70" s="1">
        <v>4</v>
      </c>
      <c r="K70" s="1">
        <v>3</v>
      </c>
    </row>
    <row r="71" spans="1:11" x14ac:dyDescent="0.3">
      <c r="A71" s="1" t="s">
        <v>31</v>
      </c>
      <c r="B71" s="1">
        <v>263</v>
      </c>
      <c r="C71" s="1">
        <v>2</v>
      </c>
      <c r="D71" s="1">
        <v>19</v>
      </c>
      <c r="E71" s="1">
        <v>40</v>
      </c>
      <c r="F71" s="1">
        <v>45</v>
      </c>
      <c r="G71" s="1">
        <v>75</v>
      </c>
      <c r="H71" s="1">
        <v>53</v>
      </c>
      <c r="I71" s="1">
        <v>24</v>
      </c>
      <c r="J71" s="1">
        <v>3</v>
      </c>
      <c r="K71" s="1">
        <v>2</v>
      </c>
    </row>
    <row r="72" spans="1:11" x14ac:dyDescent="0.3">
      <c r="A72" s="1" t="s">
        <v>32</v>
      </c>
      <c r="B72" s="1">
        <v>29</v>
      </c>
      <c r="C72" s="1">
        <v>0</v>
      </c>
      <c r="D72" s="1">
        <v>5</v>
      </c>
      <c r="E72" s="1">
        <v>7</v>
      </c>
      <c r="F72" s="1">
        <v>8</v>
      </c>
      <c r="G72" s="1">
        <v>4</v>
      </c>
      <c r="H72" s="1">
        <v>3</v>
      </c>
      <c r="I72" s="1">
        <v>0</v>
      </c>
      <c r="J72" s="1">
        <v>1</v>
      </c>
      <c r="K72" s="1">
        <v>1</v>
      </c>
    </row>
    <row r="73" spans="1:11" x14ac:dyDescent="0.3">
      <c r="A73" s="1" t="s">
        <v>33</v>
      </c>
      <c r="B73" s="1">
        <v>40</v>
      </c>
      <c r="C73" s="1">
        <v>1</v>
      </c>
      <c r="D73" s="1">
        <v>1</v>
      </c>
      <c r="E73" s="1">
        <v>5</v>
      </c>
      <c r="F73" s="1">
        <v>11</v>
      </c>
      <c r="G73" s="1">
        <v>14</v>
      </c>
      <c r="H73" s="1">
        <v>6</v>
      </c>
      <c r="I73" s="1">
        <v>2</v>
      </c>
      <c r="J73" s="1">
        <v>0</v>
      </c>
      <c r="K73" s="1">
        <v>0</v>
      </c>
    </row>
    <row r="74" spans="1:11" x14ac:dyDescent="0.3">
      <c r="A74" s="1" t="s">
        <v>34</v>
      </c>
      <c r="B74" s="1">
        <v>40</v>
      </c>
      <c r="C74" s="1">
        <v>0</v>
      </c>
      <c r="D74" s="1">
        <v>2</v>
      </c>
      <c r="E74" s="1">
        <v>5</v>
      </c>
      <c r="F74" s="1">
        <v>6</v>
      </c>
      <c r="G74" s="1">
        <v>11</v>
      </c>
      <c r="H74" s="1">
        <v>9</v>
      </c>
      <c r="I74" s="1">
        <v>7</v>
      </c>
      <c r="J74" s="1">
        <v>0</v>
      </c>
      <c r="K74" s="1">
        <v>0</v>
      </c>
    </row>
    <row r="75" spans="1:11" x14ac:dyDescent="0.3">
      <c r="A75" s="1" t="s">
        <v>35</v>
      </c>
      <c r="B75" s="1">
        <v>40</v>
      </c>
      <c r="C75" s="1">
        <v>1</v>
      </c>
      <c r="D75" s="1">
        <v>5</v>
      </c>
      <c r="E75" s="1">
        <v>6</v>
      </c>
      <c r="F75" s="1">
        <v>13</v>
      </c>
      <c r="G75" s="1">
        <v>11</v>
      </c>
      <c r="H75" s="1">
        <v>3</v>
      </c>
      <c r="I75" s="1">
        <v>0</v>
      </c>
      <c r="J75" s="1">
        <v>0</v>
      </c>
      <c r="K75" s="1">
        <v>1</v>
      </c>
    </row>
    <row r="76" spans="1:11" x14ac:dyDescent="0.3">
      <c r="A76" s="1" t="s">
        <v>36</v>
      </c>
      <c r="B76" s="1">
        <v>40</v>
      </c>
      <c r="C76" s="1">
        <v>0</v>
      </c>
      <c r="D76" s="1">
        <v>3</v>
      </c>
      <c r="E76" s="1">
        <v>4</v>
      </c>
      <c r="F76" s="1">
        <v>10</v>
      </c>
      <c r="G76" s="1">
        <v>14</v>
      </c>
      <c r="H76" s="1">
        <v>6</v>
      </c>
      <c r="I76" s="1">
        <v>3</v>
      </c>
      <c r="J76" s="1">
        <v>0</v>
      </c>
      <c r="K76" s="1">
        <v>0</v>
      </c>
    </row>
    <row r="77" spans="1:11" x14ac:dyDescent="0.3">
      <c r="A77" s="1" t="s">
        <v>37</v>
      </c>
      <c r="B77" s="1">
        <v>40</v>
      </c>
      <c r="C77" s="1">
        <v>0</v>
      </c>
      <c r="D77" s="1">
        <v>0</v>
      </c>
      <c r="E77" s="1">
        <v>1</v>
      </c>
      <c r="F77" s="1">
        <v>6</v>
      </c>
      <c r="G77" s="1">
        <v>17</v>
      </c>
      <c r="H77" s="1">
        <v>12</v>
      </c>
      <c r="I77" s="1">
        <v>4</v>
      </c>
      <c r="J77" s="1">
        <v>0</v>
      </c>
      <c r="K77" s="1">
        <v>0</v>
      </c>
    </row>
    <row r="78" spans="1:11" x14ac:dyDescent="0.3">
      <c r="A78" s="1" t="s">
        <v>38</v>
      </c>
      <c r="B78" s="1">
        <v>30</v>
      </c>
      <c r="C78" s="1">
        <v>0</v>
      </c>
      <c r="D78" s="1">
        <v>0</v>
      </c>
      <c r="E78" s="1">
        <v>2</v>
      </c>
      <c r="F78" s="1">
        <v>5</v>
      </c>
      <c r="G78" s="1">
        <v>11</v>
      </c>
      <c r="H78" s="1">
        <v>9</v>
      </c>
      <c r="I78" s="1">
        <v>3</v>
      </c>
      <c r="J78" s="1">
        <v>0</v>
      </c>
      <c r="K78" s="1">
        <v>0</v>
      </c>
    </row>
    <row r="81" spans="1:20" x14ac:dyDescent="0.3">
      <c r="A81" s="1" t="s">
        <v>0</v>
      </c>
    </row>
    <row r="82" spans="1:20" x14ac:dyDescent="0.3">
      <c r="A82" s="1" t="s">
        <v>47</v>
      </c>
    </row>
    <row r="83" spans="1:20" x14ac:dyDescent="0.3">
      <c r="A83" s="1" t="s">
        <v>41</v>
      </c>
    </row>
    <row r="84" spans="1:20" x14ac:dyDescent="0.3">
      <c r="A84" s="1" t="s">
        <v>3</v>
      </c>
    </row>
    <row r="85" spans="1:20" x14ac:dyDescent="0.3">
      <c r="A85" s="1" t="s">
        <v>4</v>
      </c>
    </row>
    <row r="86" spans="1:20" x14ac:dyDescent="0.3">
      <c r="A86" s="1" t="s">
        <v>5</v>
      </c>
    </row>
    <row r="89" spans="1:20" x14ac:dyDescent="0.3">
      <c r="A89" s="1" t="s">
        <v>6</v>
      </c>
      <c r="B89" s="1" t="s">
        <v>7</v>
      </c>
      <c r="C89" s="1" t="s">
        <v>8</v>
      </c>
      <c r="D89" s="1" t="s">
        <v>9</v>
      </c>
      <c r="E89" s="1" t="s">
        <v>10</v>
      </c>
      <c r="F89" s="1" t="s">
        <v>11</v>
      </c>
      <c r="G89" s="1" t="s">
        <v>12</v>
      </c>
      <c r="H89" s="1" t="s">
        <v>13</v>
      </c>
      <c r="I89" s="1" t="s">
        <v>14</v>
      </c>
      <c r="J89" s="1" t="s">
        <v>15</v>
      </c>
      <c r="K89" s="1" t="s">
        <v>16</v>
      </c>
      <c r="L89" s="1" t="s">
        <v>8</v>
      </c>
      <c r="M89" s="1" t="s">
        <v>9</v>
      </c>
      <c r="N89" s="1" t="s">
        <v>10</v>
      </c>
      <c r="O89" s="1" t="s">
        <v>11</v>
      </c>
      <c r="P89" s="1" t="s">
        <v>12</v>
      </c>
      <c r="Q89" s="1" t="s">
        <v>13</v>
      </c>
      <c r="R89" s="1" t="s">
        <v>14</v>
      </c>
      <c r="S89" s="1" t="s">
        <v>15</v>
      </c>
      <c r="T89" s="1" t="s">
        <v>16</v>
      </c>
    </row>
    <row r="90" spans="1:20" x14ac:dyDescent="0.3">
      <c r="A90" s="1" t="s">
        <v>18</v>
      </c>
      <c r="B90" s="1">
        <v>457</v>
      </c>
      <c r="C90" s="1">
        <v>0</v>
      </c>
      <c r="D90" s="1">
        <v>14</v>
      </c>
      <c r="E90" s="1">
        <v>48</v>
      </c>
      <c r="F90" s="1">
        <v>99</v>
      </c>
      <c r="G90" s="1">
        <v>142</v>
      </c>
      <c r="H90" s="1">
        <v>110</v>
      </c>
      <c r="I90" s="1">
        <v>36</v>
      </c>
      <c r="J90" s="1">
        <v>4</v>
      </c>
      <c r="K90" s="1">
        <v>4</v>
      </c>
      <c r="L90" s="2">
        <f>C90/$B90</f>
        <v>0</v>
      </c>
      <c r="M90" s="2">
        <f t="shared" ref="M90:T90" si="4">D90/$B90</f>
        <v>3.0634573304157548E-2</v>
      </c>
      <c r="N90" s="2">
        <f t="shared" si="4"/>
        <v>0.10503282275711159</v>
      </c>
      <c r="O90" s="2">
        <f t="shared" si="4"/>
        <v>0.21663019693654267</v>
      </c>
      <c r="P90" s="2">
        <f t="shared" si="4"/>
        <v>0.31072210065645517</v>
      </c>
      <c r="Q90" s="2">
        <f t="shared" si="4"/>
        <v>0.24070021881838075</v>
      </c>
      <c r="R90" s="2">
        <f t="shared" si="4"/>
        <v>7.8774617067833702E-2</v>
      </c>
      <c r="S90" s="2">
        <f t="shared" si="4"/>
        <v>8.7527352297592995E-3</v>
      </c>
      <c r="T90" s="2">
        <f t="shared" si="4"/>
        <v>8.7527352297592995E-3</v>
      </c>
    </row>
    <row r="91" spans="1:20" x14ac:dyDescent="0.3">
      <c r="A91" s="1" t="s">
        <v>20</v>
      </c>
      <c r="B91" s="1">
        <v>139</v>
      </c>
      <c r="C91" s="1">
        <v>0</v>
      </c>
      <c r="D91" s="1">
        <v>5</v>
      </c>
      <c r="E91" s="1">
        <v>14</v>
      </c>
      <c r="F91" s="1">
        <v>33</v>
      </c>
      <c r="G91" s="1">
        <v>38</v>
      </c>
      <c r="H91" s="1">
        <v>31</v>
      </c>
      <c r="I91" s="1">
        <v>14</v>
      </c>
      <c r="J91" s="1">
        <v>1</v>
      </c>
      <c r="K91" s="1">
        <v>3</v>
      </c>
    </row>
    <row r="92" spans="1:20" x14ac:dyDescent="0.3">
      <c r="A92" s="1" t="s">
        <v>22</v>
      </c>
      <c r="B92" s="1">
        <v>455</v>
      </c>
      <c r="C92" s="1">
        <v>14</v>
      </c>
      <c r="D92" s="1">
        <v>26</v>
      </c>
      <c r="E92" s="1">
        <v>37</v>
      </c>
      <c r="F92" s="1">
        <v>65</v>
      </c>
      <c r="G92" s="1">
        <v>128</v>
      </c>
      <c r="H92" s="1">
        <v>130</v>
      </c>
      <c r="I92" s="1">
        <v>44</v>
      </c>
      <c r="J92" s="1">
        <v>8</v>
      </c>
      <c r="K92" s="1">
        <v>3</v>
      </c>
    </row>
    <row r="93" spans="1:20" x14ac:dyDescent="0.3">
      <c r="A93" s="1" t="s">
        <v>24</v>
      </c>
      <c r="B93" s="1">
        <v>138</v>
      </c>
      <c r="C93" s="1">
        <v>2</v>
      </c>
      <c r="D93" s="1">
        <v>2</v>
      </c>
      <c r="E93" s="1">
        <v>13</v>
      </c>
      <c r="F93" s="1">
        <v>24</v>
      </c>
      <c r="G93" s="1">
        <v>48</v>
      </c>
      <c r="H93" s="1">
        <v>32</v>
      </c>
      <c r="I93" s="1">
        <v>15</v>
      </c>
      <c r="J93" s="1">
        <v>1</v>
      </c>
      <c r="K93" s="1">
        <v>1</v>
      </c>
    </row>
    <row r="94" spans="1:20" x14ac:dyDescent="0.3">
      <c r="A94" s="1" t="s">
        <v>26</v>
      </c>
      <c r="B94" s="1">
        <v>458</v>
      </c>
      <c r="C94" s="1">
        <v>2</v>
      </c>
      <c r="D94" s="1">
        <v>15</v>
      </c>
      <c r="E94" s="1">
        <v>44</v>
      </c>
      <c r="F94" s="1">
        <v>107</v>
      </c>
      <c r="G94" s="1">
        <v>139</v>
      </c>
      <c r="H94" s="1">
        <v>112</v>
      </c>
      <c r="I94" s="1">
        <v>32</v>
      </c>
      <c r="J94" s="1">
        <v>4</v>
      </c>
      <c r="K94" s="1">
        <v>3</v>
      </c>
    </row>
    <row r="95" spans="1:20" x14ac:dyDescent="0.3">
      <c r="A95" s="1" t="s">
        <v>28</v>
      </c>
      <c r="B95" s="1">
        <v>457</v>
      </c>
      <c r="C95" s="1">
        <v>1</v>
      </c>
      <c r="D95" s="1">
        <v>24</v>
      </c>
      <c r="E95" s="1">
        <v>52</v>
      </c>
      <c r="F95" s="1">
        <v>81</v>
      </c>
      <c r="G95" s="1">
        <v>152</v>
      </c>
      <c r="H95" s="1">
        <v>101</v>
      </c>
      <c r="I95" s="1">
        <v>34</v>
      </c>
      <c r="J95" s="1">
        <v>8</v>
      </c>
      <c r="K95" s="1">
        <v>4</v>
      </c>
    </row>
    <row r="96" spans="1:20" x14ac:dyDescent="0.3">
      <c r="A96" s="1" t="s">
        <v>29</v>
      </c>
      <c r="B96" s="1">
        <v>456</v>
      </c>
      <c r="C96" s="1">
        <v>6</v>
      </c>
      <c r="D96" s="1">
        <v>31</v>
      </c>
      <c r="E96" s="1">
        <v>47</v>
      </c>
      <c r="F96" s="1">
        <v>85</v>
      </c>
      <c r="G96" s="1">
        <v>112</v>
      </c>
      <c r="H96" s="1">
        <v>131</v>
      </c>
      <c r="I96" s="1">
        <v>34</v>
      </c>
      <c r="J96" s="1">
        <v>10</v>
      </c>
      <c r="K96" s="1">
        <v>0</v>
      </c>
    </row>
    <row r="97" spans="1:11" x14ac:dyDescent="0.3">
      <c r="A97" s="1" t="s">
        <v>30</v>
      </c>
      <c r="B97" s="1">
        <v>456</v>
      </c>
      <c r="C97" s="1">
        <v>2</v>
      </c>
      <c r="D97" s="1">
        <v>26</v>
      </c>
      <c r="E97" s="1">
        <v>54</v>
      </c>
      <c r="F97" s="1">
        <v>70</v>
      </c>
      <c r="G97" s="1">
        <v>130</v>
      </c>
      <c r="H97" s="1">
        <v>116</v>
      </c>
      <c r="I97" s="1">
        <v>49</v>
      </c>
      <c r="J97" s="1">
        <v>6</v>
      </c>
      <c r="K97" s="1">
        <v>3</v>
      </c>
    </row>
    <row r="98" spans="1:11" x14ac:dyDescent="0.3">
      <c r="A98" s="1" t="s">
        <v>31</v>
      </c>
      <c r="B98" s="1">
        <v>400</v>
      </c>
      <c r="C98" s="1">
        <v>3</v>
      </c>
      <c r="D98" s="1">
        <v>10</v>
      </c>
      <c r="E98" s="1">
        <v>38</v>
      </c>
      <c r="F98" s="1">
        <v>66</v>
      </c>
      <c r="G98" s="1">
        <v>127</v>
      </c>
      <c r="H98" s="1">
        <v>111</v>
      </c>
      <c r="I98" s="1">
        <v>40</v>
      </c>
      <c r="J98" s="1">
        <v>4</v>
      </c>
      <c r="K98" s="1">
        <v>1</v>
      </c>
    </row>
    <row r="99" spans="1:11" x14ac:dyDescent="0.3">
      <c r="A99" s="1" t="s">
        <v>32</v>
      </c>
      <c r="B99" s="1">
        <v>127</v>
      </c>
      <c r="C99" s="1">
        <v>0</v>
      </c>
      <c r="D99" s="1">
        <v>0</v>
      </c>
      <c r="E99" s="1">
        <v>7</v>
      </c>
      <c r="F99" s="1">
        <v>35</v>
      </c>
      <c r="G99" s="1">
        <v>51</v>
      </c>
      <c r="H99" s="1">
        <v>29</v>
      </c>
      <c r="I99" s="1">
        <v>3</v>
      </c>
      <c r="J99" s="1">
        <v>0</v>
      </c>
      <c r="K99" s="1">
        <v>2</v>
      </c>
    </row>
    <row r="100" spans="1:11" x14ac:dyDescent="0.3">
      <c r="A100" s="1" t="s">
        <v>33</v>
      </c>
      <c r="B100" s="1">
        <v>139</v>
      </c>
      <c r="C100" s="1">
        <v>0</v>
      </c>
      <c r="D100" s="1">
        <v>5</v>
      </c>
      <c r="E100" s="1">
        <v>13</v>
      </c>
      <c r="F100" s="1">
        <v>29</v>
      </c>
      <c r="G100" s="1">
        <v>44</v>
      </c>
      <c r="H100" s="1">
        <v>35</v>
      </c>
      <c r="I100" s="1">
        <v>11</v>
      </c>
      <c r="J100" s="1">
        <v>0</v>
      </c>
      <c r="K100" s="1">
        <v>2</v>
      </c>
    </row>
    <row r="101" spans="1:11" x14ac:dyDescent="0.3">
      <c r="A101" s="1" t="s">
        <v>34</v>
      </c>
      <c r="B101" s="1">
        <v>139</v>
      </c>
      <c r="C101" s="1">
        <v>0</v>
      </c>
      <c r="D101" s="1">
        <v>2</v>
      </c>
      <c r="E101" s="1">
        <v>5</v>
      </c>
      <c r="F101" s="1">
        <v>25</v>
      </c>
      <c r="G101" s="1">
        <v>52</v>
      </c>
      <c r="H101" s="1">
        <v>40</v>
      </c>
      <c r="I101" s="1">
        <v>11</v>
      </c>
      <c r="J101" s="1">
        <v>3</v>
      </c>
      <c r="K101" s="1">
        <v>1</v>
      </c>
    </row>
    <row r="102" spans="1:11" x14ac:dyDescent="0.3">
      <c r="A102" s="1" t="s">
        <v>35</v>
      </c>
      <c r="B102" s="1">
        <v>138</v>
      </c>
      <c r="C102" s="1">
        <v>0</v>
      </c>
      <c r="D102" s="1">
        <v>4</v>
      </c>
      <c r="E102" s="1">
        <v>9</v>
      </c>
      <c r="F102" s="1">
        <v>29</v>
      </c>
      <c r="G102" s="1">
        <v>54</v>
      </c>
      <c r="H102" s="1">
        <v>25</v>
      </c>
      <c r="I102" s="1">
        <v>8</v>
      </c>
      <c r="J102" s="1">
        <v>5</v>
      </c>
      <c r="K102" s="1">
        <v>4</v>
      </c>
    </row>
    <row r="103" spans="1:11" x14ac:dyDescent="0.3">
      <c r="A103" s="1" t="s">
        <v>36</v>
      </c>
      <c r="B103" s="1">
        <v>139</v>
      </c>
      <c r="C103" s="1">
        <v>0</v>
      </c>
      <c r="D103" s="1">
        <v>3</v>
      </c>
      <c r="E103" s="1">
        <v>13</v>
      </c>
      <c r="F103" s="1">
        <v>22</v>
      </c>
      <c r="G103" s="1">
        <v>49</v>
      </c>
      <c r="H103" s="1">
        <v>36</v>
      </c>
      <c r="I103" s="1">
        <v>15</v>
      </c>
      <c r="J103" s="1">
        <v>0</v>
      </c>
      <c r="K103" s="1">
        <v>1</v>
      </c>
    </row>
    <row r="104" spans="1:11" x14ac:dyDescent="0.3">
      <c r="A104" s="1" t="s">
        <v>37</v>
      </c>
      <c r="B104" s="1">
        <v>139</v>
      </c>
      <c r="C104" s="1">
        <v>0</v>
      </c>
      <c r="D104" s="1">
        <v>0</v>
      </c>
      <c r="E104" s="1">
        <v>4</v>
      </c>
      <c r="F104" s="1">
        <v>23</v>
      </c>
      <c r="G104" s="1">
        <v>54</v>
      </c>
      <c r="H104" s="1">
        <v>46</v>
      </c>
      <c r="I104" s="1">
        <v>10</v>
      </c>
      <c r="J104" s="1">
        <v>2</v>
      </c>
      <c r="K104" s="1">
        <v>0</v>
      </c>
    </row>
    <row r="105" spans="1:11" x14ac:dyDescent="0.3">
      <c r="A105" s="1" t="s">
        <v>38</v>
      </c>
      <c r="B105" s="1">
        <v>84</v>
      </c>
      <c r="C105" s="1">
        <v>0</v>
      </c>
      <c r="D105" s="1">
        <v>1</v>
      </c>
      <c r="E105" s="1">
        <v>4</v>
      </c>
      <c r="F105" s="1">
        <v>18</v>
      </c>
      <c r="G105" s="1">
        <v>34</v>
      </c>
      <c r="H105" s="1">
        <v>19</v>
      </c>
      <c r="I105" s="1">
        <v>7</v>
      </c>
      <c r="J105" s="1">
        <v>0</v>
      </c>
      <c r="K105" s="1">
        <v>1</v>
      </c>
    </row>
    <row r="108" spans="1:11" x14ac:dyDescent="0.3">
      <c r="A108" s="1" t="s">
        <v>0</v>
      </c>
    </row>
    <row r="109" spans="1:11" x14ac:dyDescent="0.3">
      <c r="A109" s="1" t="s">
        <v>47</v>
      </c>
    </row>
    <row r="110" spans="1:11" x14ac:dyDescent="0.3">
      <c r="A110" s="1" t="s">
        <v>42</v>
      </c>
    </row>
    <row r="111" spans="1:11" x14ac:dyDescent="0.3">
      <c r="A111" s="1" t="s">
        <v>3</v>
      </c>
    </row>
    <row r="112" spans="1:11" x14ac:dyDescent="0.3">
      <c r="A112" s="1" t="s">
        <v>4</v>
      </c>
    </row>
    <row r="113" spans="1:20" x14ac:dyDescent="0.3">
      <c r="A113" s="1" t="s">
        <v>5</v>
      </c>
    </row>
    <row r="116" spans="1:20" x14ac:dyDescent="0.3">
      <c r="A116" s="1" t="s">
        <v>6</v>
      </c>
      <c r="B116" s="1" t="s">
        <v>7</v>
      </c>
      <c r="C116" s="1" t="s">
        <v>8</v>
      </c>
      <c r="D116" s="1" t="s">
        <v>9</v>
      </c>
      <c r="E116" s="1" t="s">
        <v>10</v>
      </c>
      <c r="F116" s="1" t="s">
        <v>11</v>
      </c>
      <c r="G116" s="1" t="s">
        <v>12</v>
      </c>
      <c r="H116" s="1" t="s">
        <v>13</v>
      </c>
      <c r="I116" s="1" t="s">
        <v>14</v>
      </c>
      <c r="J116" s="1" t="s">
        <v>15</v>
      </c>
      <c r="K116" s="1" t="s">
        <v>16</v>
      </c>
      <c r="L116" s="1" t="s">
        <v>8</v>
      </c>
      <c r="M116" s="1" t="s">
        <v>9</v>
      </c>
      <c r="N116" s="1" t="s">
        <v>10</v>
      </c>
      <c r="O116" s="1" t="s">
        <v>11</v>
      </c>
      <c r="P116" s="1" t="s">
        <v>12</v>
      </c>
      <c r="Q116" s="1" t="s">
        <v>13</v>
      </c>
      <c r="R116" s="1" t="s">
        <v>14</v>
      </c>
      <c r="S116" s="1" t="s">
        <v>15</v>
      </c>
      <c r="T116" s="1" t="s">
        <v>16</v>
      </c>
    </row>
    <row r="117" spans="1:20" x14ac:dyDescent="0.3">
      <c r="A117" s="1" t="s">
        <v>18</v>
      </c>
      <c r="B117" s="1">
        <v>708</v>
      </c>
      <c r="C117" s="1">
        <v>68</v>
      </c>
      <c r="D117" s="1">
        <v>93</v>
      </c>
      <c r="E117" s="1">
        <v>133</v>
      </c>
      <c r="F117" s="1">
        <v>128</v>
      </c>
      <c r="G117" s="1">
        <v>156</v>
      </c>
      <c r="H117" s="1">
        <v>89</v>
      </c>
      <c r="I117" s="1">
        <v>35</v>
      </c>
      <c r="J117" s="1">
        <v>4</v>
      </c>
      <c r="K117" s="1">
        <v>2</v>
      </c>
      <c r="L117" s="2">
        <f>C117/$B117</f>
        <v>9.6045197740112997E-2</v>
      </c>
      <c r="M117" s="2">
        <f t="shared" ref="M117:T117" si="5">D117/$B117</f>
        <v>0.13135593220338984</v>
      </c>
      <c r="N117" s="2">
        <f t="shared" si="5"/>
        <v>0.18785310734463276</v>
      </c>
      <c r="O117" s="2">
        <f t="shared" si="5"/>
        <v>0.1807909604519774</v>
      </c>
      <c r="P117" s="2">
        <f t="shared" si="5"/>
        <v>0.22033898305084745</v>
      </c>
      <c r="Q117" s="2">
        <f t="shared" si="5"/>
        <v>0.12570621468926554</v>
      </c>
      <c r="R117" s="2">
        <f t="shared" si="5"/>
        <v>4.9435028248587573E-2</v>
      </c>
      <c r="S117" s="2">
        <f t="shared" si="5"/>
        <v>5.6497175141242938E-3</v>
      </c>
      <c r="T117" s="2">
        <f t="shared" si="5"/>
        <v>2.8248587570621469E-3</v>
      </c>
    </row>
    <row r="118" spans="1:20" x14ac:dyDescent="0.3">
      <c r="A118" s="1" t="s">
        <v>20</v>
      </c>
      <c r="B118" s="1">
        <v>233</v>
      </c>
      <c r="C118" s="1">
        <v>3</v>
      </c>
      <c r="D118" s="1">
        <v>33</v>
      </c>
      <c r="E118" s="1">
        <v>51</v>
      </c>
      <c r="F118" s="1">
        <v>65</v>
      </c>
      <c r="G118" s="1">
        <v>59</v>
      </c>
      <c r="H118" s="1">
        <v>18</v>
      </c>
      <c r="I118" s="1">
        <v>3</v>
      </c>
      <c r="J118" s="1">
        <v>0</v>
      </c>
      <c r="K118" s="1">
        <v>1</v>
      </c>
    </row>
    <row r="119" spans="1:20" x14ac:dyDescent="0.3">
      <c r="A119" s="1" t="s">
        <v>22</v>
      </c>
      <c r="B119" s="1">
        <v>705</v>
      </c>
      <c r="C119" s="1">
        <v>31</v>
      </c>
      <c r="D119" s="1">
        <v>67</v>
      </c>
      <c r="E119" s="1">
        <v>114</v>
      </c>
      <c r="F119" s="1">
        <v>144</v>
      </c>
      <c r="G119" s="1">
        <v>186</v>
      </c>
      <c r="H119" s="1">
        <v>117</v>
      </c>
      <c r="I119" s="1">
        <v>44</v>
      </c>
      <c r="J119" s="1">
        <v>1</v>
      </c>
      <c r="K119" s="1">
        <v>1</v>
      </c>
    </row>
    <row r="120" spans="1:20" x14ac:dyDescent="0.3">
      <c r="A120" s="1" t="s">
        <v>24</v>
      </c>
      <c r="B120" s="1">
        <v>235</v>
      </c>
      <c r="C120" s="1">
        <v>6</v>
      </c>
      <c r="D120" s="1">
        <v>21</v>
      </c>
      <c r="E120" s="1">
        <v>46</v>
      </c>
      <c r="F120" s="1">
        <v>50</v>
      </c>
      <c r="G120" s="1">
        <v>66</v>
      </c>
      <c r="H120" s="1">
        <v>34</v>
      </c>
      <c r="I120" s="1">
        <v>9</v>
      </c>
      <c r="J120" s="1">
        <v>1</v>
      </c>
      <c r="K120" s="1">
        <v>2</v>
      </c>
    </row>
    <row r="121" spans="1:20" x14ac:dyDescent="0.3">
      <c r="A121" s="1" t="s">
        <v>26</v>
      </c>
      <c r="B121" s="1">
        <v>704</v>
      </c>
      <c r="C121" s="1">
        <v>29</v>
      </c>
      <c r="D121" s="1">
        <v>104</v>
      </c>
      <c r="E121" s="1">
        <v>114</v>
      </c>
      <c r="F121" s="1">
        <v>139</v>
      </c>
      <c r="G121" s="1">
        <v>166</v>
      </c>
      <c r="H121" s="1">
        <v>110</v>
      </c>
      <c r="I121" s="1">
        <v>31</v>
      </c>
      <c r="J121" s="1">
        <v>3</v>
      </c>
      <c r="K121" s="1">
        <v>8</v>
      </c>
    </row>
    <row r="122" spans="1:20" x14ac:dyDescent="0.3">
      <c r="A122" s="1" t="s">
        <v>28</v>
      </c>
      <c r="B122" s="1">
        <v>708</v>
      </c>
      <c r="C122" s="1">
        <v>49</v>
      </c>
      <c r="D122" s="1">
        <v>66</v>
      </c>
      <c r="E122" s="1">
        <v>107</v>
      </c>
      <c r="F122" s="1">
        <v>132</v>
      </c>
      <c r="G122" s="1">
        <v>170</v>
      </c>
      <c r="H122" s="1">
        <v>121</v>
      </c>
      <c r="I122" s="1">
        <v>59</v>
      </c>
      <c r="J122" s="1">
        <v>4</v>
      </c>
      <c r="K122" s="1">
        <v>0</v>
      </c>
    </row>
    <row r="123" spans="1:20" x14ac:dyDescent="0.3">
      <c r="A123" s="1" t="s">
        <v>29</v>
      </c>
      <c r="B123" s="1">
        <v>708</v>
      </c>
      <c r="C123" s="1">
        <v>45</v>
      </c>
      <c r="D123" s="1">
        <v>81</v>
      </c>
      <c r="E123" s="1">
        <v>118</v>
      </c>
      <c r="F123" s="1">
        <v>128</v>
      </c>
      <c r="G123" s="1">
        <v>152</v>
      </c>
      <c r="H123" s="1">
        <v>140</v>
      </c>
      <c r="I123" s="1">
        <v>37</v>
      </c>
      <c r="J123" s="1">
        <v>5</v>
      </c>
      <c r="K123" s="1">
        <v>2</v>
      </c>
    </row>
    <row r="124" spans="1:20" x14ac:dyDescent="0.3">
      <c r="A124" s="1" t="s">
        <v>30</v>
      </c>
      <c r="B124" s="1">
        <v>710</v>
      </c>
      <c r="C124" s="1">
        <v>29</v>
      </c>
      <c r="D124" s="1">
        <v>90</v>
      </c>
      <c r="E124" s="1">
        <v>110</v>
      </c>
      <c r="F124" s="1">
        <v>127</v>
      </c>
      <c r="G124" s="1">
        <v>152</v>
      </c>
      <c r="H124" s="1">
        <v>152</v>
      </c>
      <c r="I124" s="1">
        <v>43</v>
      </c>
      <c r="J124" s="1">
        <v>5</v>
      </c>
      <c r="K124" s="1">
        <v>2</v>
      </c>
    </row>
    <row r="125" spans="1:20" x14ac:dyDescent="0.3">
      <c r="A125" s="1" t="s">
        <v>31</v>
      </c>
      <c r="B125" s="1">
        <v>668</v>
      </c>
      <c r="C125" s="1">
        <v>28</v>
      </c>
      <c r="D125" s="1">
        <v>72</v>
      </c>
      <c r="E125" s="1">
        <v>124</v>
      </c>
      <c r="F125" s="1">
        <v>133</v>
      </c>
      <c r="G125" s="1">
        <v>154</v>
      </c>
      <c r="H125" s="1">
        <v>109</v>
      </c>
      <c r="I125" s="1">
        <v>42</v>
      </c>
      <c r="J125" s="1">
        <v>4</v>
      </c>
      <c r="K125" s="1">
        <v>2</v>
      </c>
    </row>
    <row r="126" spans="1:20" x14ac:dyDescent="0.3">
      <c r="A126" s="1" t="s">
        <v>32</v>
      </c>
      <c r="B126" s="1">
        <v>246</v>
      </c>
      <c r="C126" s="1">
        <v>29</v>
      </c>
      <c r="D126" s="1">
        <v>54</v>
      </c>
      <c r="E126" s="1">
        <v>29</v>
      </c>
      <c r="F126" s="1">
        <v>31</v>
      </c>
      <c r="G126" s="1">
        <v>54</v>
      </c>
      <c r="H126" s="1">
        <v>36</v>
      </c>
      <c r="I126" s="1">
        <v>13</v>
      </c>
      <c r="J126" s="1">
        <v>0</v>
      </c>
      <c r="K126" s="1">
        <v>0</v>
      </c>
    </row>
    <row r="127" spans="1:20" x14ac:dyDescent="0.3">
      <c r="A127" s="1" t="s">
        <v>33</v>
      </c>
      <c r="B127" s="1">
        <v>235</v>
      </c>
      <c r="C127" s="1">
        <v>11</v>
      </c>
      <c r="D127" s="1">
        <v>28</v>
      </c>
      <c r="E127" s="1">
        <v>34</v>
      </c>
      <c r="F127" s="1">
        <v>40</v>
      </c>
      <c r="G127" s="1">
        <v>66</v>
      </c>
      <c r="H127" s="1">
        <v>35</v>
      </c>
      <c r="I127" s="1">
        <v>15</v>
      </c>
      <c r="J127" s="1">
        <v>5</v>
      </c>
      <c r="K127" s="1">
        <v>1</v>
      </c>
    </row>
    <row r="128" spans="1:20" x14ac:dyDescent="0.3">
      <c r="A128" s="1" t="s">
        <v>34</v>
      </c>
      <c r="B128" s="1">
        <v>235</v>
      </c>
      <c r="C128" s="1">
        <v>10</v>
      </c>
      <c r="D128" s="1">
        <v>29</v>
      </c>
      <c r="E128" s="1">
        <v>35</v>
      </c>
      <c r="F128" s="1">
        <v>46</v>
      </c>
      <c r="G128" s="1">
        <v>59</v>
      </c>
      <c r="H128" s="1">
        <v>36</v>
      </c>
      <c r="I128" s="1">
        <v>17</v>
      </c>
      <c r="J128" s="1">
        <v>3</v>
      </c>
      <c r="K128" s="1">
        <v>0</v>
      </c>
    </row>
    <row r="129" spans="1:20" x14ac:dyDescent="0.3">
      <c r="A129" s="1" t="s">
        <v>35</v>
      </c>
      <c r="B129" s="1">
        <v>233</v>
      </c>
      <c r="C129" s="1">
        <v>4</v>
      </c>
      <c r="D129" s="1">
        <v>21</v>
      </c>
      <c r="E129" s="1">
        <v>35</v>
      </c>
      <c r="F129" s="1">
        <v>35</v>
      </c>
      <c r="G129" s="1">
        <v>67</v>
      </c>
      <c r="H129" s="1">
        <v>47</v>
      </c>
      <c r="I129" s="1">
        <v>13</v>
      </c>
      <c r="J129" s="1">
        <v>6</v>
      </c>
      <c r="K129" s="1">
        <v>5</v>
      </c>
    </row>
    <row r="130" spans="1:20" x14ac:dyDescent="0.3">
      <c r="A130" s="1" t="s">
        <v>36</v>
      </c>
      <c r="B130" s="1">
        <v>235</v>
      </c>
      <c r="C130" s="1">
        <v>14</v>
      </c>
      <c r="D130" s="1">
        <v>30</v>
      </c>
      <c r="E130" s="1">
        <v>40</v>
      </c>
      <c r="F130" s="1">
        <v>53</v>
      </c>
      <c r="G130" s="1">
        <v>52</v>
      </c>
      <c r="H130" s="1">
        <v>34</v>
      </c>
      <c r="I130" s="1">
        <v>10</v>
      </c>
      <c r="J130" s="1">
        <v>1</v>
      </c>
      <c r="K130" s="1">
        <v>1</v>
      </c>
    </row>
    <row r="131" spans="1:20" x14ac:dyDescent="0.3">
      <c r="A131" s="1" t="s">
        <v>37</v>
      </c>
      <c r="B131" s="1">
        <v>235</v>
      </c>
      <c r="C131" s="1">
        <v>8</v>
      </c>
      <c r="D131" s="1">
        <v>39</v>
      </c>
      <c r="E131" s="1">
        <v>43</v>
      </c>
      <c r="F131" s="1">
        <v>38</v>
      </c>
      <c r="G131" s="1">
        <v>67</v>
      </c>
      <c r="H131" s="1">
        <v>30</v>
      </c>
      <c r="I131" s="1">
        <v>10</v>
      </c>
      <c r="J131" s="1">
        <v>0</v>
      </c>
      <c r="K131" s="1">
        <v>0</v>
      </c>
    </row>
    <row r="132" spans="1:20" x14ac:dyDescent="0.3">
      <c r="A132" s="1" t="s">
        <v>38</v>
      </c>
      <c r="B132" s="1">
        <v>72</v>
      </c>
      <c r="C132" s="1">
        <v>0</v>
      </c>
      <c r="D132" s="1">
        <v>8</v>
      </c>
      <c r="E132" s="1">
        <v>33</v>
      </c>
      <c r="F132" s="1">
        <v>20</v>
      </c>
      <c r="G132" s="1">
        <v>6</v>
      </c>
      <c r="H132" s="1">
        <v>4</v>
      </c>
      <c r="I132" s="1">
        <v>1</v>
      </c>
      <c r="J132" s="1">
        <v>0</v>
      </c>
      <c r="K132" s="1">
        <v>0</v>
      </c>
    </row>
    <row r="135" spans="1:20" x14ac:dyDescent="0.3">
      <c r="A135" s="1" t="s">
        <v>0</v>
      </c>
    </row>
    <row r="136" spans="1:20" x14ac:dyDescent="0.3">
      <c r="A136" s="1" t="s">
        <v>47</v>
      </c>
    </row>
    <row r="137" spans="1:20" x14ac:dyDescent="0.3">
      <c r="A137" s="1" t="s">
        <v>43</v>
      </c>
    </row>
    <row r="138" spans="1:20" x14ac:dyDescent="0.3">
      <c r="A138" s="1" t="s">
        <v>3</v>
      </c>
    </row>
    <row r="139" spans="1:20" x14ac:dyDescent="0.3">
      <c r="A139" s="1" t="s">
        <v>4</v>
      </c>
    </row>
    <row r="140" spans="1:20" x14ac:dyDescent="0.3">
      <c r="A140" s="1" t="s">
        <v>5</v>
      </c>
    </row>
    <row r="143" spans="1:20" x14ac:dyDescent="0.3">
      <c r="A143" s="1" t="s">
        <v>6</v>
      </c>
      <c r="B143" s="1" t="s">
        <v>7</v>
      </c>
      <c r="C143" s="1" t="s">
        <v>8</v>
      </c>
      <c r="D143" s="1" t="s">
        <v>9</v>
      </c>
      <c r="E143" s="1" t="s">
        <v>10</v>
      </c>
      <c r="F143" s="1" t="s">
        <v>11</v>
      </c>
      <c r="G143" s="1" t="s">
        <v>12</v>
      </c>
      <c r="H143" s="1" t="s">
        <v>13</v>
      </c>
      <c r="I143" s="1" t="s">
        <v>14</v>
      </c>
      <c r="J143" s="1" t="s">
        <v>15</v>
      </c>
      <c r="K143" s="1" t="s">
        <v>16</v>
      </c>
      <c r="L143" s="1" t="s">
        <v>8</v>
      </c>
      <c r="M143" s="1" t="s">
        <v>9</v>
      </c>
      <c r="N143" s="1" t="s">
        <v>10</v>
      </c>
      <c r="O143" s="1" t="s">
        <v>11</v>
      </c>
      <c r="P143" s="1" t="s">
        <v>12</v>
      </c>
      <c r="Q143" s="1" t="s">
        <v>13</v>
      </c>
      <c r="R143" s="1" t="s">
        <v>14</v>
      </c>
      <c r="S143" s="1" t="s">
        <v>15</v>
      </c>
      <c r="T143" s="1" t="s">
        <v>16</v>
      </c>
    </row>
    <row r="144" spans="1:20" x14ac:dyDescent="0.3">
      <c r="A144" s="1" t="s">
        <v>18</v>
      </c>
      <c r="B144" s="1">
        <v>272</v>
      </c>
      <c r="C144" s="1">
        <v>0</v>
      </c>
      <c r="D144" s="1">
        <v>3</v>
      </c>
      <c r="E144" s="1">
        <v>12</v>
      </c>
      <c r="F144" s="1">
        <v>43</v>
      </c>
      <c r="G144" s="1">
        <v>84</v>
      </c>
      <c r="H144" s="1">
        <v>74</v>
      </c>
      <c r="I144" s="1">
        <v>46</v>
      </c>
      <c r="J144" s="1">
        <v>7</v>
      </c>
      <c r="K144" s="1">
        <v>3</v>
      </c>
      <c r="L144" s="2">
        <f>C144/$B144</f>
        <v>0</v>
      </c>
      <c r="M144" s="2">
        <f t="shared" ref="M144:T144" si="6">D144/$B144</f>
        <v>1.1029411764705883E-2</v>
      </c>
      <c r="N144" s="2">
        <f t="shared" si="6"/>
        <v>4.4117647058823532E-2</v>
      </c>
      <c r="O144" s="2">
        <f t="shared" si="6"/>
        <v>0.15808823529411764</v>
      </c>
      <c r="P144" s="2">
        <f t="shared" si="6"/>
        <v>0.30882352941176472</v>
      </c>
      <c r="Q144" s="2">
        <f t="shared" si="6"/>
        <v>0.27205882352941174</v>
      </c>
      <c r="R144" s="2">
        <f t="shared" si="6"/>
        <v>0.16911764705882354</v>
      </c>
      <c r="S144" s="2">
        <f t="shared" si="6"/>
        <v>2.5735294117647058E-2</v>
      </c>
      <c r="T144" s="2">
        <f t="shared" si="6"/>
        <v>1.1029411764705883E-2</v>
      </c>
    </row>
    <row r="145" spans="1:11" x14ac:dyDescent="0.3">
      <c r="A145" s="1" t="s">
        <v>20</v>
      </c>
      <c r="B145" s="1">
        <v>121</v>
      </c>
      <c r="C145" s="1">
        <v>0</v>
      </c>
      <c r="D145" s="1">
        <v>3</v>
      </c>
      <c r="E145" s="1">
        <v>6</v>
      </c>
      <c r="F145" s="1">
        <v>10</v>
      </c>
      <c r="G145" s="1">
        <v>47</v>
      </c>
      <c r="H145" s="1">
        <v>35</v>
      </c>
      <c r="I145" s="1">
        <v>16</v>
      </c>
      <c r="J145" s="1">
        <v>4</v>
      </c>
      <c r="K145" s="1">
        <v>0</v>
      </c>
    </row>
    <row r="146" spans="1:11" x14ac:dyDescent="0.3">
      <c r="A146" s="1" t="s">
        <v>22</v>
      </c>
      <c r="B146" s="1">
        <v>270</v>
      </c>
      <c r="C146" s="1">
        <v>3</v>
      </c>
      <c r="D146" s="1">
        <v>14</v>
      </c>
      <c r="E146" s="1">
        <v>30</v>
      </c>
      <c r="F146" s="1">
        <v>43</v>
      </c>
      <c r="G146" s="1">
        <v>80</v>
      </c>
      <c r="H146" s="1">
        <v>66</v>
      </c>
      <c r="I146" s="1">
        <v>26</v>
      </c>
      <c r="J146" s="1">
        <v>4</v>
      </c>
      <c r="K146" s="1">
        <v>4</v>
      </c>
    </row>
    <row r="147" spans="1:11" x14ac:dyDescent="0.3">
      <c r="A147" s="1" t="s">
        <v>24</v>
      </c>
      <c r="B147" s="1">
        <v>122</v>
      </c>
      <c r="C147" s="1">
        <v>1</v>
      </c>
      <c r="D147" s="1">
        <v>6</v>
      </c>
      <c r="E147" s="1">
        <v>4</v>
      </c>
      <c r="F147" s="1">
        <v>9</v>
      </c>
      <c r="G147" s="1">
        <v>29</v>
      </c>
      <c r="H147" s="1">
        <v>53</v>
      </c>
      <c r="I147" s="1">
        <v>18</v>
      </c>
      <c r="J147" s="1">
        <v>2</v>
      </c>
      <c r="K147" s="1">
        <v>0</v>
      </c>
    </row>
    <row r="148" spans="1:11" x14ac:dyDescent="0.3">
      <c r="A148" s="1" t="s">
        <v>26</v>
      </c>
      <c r="B148" s="1">
        <v>272</v>
      </c>
      <c r="C148" s="1">
        <v>0</v>
      </c>
      <c r="D148" s="1">
        <v>6</v>
      </c>
      <c r="E148" s="1">
        <v>12</v>
      </c>
      <c r="F148" s="1">
        <v>37</v>
      </c>
      <c r="G148" s="1">
        <v>85</v>
      </c>
      <c r="H148" s="1">
        <v>82</v>
      </c>
      <c r="I148" s="1">
        <v>37</v>
      </c>
      <c r="J148" s="1">
        <v>7</v>
      </c>
      <c r="K148" s="1">
        <v>6</v>
      </c>
    </row>
    <row r="149" spans="1:11" x14ac:dyDescent="0.3">
      <c r="A149" s="1" t="s">
        <v>28</v>
      </c>
      <c r="B149" s="1">
        <v>270</v>
      </c>
      <c r="C149" s="1">
        <v>1</v>
      </c>
      <c r="D149" s="1">
        <v>4</v>
      </c>
      <c r="E149" s="1">
        <v>26</v>
      </c>
      <c r="F149" s="1">
        <v>41</v>
      </c>
      <c r="G149" s="1">
        <v>73</v>
      </c>
      <c r="H149" s="1">
        <v>67</v>
      </c>
      <c r="I149" s="1">
        <v>47</v>
      </c>
      <c r="J149" s="1">
        <v>6</v>
      </c>
      <c r="K149" s="1">
        <v>5</v>
      </c>
    </row>
    <row r="150" spans="1:11" x14ac:dyDescent="0.3">
      <c r="A150" s="1" t="s">
        <v>29</v>
      </c>
      <c r="B150" s="1">
        <v>272</v>
      </c>
      <c r="C150" s="1">
        <v>0</v>
      </c>
      <c r="D150" s="1">
        <v>6</v>
      </c>
      <c r="E150" s="1">
        <v>22</v>
      </c>
      <c r="F150" s="1">
        <v>38</v>
      </c>
      <c r="G150" s="1">
        <v>68</v>
      </c>
      <c r="H150" s="1">
        <v>93</v>
      </c>
      <c r="I150" s="1">
        <v>35</v>
      </c>
      <c r="J150" s="1">
        <v>8</v>
      </c>
      <c r="K150" s="1">
        <v>2</v>
      </c>
    </row>
    <row r="151" spans="1:11" x14ac:dyDescent="0.3">
      <c r="A151" s="1" t="s">
        <v>30</v>
      </c>
      <c r="B151" s="1">
        <v>272</v>
      </c>
      <c r="C151" s="1">
        <v>4</v>
      </c>
      <c r="D151" s="1">
        <v>15</v>
      </c>
      <c r="E151" s="1">
        <v>27</v>
      </c>
      <c r="F151" s="1">
        <v>51</v>
      </c>
      <c r="G151" s="1">
        <v>68</v>
      </c>
      <c r="H151" s="1">
        <v>67</v>
      </c>
      <c r="I151" s="1">
        <v>31</v>
      </c>
      <c r="J151" s="1">
        <v>4</v>
      </c>
      <c r="K151" s="1">
        <v>5</v>
      </c>
    </row>
    <row r="152" spans="1:11" x14ac:dyDescent="0.3">
      <c r="A152" s="1" t="s">
        <v>31</v>
      </c>
      <c r="B152" s="1">
        <v>272</v>
      </c>
      <c r="C152" s="1">
        <v>4</v>
      </c>
      <c r="D152" s="1">
        <v>13</v>
      </c>
      <c r="E152" s="1">
        <v>20</v>
      </c>
      <c r="F152" s="1">
        <v>39</v>
      </c>
      <c r="G152" s="1">
        <v>66</v>
      </c>
      <c r="H152" s="1">
        <v>74</v>
      </c>
      <c r="I152" s="1">
        <v>49</v>
      </c>
      <c r="J152" s="1">
        <v>6</v>
      </c>
      <c r="K152" s="1">
        <v>1</v>
      </c>
    </row>
    <row r="153" spans="1:11" x14ac:dyDescent="0.3">
      <c r="A153" s="1" t="s">
        <v>32</v>
      </c>
      <c r="B153" s="1">
        <v>29</v>
      </c>
      <c r="C153" s="1">
        <v>0</v>
      </c>
      <c r="D153" s="1">
        <v>0</v>
      </c>
      <c r="E153" s="1">
        <v>2</v>
      </c>
      <c r="F153" s="1">
        <v>9</v>
      </c>
      <c r="G153" s="1">
        <v>13</v>
      </c>
      <c r="H153" s="1">
        <v>4</v>
      </c>
      <c r="I153" s="1">
        <v>1</v>
      </c>
      <c r="J153" s="1">
        <v>0</v>
      </c>
      <c r="K153" s="1">
        <v>0</v>
      </c>
    </row>
    <row r="154" spans="1:11" x14ac:dyDescent="0.3">
      <c r="A154" s="1" t="s">
        <v>33</v>
      </c>
      <c r="B154" s="1">
        <v>122</v>
      </c>
      <c r="C154" s="1">
        <v>0</v>
      </c>
      <c r="D154" s="1">
        <v>0</v>
      </c>
      <c r="E154" s="1">
        <v>9</v>
      </c>
      <c r="F154" s="1">
        <v>12</v>
      </c>
      <c r="G154" s="1">
        <v>32</v>
      </c>
      <c r="H154" s="1">
        <v>50</v>
      </c>
      <c r="I154" s="1">
        <v>18</v>
      </c>
      <c r="J154" s="1">
        <v>1</v>
      </c>
      <c r="K154" s="1">
        <v>0</v>
      </c>
    </row>
    <row r="155" spans="1:11" x14ac:dyDescent="0.3">
      <c r="A155" s="1" t="s">
        <v>34</v>
      </c>
      <c r="B155" s="1">
        <v>122</v>
      </c>
      <c r="C155" s="1">
        <v>1</v>
      </c>
      <c r="D155" s="1">
        <v>4</v>
      </c>
      <c r="E155" s="1">
        <v>6</v>
      </c>
      <c r="F155" s="1">
        <v>26</v>
      </c>
      <c r="G155" s="1">
        <v>38</v>
      </c>
      <c r="H155" s="1">
        <v>30</v>
      </c>
      <c r="I155" s="1">
        <v>14</v>
      </c>
      <c r="J155" s="1">
        <v>2</v>
      </c>
      <c r="K155" s="1">
        <v>1</v>
      </c>
    </row>
    <row r="156" spans="1:11" x14ac:dyDescent="0.3">
      <c r="A156" s="1" t="s">
        <v>35</v>
      </c>
      <c r="B156" s="1">
        <v>122</v>
      </c>
      <c r="C156" s="1">
        <v>1</v>
      </c>
      <c r="D156" s="1">
        <v>4</v>
      </c>
      <c r="E156" s="1">
        <v>11</v>
      </c>
      <c r="F156" s="1">
        <v>26</v>
      </c>
      <c r="G156" s="1">
        <v>39</v>
      </c>
      <c r="H156" s="1">
        <v>29</v>
      </c>
      <c r="I156" s="1">
        <v>5</v>
      </c>
      <c r="J156" s="1">
        <v>3</v>
      </c>
      <c r="K156" s="1">
        <v>4</v>
      </c>
    </row>
    <row r="157" spans="1:11" x14ac:dyDescent="0.3">
      <c r="A157" s="1" t="s">
        <v>36</v>
      </c>
      <c r="B157" s="1">
        <v>122</v>
      </c>
      <c r="C157" s="1">
        <v>0</v>
      </c>
      <c r="D157" s="1">
        <v>2</v>
      </c>
      <c r="E157" s="1">
        <v>2</v>
      </c>
      <c r="F157" s="1">
        <v>21</v>
      </c>
      <c r="G157" s="1">
        <v>35</v>
      </c>
      <c r="H157" s="1">
        <v>41</v>
      </c>
      <c r="I157" s="1">
        <v>19</v>
      </c>
      <c r="J157" s="1">
        <v>1</v>
      </c>
      <c r="K157" s="1">
        <v>1</v>
      </c>
    </row>
    <row r="158" spans="1:11" x14ac:dyDescent="0.3">
      <c r="A158" s="1" t="s">
        <v>37</v>
      </c>
      <c r="B158" s="1">
        <v>122</v>
      </c>
      <c r="C158" s="1">
        <v>0</v>
      </c>
      <c r="D158" s="1">
        <v>0</v>
      </c>
      <c r="E158" s="1">
        <v>6</v>
      </c>
      <c r="F158" s="1">
        <v>15</v>
      </c>
      <c r="G158" s="1">
        <v>29</v>
      </c>
      <c r="H158" s="1">
        <v>43</v>
      </c>
      <c r="I158" s="1">
        <v>25</v>
      </c>
      <c r="J158" s="1">
        <v>4</v>
      </c>
      <c r="K158" s="1">
        <v>0</v>
      </c>
    </row>
    <row r="159" spans="1:11" x14ac:dyDescent="0.3">
      <c r="A159" s="1" t="s">
        <v>38</v>
      </c>
      <c r="B159" s="1">
        <v>25</v>
      </c>
      <c r="C159" s="1">
        <v>0</v>
      </c>
      <c r="D159" s="1">
        <v>1</v>
      </c>
      <c r="E159" s="1">
        <v>5</v>
      </c>
      <c r="F159" s="1">
        <v>6</v>
      </c>
      <c r="G159" s="1">
        <v>10</v>
      </c>
      <c r="H159" s="1">
        <v>2</v>
      </c>
      <c r="I159" s="1">
        <v>1</v>
      </c>
      <c r="J159" s="1">
        <v>0</v>
      </c>
      <c r="K159" s="1">
        <v>0</v>
      </c>
    </row>
    <row r="162" spans="1:19" x14ac:dyDescent="0.3">
      <c r="A162" s="1" t="s">
        <v>0</v>
      </c>
    </row>
    <row r="163" spans="1:19" x14ac:dyDescent="0.3">
      <c r="A163" s="1" t="s">
        <v>47</v>
      </c>
    </row>
    <row r="164" spans="1:19" x14ac:dyDescent="0.3">
      <c r="A164" s="1" t="s">
        <v>44</v>
      </c>
    </row>
    <row r="165" spans="1:19" x14ac:dyDescent="0.3">
      <c r="A165" s="1" t="s">
        <v>3</v>
      </c>
    </row>
    <row r="166" spans="1:19" x14ac:dyDescent="0.3">
      <c r="A166" s="1" t="s">
        <v>4</v>
      </c>
    </row>
    <row r="167" spans="1:19" x14ac:dyDescent="0.3">
      <c r="A167" s="1" t="s">
        <v>5</v>
      </c>
    </row>
    <row r="170" spans="1:19" x14ac:dyDescent="0.3">
      <c r="A170" s="1" t="s">
        <v>6</v>
      </c>
      <c r="B170" s="1" t="s">
        <v>7</v>
      </c>
      <c r="C170" s="1" t="s">
        <v>9</v>
      </c>
      <c r="D170" s="1" t="s">
        <v>10</v>
      </c>
      <c r="E170" s="1" t="s">
        <v>11</v>
      </c>
      <c r="F170" s="1" t="s">
        <v>12</v>
      </c>
      <c r="G170" s="1" t="s">
        <v>13</v>
      </c>
      <c r="H170" s="1" t="s">
        <v>14</v>
      </c>
      <c r="I170" s="1" t="s">
        <v>15</v>
      </c>
      <c r="J170" s="1" t="s">
        <v>16</v>
      </c>
      <c r="K170" s="1" t="s">
        <v>8</v>
      </c>
      <c r="L170" s="1" t="s">
        <v>9</v>
      </c>
      <c r="M170" s="1" t="s">
        <v>10</v>
      </c>
      <c r="N170" s="1" t="s">
        <v>11</v>
      </c>
      <c r="O170" s="1" t="s">
        <v>12</v>
      </c>
      <c r="P170" s="1" t="s">
        <v>13</v>
      </c>
      <c r="Q170" s="1" t="s">
        <v>14</v>
      </c>
      <c r="R170" s="1" t="s">
        <v>15</v>
      </c>
      <c r="S170" s="1" t="s">
        <v>16</v>
      </c>
    </row>
    <row r="171" spans="1:19" x14ac:dyDescent="0.3">
      <c r="A171" s="1" t="s">
        <v>18</v>
      </c>
      <c r="B171" s="1">
        <v>67</v>
      </c>
      <c r="C171" s="1">
        <v>1</v>
      </c>
      <c r="D171" s="1">
        <v>7</v>
      </c>
      <c r="E171" s="1">
        <v>8</v>
      </c>
      <c r="F171" s="1">
        <v>24</v>
      </c>
      <c r="G171" s="1">
        <v>14</v>
      </c>
      <c r="H171" s="1">
        <v>10</v>
      </c>
      <c r="I171" s="1">
        <v>2</v>
      </c>
      <c r="J171" s="1">
        <v>1</v>
      </c>
      <c r="K171" s="2">
        <f>B171/$B171</f>
        <v>1</v>
      </c>
      <c r="L171" s="2">
        <f t="shared" ref="L171:S171" si="7">C171/$B171</f>
        <v>1.4925373134328358E-2</v>
      </c>
      <c r="M171" s="2">
        <f t="shared" si="7"/>
        <v>0.1044776119402985</v>
      </c>
      <c r="N171" s="2">
        <f t="shared" si="7"/>
        <v>0.11940298507462686</v>
      </c>
      <c r="O171" s="2">
        <f t="shared" si="7"/>
        <v>0.35820895522388058</v>
      </c>
      <c r="P171" s="2">
        <f t="shared" si="7"/>
        <v>0.20895522388059701</v>
      </c>
      <c r="Q171" s="2">
        <f t="shared" si="7"/>
        <v>0.14925373134328357</v>
      </c>
      <c r="R171" s="2">
        <f t="shared" si="7"/>
        <v>2.9850746268656716E-2</v>
      </c>
      <c r="S171" s="2">
        <f t="shared" si="7"/>
        <v>1.4925373134328358E-2</v>
      </c>
    </row>
    <row r="172" spans="1:19" x14ac:dyDescent="0.3">
      <c r="A172" s="1" t="s">
        <v>20</v>
      </c>
      <c r="B172" s="1">
        <v>15</v>
      </c>
      <c r="C172" s="1">
        <v>0</v>
      </c>
      <c r="D172" s="1">
        <v>0</v>
      </c>
      <c r="E172" s="1">
        <v>1</v>
      </c>
      <c r="F172" s="1">
        <v>7</v>
      </c>
      <c r="G172" s="1">
        <v>4</v>
      </c>
      <c r="H172" s="1">
        <v>2</v>
      </c>
      <c r="I172" s="1">
        <v>0</v>
      </c>
      <c r="J172" s="1">
        <v>1</v>
      </c>
    </row>
    <row r="173" spans="1:19" x14ac:dyDescent="0.3">
      <c r="A173" s="1" t="s">
        <v>22</v>
      </c>
      <c r="B173" s="1">
        <v>67</v>
      </c>
      <c r="C173" s="1">
        <v>0</v>
      </c>
      <c r="D173" s="1">
        <v>4</v>
      </c>
      <c r="E173" s="1">
        <v>8</v>
      </c>
      <c r="F173" s="1">
        <v>25</v>
      </c>
      <c r="G173" s="1">
        <v>16</v>
      </c>
      <c r="H173" s="1">
        <v>11</v>
      </c>
      <c r="I173" s="1">
        <v>1</v>
      </c>
      <c r="J173" s="1">
        <v>2</v>
      </c>
    </row>
    <row r="174" spans="1:19" x14ac:dyDescent="0.3">
      <c r="A174" s="1" t="s">
        <v>24</v>
      </c>
      <c r="B174" s="1">
        <v>15</v>
      </c>
      <c r="C174" s="1">
        <v>0</v>
      </c>
      <c r="D174" s="1">
        <v>0</v>
      </c>
      <c r="E174" s="1">
        <v>0</v>
      </c>
      <c r="F174" s="1">
        <v>2</v>
      </c>
      <c r="G174" s="1">
        <v>6</v>
      </c>
      <c r="H174" s="1">
        <v>7</v>
      </c>
      <c r="I174" s="1">
        <v>0</v>
      </c>
      <c r="J174" s="1">
        <v>0</v>
      </c>
    </row>
    <row r="175" spans="1:19" x14ac:dyDescent="0.3">
      <c r="A175" s="1" t="s">
        <v>26</v>
      </c>
      <c r="B175" s="1">
        <v>67</v>
      </c>
      <c r="C175" s="1">
        <v>3</v>
      </c>
      <c r="D175" s="1">
        <v>7</v>
      </c>
      <c r="E175" s="1">
        <v>15</v>
      </c>
      <c r="F175" s="1">
        <v>18</v>
      </c>
      <c r="G175" s="1">
        <v>16</v>
      </c>
      <c r="H175" s="1">
        <v>5</v>
      </c>
      <c r="I175" s="1">
        <v>0</v>
      </c>
      <c r="J175" s="1">
        <v>3</v>
      </c>
    </row>
    <row r="176" spans="1:19" x14ac:dyDescent="0.3">
      <c r="A176" s="1" t="s">
        <v>28</v>
      </c>
      <c r="B176" s="1">
        <v>67</v>
      </c>
      <c r="C176" s="1">
        <v>3</v>
      </c>
      <c r="D176" s="1">
        <v>3</v>
      </c>
      <c r="E176" s="1">
        <v>17</v>
      </c>
      <c r="F176" s="1">
        <v>19</v>
      </c>
      <c r="G176" s="1">
        <v>16</v>
      </c>
      <c r="H176" s="1">
        <v>7</v>
      </c>
      <c r="I176" s="1">
        <v>2</v>
      </c>
      <c r="J176" s="1">
        <v>0</v>
      </c>
    </row>
    <row r="177" spans="1:10" x14ac:dyDescent="0.3">
      <c r="A177" s="1" t="s">
        <v>29</v>
      </c>
      <c r="B177" s="1">
        <v>67</v>
      </c>
      <c r="C177" s="1">
        <v>1</v>
      </c>
      <c r="D177" s="1">
        <v>5</v>
      </c>
      <c r="E177" s="1">
        <v>13</v>
      </c>
      <c r="F177" s="1">
        <v>21</v>
      </c>
      <c r="G177" s="1">
        <v>20</v>
      </c>
      <c r="H177" s="1">
        <v>7</v>
      </c>
      <c r="I177" s="1">
        <v>0</v>
      </c>
      <c r="J177" s="1">
        <v>0</v>
      </c>
    </row>
    <row r="178" spans="1:10" x14ac:dyDescent="0.3">
      <c r="A178" s="1" t="s">
        <v>30</v>
      </c>
      <c r="B178" s="1">
        <v>67</v>
      </c>
      <c r="C178" s="1">
        <v>0</v>
      </c>
      <c r="D178" s="1">
        <v>3</v>
      </c>
      <c r="E178" s="1">
        <v>9</v>
      </c>
      <c r="F178" s="1">
        <v>21</v>
      </c>
      <c r="G178" s="1">
        <v>23</v>
      </c>
      <c r="H178" s="1">
        <v>10</v>
      </c>
      <c r="I178" s="1">
        <v>0</v>
      </c>
      <c r="J178" s="1">
        <v>1</v>
      </c>
    </row>
    <row r="179" spans="1:10" x14ac:dyDescent="0.3">
      <c r="A179" s="1" t="s">
        <v>31</v>
      </c>
      <c r="B179" s="1">
        <v>67</v>
      </c>
      <c r="C179" s="1">
        <v>9</v>
      </c>
      <c r="D179" s="1">
        <v>10</v>
      </c>
      <c r="E179" s="1">
        <v>9</v>
      </c>
      <c r="F179" s="1">
        <v>16</v>
      </c>
      <c r="G179" s="1">
        <v>16</v>
      </c>
      <c r="H179" s="1">
        <v>7</v>
      </c>
      <c r="I179" s="1">
        <v>0</v>
      </c>
      <c r="J179" s="1">
        <v>0</v>
      </c>
    </row>
    <row r="180" spans="1:10" x14ac:dyDescent="0.3">
      <c r="A180" s="1" t="s">
        <v>33</v>
      </c>
      <c r="B180" s="1">
        <v>15</v>
      </c>
      <c r="C180" s="1">
        <v>0</v>
      </c>
      <c r="D180" s="1">
        <v>0</v>
      </c>
      <c r="E180" s="1">
        <v>4</v>
      </c>
      <c r="F180" s="1">
        <v>8</v>
      </c>
      <c r="G180" s="1">
        <v>2</v>
      </c>
      <c r="H180" s="1">
        <v>1</v>
      </c>
      <c r="I180" s="1">
        <v>0</v>
      </c>
      <c r="J180" s="1">
        <v>0</v>
      </c>
    </row>
    <row r="181" spans="1:10" x14ac:dyDescent="0.3">
      <c r="A181" s="1" t="s">
        <v>34</v>
      </c>
      <c r="B181" s="1">
        <v>15</v>
      </c>
      <c r="C181" s="1">
        <v>0</v>
      </c>
      <c r="D181" s="1">
        <v>3</v>
      </c>
      <c r="E181" s="1">
        <v>2</v>
      </c>
      <c r="F181" s="1">
        <v>5</v>
      </c>
      <c r="G181" s="1">
        <v>4</v>
      </c>
      <c r="H181" s="1">
        <v>1</v>
      </c>
      <c r="I181" s="1">
        <v>0</v>
      </c>
      <c r="J181" s="1">
        <v>0</v>
      </c>
    </row>
    <row r="182" spans="1:10" x14ac:dyDescent="0.3">
      <c r="A182" s="1" t="s">
        <v>35</v>
      </c>
      <c r="B182" s="1">
        <v>15</v>
      </c>
      <c r="C182" s="1">
        <v>0</v>
      </c>
      <c r="D182" s="1">
        <v>3</v>
      </c>
      <c r="E182" s="1">
        <v>5</v>
      </c>
      <c r="F182" s="1">
        <v>5</v>
      </c>
      <c r="G182" s="1">
        <v>2</v>
      </c>
      <c r="H182" s="1">
        <v>0</v>
      </c>
      <c r="I182" s="1">
        <v>0</v>
      </c>
      <c r="J182" s="1">
        <v>0</v>
      </c>
    </row>
    <row r="183" spans="1:10" x14ac:dyDescent="0.3">
      <c r="A183" s="1" t="s">
        <v>36</v>
      </c>
      <c r="B183" s="1">
        <v>15</v>
      </c>
      <c r="C183" s="1">
        <v>0</v>
      </c>
      <c r="D183" s="1">
        <v>0</v>
      </c>
      <c r="E183" s="1">
        <v>0</v>
      </c>
      <c r="F183" s="1">
        <v>5</v>
      </c>
      <c r="G183" s="1">
        <v>7</v>
      </c>
      <c r="H183" s="1">
        <v>3</v>
      </c>
      <c r="I183" s="1">
        <v>0</v>
      </c>
      <c r="J183" s="1">
        <v>0</v>
      </c>
    </row>
    <row r="184" spans="1:10" x14ac:dyDescent="0.3">
      <c r="A184" s="1" t="s">
        <v>37</v>
      </c>
      <c r="B184" s="1">
        <v>15</v>
      </c>
      <c r="C184" s="1">
        <v>0</v>
      </c>
      <c r="D184" s="1">
        <v>0</v>
      </c>
      <c r="E184" s="1">
        <v>0</v>
      </c>
      <c r="F184" s="1">
        <v>3</v>
      </c>
      <c r="G184" s="1">
        <v>7</v>
      </c>
      <c r="H184" s="1">
        <v>4</v>
      </c>
      <c r="I184" s="1">
        <v>1</v>
      </c>
      <c r="J184" s="1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6760B-8E31-4DCF-8795-C0AFEC29D677}">
  <dimension ref="A1"/>
  <sheetViews>
    <sheetView zoomScale="55" zoomScaleNormal="55" workbookViewId="0">
      <selection activeCell="AT43" sqref="AT43"/>
    </sheetView>
  </sheetViews>
  <sheetFormatPr defaultRowHeight="15.6" x14ac:dyDescent="0.3"/>
  <cols>
    <col min="1" max="16384" width="8.88671875" style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2018_gend</vt:lpstr>
      <vt:lpstr>2019_gend</vt:lpstr>
      <vt:lpstr>2020_gend</vt:lpstr>
      <vt:lpstr>2017_gend</vt:lpstr>
      <vt:lpstr>2018</vt:lpstr>
      <vt:lpstr>2019</vt:lpstr>
      <vt:lpstr>2020</vt:lpstr>
      <vt:lpstr>2017</vt:lpstr>
      <vt:lpstr>charts all</vt:lpstr>
      <vt:lpstr>charts - alternative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DDD</cp:lastModifiedBy>
  <dcterms:created xsi:type="dcterms:W3CDTF">2015-06-05T18:17:20Z</dcterms:created>
  <dcterms:modified xsi:type="dcterms:W3CDTF">2021-12-19T16:43:12Z</dcterms:modified>
</cp:coreProperties>
</file>