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DD\Desktop\hardrive\Tetra tech submission\2nd task\done\shared\"/>
    </mc:Choice>
  </mc:AlternateContent>
  <xr:revisionPtr revIDLastSave="0" documentId="13_ncr:1_{3539A085-6C9C-4345-9E08-89F618831888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tables" sheetId="1" r:id="rId1"/>
    <sheet name="Sheet1" sheetId="4" r:id="rId2"/>
    <sheet name="chart - authority" sheetId="2" r:id="rId3"/>
    <sheet name="chart - lang of instruction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" l="1"/>
  <c r="AC8" i="1"/>
  <c r="AB8" i="1"/>
  <c r="AA8" i="1"/>
  <c r="AD7" i="1"/>
  <c r="AC7" i="1"/>
  <c r="AB7" i="1"/>
  <c r="AA7" i="1"/>
  <c r="AF6" i="1"/>
  <c r="AD6" i="1"/>
  <c r="AB6" i="1"/>
  <c r="AE6" i="1"/>
  <c r="AC6" i="1"/>
  <c r="AA6" i="1"/>
  <c r="Y55" i="1"/>
  <c r="Y54" i="1"/>
  <c r="Y37" i="1"/>
  <c r="Y36" i="1"/>
  <c r="X55" i="1"/>
  <c r="W55" i="1"/>
  <c r="X54" i="1"/>
  <c r="W54" i="1"/>
  <c r="X37" i="1"/>
  <c r="W37" i="1"/>
  <c r="X36" i="1"/>
  <c r="W36" i="1"/>
  <c r="O55" i="1"/>
  <c r="N55" i="1"/>
  <c r="M55" i="1"/>
  <c r="L55" i="1"/>
  <c r="K55" i="1"/>
  <c r="J55" i="1"/>
  <c r="I55" i="1"/>
  <c r="H55" i="1"/>
  <c r="G55" i="1"/>
  <c r="F55" i="1"/>
  <c r="E55" i="1"/>
  <c r="D55" i="1"/>
  <c r="O54" i="1"/>
  <c r="N54" i="1"/>
  <c r="M54" i="1"/>
  <c r="L54" i="1"/>
  <c r="K54" i="1"/>
  <c r="J54" i="1"/>
  <c r="I54" i="1"/>
  <c r="H54" i="1"/>
  <c r="G54" i="1"/>
  <c r="F54" i="1"/>
  <c r="E54" i="1"/>
  <c r="D54" i="1"/>
  <c r="O37" i="1"/>
  <c r="N37" i="1"/>
  <c r="M37" i="1"/>
  <c r="L37" i="1"/>
  <c r="K37" i="1"/>
  <c r="J37" i="1"/>
  <c r="I37" i="1"/>
  <c r="H37" i="1"/>
  <c r="G37" i="1"/>
  <c r="F37" i="1"/>
  <c r="E37" i="1"/>
  <c r="D37" i="1"/>
  <c r="O36" i="1"/>
  <c r="N36" i="1"/>
  <c r="M36" i="1"/>
  <c r="L36" i="1"/>
  <c r="K36" i="1"/>
  <c r="J36" i="1"/>
  <c r="I36" i="1"/>
  <c r="H36" i="1"/>
  <c r="G36" i="1"/>
  <c r="F36" i="1"/>
  <c r="E36" i="1"/>
  <c r="D36" i="1"/>
  <c r="Y18" i="1"/>
  <c r="G18" i="1"/>
  <c r="H18" i="1"/>
  <c r="I18" i="1"/>
  <c r="J18" i="1"/>
  <c r="K18" i="1"/>
  <c r="L18" i="1"/>
  <c r="M18" i="1"/>
  <c r="N18" i="1"/>
  <c r="O18" i="1"/>
  <c r="G19" i="1"/>
  <c r="H19" i="1"/>
  <c r="I19" i="1"/>
  <c r="J19" i="1"/>
  <c r="K19" i="1"/>
  <c r="L19" i="1"/>
  <c r="M19" i="1"/>
  <c r="N19" i="1"/>
  <c r="O19" i="1"/>
  <c r="F19" i="1"/>
  <c r="F18" i="1"/>
  <c r="Y19" i="1" s="1"/>
  <c r="E19" i="1"/>
  <c r="X19" i="1" s="1"/>
  <c r="E18" i="1"/>
  <c r="X18" i="1" s="1"/>
  <c r="D19" i="1"/>
  <c r="W19" i="1" s="1"/>
  <c r="D18" i="1"/>
  <c r="W18" i="1" s="1"/>
  <c r="U15" i="1"/>
  <c r="T15" i="1"/>
  <c r="U13" i="1"/>
  <c r="U16" i="1" s="1"/>
  <c r="T13" i="1"/>
  <c r="T16" i="1" s="1"/>
  <c r="S13" i="1"/>
  <c r="U12" i="1"/>
  <c r="T12" i="1"/>
  <c r="S12" i="1"/>
</calcChain>
</file>

<file path=xl/sharedStrings.xml><?xml version="1.0" encoding="utf-8"?>
<sst xmlns="http://schemas.openxmlformats.org/spreadsheetml/2006/main" count="465" uniqueCount="31">
  <si>
    <t>ENG</t>
  </si>
  <si>
    <t>FRE</t>
  </si>
  <si>
    <t>VERN</t>
  </si>
  <si>
    <t>Grand Total</t>
  </si>
  <si>
    <t>Church (Government Assisted)</t>
  </si>
  <si>
    <t>Church (Not Government Assisted)</t>
  </si>
  <si>
    <t>Government of Vanuatu</t>
  </si>
  <si>
    <t>Private</t>
  </si>
  <si>
    <t>Malampa</t>
  </si>
  <si>
    <t>F</t>
  </si>
  <si>
    <t>M</t>
  </si>
  <si>
    <t>Penama</t>
  </si>
  <si>
    <t>Sanma</t>
  </si>
  <si>
    <t>Shefa</t>
  </si>
  <si>
    <t>Tafea</t>
  </si>
  <si>
    <t>Torba</t>
  </si>
  <si>
    <t>Province</t>
  </si>
  <si>
    <t>COUNTA of GenderCode</t>
  </si>
  <si>
    <t>auth</t>
  </si>
  <si>
    <t>lang</t>
  </si>
  <si>
    <t>Church (Government Assisted) Total</t>
  </si>
  <si>
    <t>Church (Not Government Assisted) Total</t>
  </si>
  <si>
    <t>Government of Vanuatu Total</t>
  </si>
  <si>
    <t>Private Total</t>
  </si>
  <si>
    <t>dName</t>
  </si>
  <si>
    <t>GenderCode</t>
  </si>
  <si>
    <t>Gender</t>
  </si>
  <si>
    <t>Church (Gov. assisted)</t>
  </si>
  <si>
    <t>Church (Not Gov Assisted)</t>
  </si>
  <si>
    <t>Church (Not Gov. Assisted)</t>
  </si>
  <si>
    <t>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</si>
</sst>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Number of primary teachers, by gender, by authority 2018, 2019, 2020</a:t>
            </a:r>
            <a:endParaRPr lang="en-GB"/>
          </a:p>
        </c:rich>
      </c:tx>
      <c:layout>
        <c:manualLayout>
          <c:xMode val="edge"/>
          <c:yMode val="edge"/>
          <c:x val="8.950559169234279E-2"/>
          <c:y val="1.62999185004074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763975155279503E-3"/>
                  <c:y val="-4.88997555012224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4E-4A28-B793-43177056E7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tables!$Q$4:$R$11</c:f>
              <c:multiLvlStrCache>
                <c:ptCount val="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Church (Not Government Assisted)</c:v>
                  </c:pt>
                  <c:pt idx="4">
                    <c:v>Government of Vanuatu</c:v>
                  </c:pt>
                  <c:pt idx="6">
                    <c:v>Private</c:v>
                  </c:pt>
                </c:lvl>
              </c:multiLvlStrCache>
            </c:multiLvlStrRef>
          </c:cat>
          <c:val>
            <c:numRef>
              <c:f>tables!$S$4:$S$11</c:f>
              <c:numCache>
                <c:formatCode>General</c:formatCode>
                <c:ptCount val="8"/>
                <c:pt idx="0">
                  <c:v>291</c:v>
                </c:pt>
                <c:pt idx="1">
                  <c:v>168</c:v>
                </c:pt>
                <c:pt idx="2">
                  <c:v>4</c:v>
                </c:pt>
                <c:pt idx="3">
                  <c:v>6</c:v>
                </c:pt>
                <c:pt idx="4">
                  <c:v>607</c:v>
                </c:pt>
                <c:pt idx="5">
                  <c:v>357</c:v>
                </c:pt>
                <c:pt idx="6">
                  <c:v>8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E-4A28-B793-43177056E70A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7.7639751552794553E-3"/>
                  <c:y val="-2.03748981255094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4E-4A28-B793-43177056E70A}"/>
                </c:ext>
              </c:extLst>
            </c:dLbl>
            <c:dLbl>
              <c:idx val="5"/>
              <c:layout>
                <c:manualLayout>
                  <c:x val="2.5879917184265012E-2"/>
                  <c:y val="-4.07497962510188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4E-4A28-B793-43177056E7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tables!$Q$4:$R$11</c:f>
              <c:multiLvlStrCache>
                <c:ptCount val="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Church (Not Government Assisted)</c:v>
                  </c:pt>
                  <c:pt idx="4">
                    <c:v>Government of Vanuatu</c:v>
                  </c:pt>
                  <c:pt idx="6">
                    <c:v>Private</c:v>
                  </c:pt>
                </c:lvl>
              </c:multiLvlStrCache>
            </c:multiLvlStrRef>
          </c:cat>
          <c:val>
            <c:numRef>
              <c:f>tables!$T$4:$T$11</c:f>
              <c:numCache>
                <c:formatCode>General</c:formatCode>
                <c:ptCount val="8"/>
                <c:pt idx="0">
                  <c:v>279</c:v>
                </c:pt>
                <c:pt idx="1">
                  <c:v>185</c:v>
                </c:pt>
                <c:pt idx="2">
                  <c:v>4</c:v>
                </c:pt>
                <c:pt idx="3">
                  <c:v>6</c:v>
                </c:pt>
                <c:pt idx="4">
                  <c:v>643</c:v>
                </c:pt>
                <c:pt idx="5">
                  <c:v>353</c:v>
                </c:pt>
                <c:pt idx="6">
                  <c:v>7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4E-4A28-B793-43177056E70A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643892339544491E-2"/>
                  <c:y val="4.07497962510187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4E-4A28-B793-43177056E70A}"/>
                </c:ext>
              </c:extLst>
            </c:dLbl>
            <c:dLbl>
              <c:idx val="1"/>
              <c:layout>
                <c:manualLayout>
                  <c:x val="3.36438923395445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4E-4A28-B793-43177056E70A}"/>
                </c:ext>
              </c:extLst>
            </c:dLbl>
            <c:dLbl>
              <c:idx val="4"/>
              <c:layout>
                <c:manualLayout>
                  <c:x val="3.88198757763975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4E-4A28-B793-43177056E70A}"/>
                </c:ext>
              </c:extLst>
            </c:dLbl>
            <c:dLbl>
              <c:idx val="5"/>
              <c:layout>
                <c:manualLayout>
                  <c:x val="6.7287784679088927E-2"/>
                  <c:y val="-4.07497962510194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4E-4A28-B793-43177056E7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tables!$Q$4:$R$11</c:f>
              <c:multiLvlStrCache>
                <c:ptCount val="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Church (Not Government Assisted)</c:v>
                  </c:pt>
                  <c:pt idx="4">
                    <c:v>Government of Vanuatu</c:v>
                  </c:pt>
                  <c:pt idx="6">
                    <c:v>Private</c:v>
                  </c:pt>
                </c:lvl>
              </c:multiLvlStrCache>
            </c:multiLvlStrRef>
          </c:cat>
          <c:val>
            <c:numRef>
              <c:f>tables!$U$4:$U$11</c:f>
              <c:numCache>
                <c:formatCode>General</c:formatCode>
                <c:ptCount val="8"/>
                <c:pt idx="0">
                  <c:v>287</c:v>
                </c:pt>
                <c:pt idx="1">
                  <c:v>188</c:v>
                </c:pt>
                <c:pt idx="2">
                  <c:v>4</c:v>
                </c:pt>
                <c:pt idx="3">
                  <c:v>6</c:v>
                </c:pt>
                <c:pt idx="4">
                  <c:v>647</c:v>
                </c:pt>
                <c:pt idx="5">
                  <c:v>361</c:v>
                </c:pt>
                <c:pt idx="6">
                  <c:v>6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4E-4A28-B793-43177056E7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559264"/>
        <c:axId val="111560096"/>
      </c:barChart>
      <c:catAx>
        <c:axId val="11155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560096"/>
        <c:crosses val="autoZero"/>
        <c:auto val="1"/>
        <c:lblAlgn val="ctr"/>
        <c:lblOffset val="100"/>
        <c:noMultiLvlLbl val="0"/>
      </c:catAx>
      <c:valAx>
        <c:axId val="11156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559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960" b="0" i="0" u="none" strike="noStrike" baseline="0">
                <a:effectLst/>
              </a:rPr>
              <a:t>Number of primary teachers, by province, by gender, by authority,  2018, 2019, 2020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 - authority'!$B$3:$D$34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F</c:v>
                  </c:pt>
                  <c:pt idx="26">
                    <c:v>M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Church (Gov. assisted)</c:v>
                  </c:pt>
                  <c:pt idx="2">
                    <c:v>Government of Vanuatu</c:v>
                  </c:pt>
                  <c:pt idx="4">
                    <c:v>Private</c:v>
                  </c:pt>
                  <c:pt idx="6">
                    <c:v>Church (Gov. assisted)</c:v>
                  </c:pt>
                  <c:pt idx="8">
                    <c:v>Government of Vanuatu</c:v>
                  </c:pt>
                  <c:pt idx="10">
                    <c:v>Church (Gov. assisted)</c:v>
                  </c:pt>
                  <c:pt idx="12">
                    <c:v>Church (Not Gov Assisted)</c:v>
                  </c:pt>
                  <c:pt idx="14">
                    <c:v>Government of Vanuatu</c:v>
                  </c:pt>
                  <c:pt idx="16">
                    <c:v>Church (Gov. assisted)</c:v>
                  </c:pt>
                  <c:pt idx="18">
                    <c:v>Government of Vanuatu</c:v>
                  </c:pt>
                  <c:pt idx="20">
                    <c:v>Private</c:v>
                  </c:pt>
                  <c:pt idx="22">
                    <c:v>Church (Gov. assisted)</c:v>
                  </c:pt>
                  <c:pt idx="24">
                    <c:v>Church (Not Gov. Assisted)</c:v>
                  </c:pt>
                  <c:pt idx="25">
                    <c:v>Government of Vanuatu</c:v>
                  </c:pt>
                  <c:pt idx="27">
                    <c:v>Private</c:v>
                  </c:pt>
                  <c:pt idx="28">
                    <c:v>Church (Gov. assisted)</c:v>
                  </c:pt>
                  <c:pt idx="30">
                    <c:v>Government of Vanuatu</c:v>
                  </c:pt>
                </c:lvl>
                <c:lvl>
                  <c:pt idx="0">
                    <c:v>Malampa</c:v>
                  </c:pt>
                  <c:pt idx="6">
                    <c:v>Penama</c:v>
                  </c:pt>
                  <c:pt idx="10">
                    <c:v>Sanma</c:v>
                  </c:pt>
                  <c:pt idx="16">
                    <c:v>Shefa</c:v>
                  </c:pt>
                  <c:pt idx="22">
                    <c:v>Tafea</c:v>
                  </c:pt>
                  <c:pt idx="28">
                    <c:v>Torba</c:v>
                  </c:pt>
                </c:lvl>
              </c:multiLvlStrCache>
            </c:multiLvlStrRef>
          </c:cat>
          <c:val>
            <c:numRef>
              <c:f>'chart - authority'!$E$3:$E$34</c:f>
              <c:numCache>
                <c:formatCode>General</c:formatCode>
                <c:ptCount val="32"/>
                <c:pt idx="0">
                  <c:v>58</c:v>
                </c:pt>
                <c:pt idx="1">
                  <c:v>27</c:v>
                </c:pt>
                <c:pt idx="2">
                  <c:v>79</c:v>
                </c:pt>
                <c:pt idx="3">
                  <c:v>71</c:v>
                </c:pt>
                <c:pt idx="4">
                  <c:v>1</c:v>
                </c:pt>
                <c:pt idx="5">
                  <c:v>1</c:v>
                </c:pt>
                <c:pt idx="6">
                  <c:v>31</c:v>
                </c:pt>
                <c:pt idx="7">
                  <c:v>23</c:v>
                </c:pt>
                <c:pt idx="8">
                  <c:v>38</c:v>
                </c:pt>
                <c:pt idx="9">
                  <c:v>21</c:v>
                </c:pt>
                <c:pt idx="10">
                  <c:v>77</c:v>
                </c:pt>
                <c:pt idx="11">
                  <c:v>51</c:v>
                </c:pt>
                <c:pt idx="12">
                  <c:v>3</c:v>
                </c:pt>
                <c:pt idx="13">
                  <c:v>6</c:v>
                </c:pt>
                <c:pt idx="14">
                  <c:v>160</c:v>
                </c:pt>
                <c:pt idx="15">
                  <c:v>66</c:v>
                </c:pt>
                <c:pt idx="16">
                  <c:v>73</c:v>
                </c:pt>
                <c:pt idx="17">
                  <c:v>26</c:v>
                </c:pt>
                <c:pt idx="18">
                  <c:v>223</c:v>
                </c:pt>
                <c:pt idx="19">
                  <c:v>109</c:v>
                </c:pt>
                <c:pt idx="20">
                  <c:v>7</c:v>
                </c:pt>
                <c:pt idx="21">
                  <c:v>1</c:v>
                </c:pt>
                <c:pt idx="22">
                  <c:v>37</c:v>
                </c:pt>
                <c:pt idx="23">
                  <c:v>26</c:v>
                </c:pt>
                <c:pt idx="24">
                  <c:v>1</c:v>
                </c:pt>
                <c:pt idx="25">
                  <c:v>88</c:v>
                </c:pt>
                <c:pt idx="26">
                  <c:v>81</c:v>
                </c:pt>
                <c:pt idx="27">
                  <c:v>1</c:v>
                </c:pt>
                <c:pt idx="28">
                  <c:v>15</c:v>
                </c:pt>
                <c:pt idx="29">
                  <c:v>15</c:v>
                </c:pt>
                <c:pt idx="30">
                  <c:v>19</c:v>
                </c:pt>
                <c:pt idx="3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0-4004-8E77-04A1DD522F5D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'chart - authority'!$J$3:$J$34</c:f>
              <c:numCache>
                <c:formatCode>General</c:formatCode>
                <c:ptCount val="32"/>
                <c:pt idx="0">
                  <c:v>53</c:v>
                </c:pt>
                <c:pt idx="1">
                  <c:v>31</c:v>
                </c:pt>
                <c:pt idx="2">
                  <c:v>94</c:v>
                </c:pt>
                <c:pt idx="3">
                  <c:v>70</c:v>
                </c:pt>
                <c:pt idx="4">
                  <c:v>0</c:v>
                </c:pt>
                <c:pt idx="5">
                  <c:v>1</c:v>
                </c:pt>
                <c:pt idx="6">
                  <c:v>26</c:v>
                </c:pt>
                <c:pt idx="7">
                  <c:v>27</c:v>
                </c:pt>
                <c:pt idx="8">
                  <c:v>46</c:v>
                </c:pt>
                <c:pt idx="9">
                  <c:v>17</c:v>
                </c:pt>
                <c:pt idx="10">
                  <c:v>74</c:v>
                </c:pt>
                <c:pt idx="11">
                  <c:v>57</c:v>
                </c:pt>
                <c:pt idx="12">
                  <c:v>3</c:v>
                </c:pt>
                <c:pt idx="13">
                  <c:v>6</c:v>
                </c:pt>
                <c:pt idx="14">
                  <c:v>166</c:v>
                </c:pt>
                <c:pt idx="15">
                  <c:v>69</c:v>
                </c:pt>
                <c:pt idx="16">
                  <c:v>75</c:v>
                </c:pt>
                <c:pt idx="17">
                  <c:v>27</c:v>
                </c:pt>
                <c:pt idx="18">
                  <c:v>235</c:v>
                </c:pt>
                <c:pt idx="19">
                  <c:v>109</c:v>
                </c:pt>
                <c:pt idx="20">
                  <c:v>7</c:v>
                </c:pt>
                <c:pt idx="21">
                  <c:v>1</c:v>
                </c:pt>
                <c:pt idx="22">
                  <c:v>35</c:v>
                </c:pt>
                <c:pt idx="23">
                  <c:v>28</c:v>
                </c:pt>
                <c:pt idx="24">
                  <c:v>1</c:v>
                </c:pt>
                <c:pt idx="25">
                  <c:v>82</c:v>
                </c:pt>
                <c:pt idx="26">
                  <c:v>81</c:v>
                </c:pt>
                <c:pt idx="27">
                  <c:v>1</c:v>
                </c:pt>
                <c:pt idx="28">
                  <c:v>16</c:v>
                </c:pt>
                <c:pt idx="29">
                  <c:v>15</c:v>
                </c:pt>
                <c:pt idx="30">
                  <c:v>20</c:v>
                </c:pt>
                <c:pt idx="3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40-4004-8E77-04A1DD522F5D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'chart - authority'!$O$3:$O$34</c:f>
              <c:numCache>
                <c:formatCode>General</c:formatCode>
                <c:ptCount val="32"/>
                <c:pt idx="0">
                  <c:v>53</c:v>
                </c:pt>
                <c:pt idx="1">
                  <c:v>31</c:v>
                </c:pt>
                <c:pt idx="2">
                  <c:v>93</c:v>
                </c:pt>
                <c:pt idx="3">
                  <c:v>76</c:v>
                </c:pt>
                <c:pt idx="4">
                  <c:v>0</c:v>
                </c:pt>
                <c:pt idx="5">
                  <c:v>0</c:v>
                </c:pt>
                <c:pt idx="6">
                  <c:v>30</c:v>
                </c:pt>
                <c:pt idx="7">
                  <c:v>31</c:v>
                </c:pt>
                <c:pt idx="8">
                  <c:v>48</c:v>
                </c:pt>
                <c:pt idx="9">
                  <c:v>17</c:v>
                </c:pt>
                <c:pt idx="10">
                  <c:v>78</c:v>
                </c:pt>
                <c:pt idx="11">
                  <c:v>55</c:v>
                </c:pt>
                <c:pt idx="12">
                  <c:v>3</c:v>
                </c:pt>
                <c:pt idx="13">
                  <c:v>6</c:v>
                </c:pt>
                <c:pt idx="14">
                  <c:v>167</c:v>
                </c:pt>
                <c:pt idx="15">
                  <c:v>69</c:v>
                </c:pt>
                <c:pt idx="16">
                  <c:v>72</c:v>
                </c:pt>
                <c:pt idx="17">
                  <c:v>24</c:v>
                </c:pt>
                <c:pt idx="18">
                  <c:v>234</c:v>
                </c:pt>
                <c:pt idx="19">
                  <c:v>107</c:v>
                </c:pt>
                <c:pt idx="20">
                  <c:v>6</c:v>
                </c:pt>
                <c:pt idx="21">
                  <c:v>1</c:v>
                </c:pt>
                <c:pt idx="22">
                  <c:v>37</c:v>
                </c:pt>
                <c:pt idx="23">
                  <c:v>31</c:v>
                </c:pt>
                <c:pt idx="24">
                  <c:v>1</c:v>
                </c:pt>
                <c:pt idx="25">
                  <c:v>84</c:v>
                </c:pt>
                <c:pt idx="26">
                  <c:v>82</c:v>
                </c:pt>
                <c:pt idx="27">
                  <c:v>1</c:v>
                </c:pt>
                <c:pt idx="28">
                  <c:v>17</c:v>
                </c:pt>
                <c:pt idx="29">
                  <c:v>16</c:v>
                </c:pt>
                <c:pt idx="30">
                  <c:v>21</c:v>
                </c:pt>
                <c:pt idx="3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40-4004-8E77-04A1DD522F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83900576"/>
        <c:axId val="883905152"/>
      </c:barChart>
      <c:catAx>
        <c:axId val="8839005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905152"/>
        <c:crosses val="autoZero"/>
        <c:auto val="1"/>
        <c:lblAlgn val="ctr"/>
        <c:lblOffset val="100"/>
        <c:noMultiLvlLbl val="0"/>
      </c:catAx>
      <c:valAx>
        <c:axId val="8839051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83900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Number of primary teachers, by province, by gender, </a:t>
            </a:r>
            <a:r>
              <a:rPr lang="tr-TR" sz="1200"/>
              <a:t>language of instruction</a:t>
            </a:r>
            <a:r>
              <a:rPr lang="en-GB" sz="1200"/>
              <a:t>,  2018, 2019, 2020</a:t>
            </a:r>
          </a:p>
        </c:rich>
      </c:tx>
      <c:layout>
        <c:manualLayout>
          <c:xMode val="edge"/>
          <c:yMode val="edge"/>
          <c:x val="0.15242804778713007"/>
          <c:y val="1.02327961115374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 - lang of instruction'!$B$3:$D$28</c:f>
              <c:multiLvlStrCache>
                <c:ptCount val="2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VERN</c:v>
                  </c:pt>
                  <c:pt idx="6">
                    <c:v>ENG</c:v>
                  </c:pt>
                  <c:pt idx="8">
                    <c:v>FRE</c:v>
                  </c:pt>
                  <c:pt idx="10">
                    <c:v>ENG</c:v>
                  </c:pt>
                  <c:pt idx="12">
                    <c:v>FRE</c:v>
                  </c:pt>
                  <c:pt idx="14">
                    <c:v>ENG</c:v>
                  </c:pt>
                  <c:pt idx="16">
                    <c:v>FRE</c:v>
                  </c:pt>
                  <c:pt idx="18">
                    <c:v>ENG</c:v>
                  </c:pt>
                  <c:pt idx="20">
                    <c:v>FRE</c:v>
                  </c:pt>
                  <c:pt idx="22">
                    <c:v>ENG</c:v>
                  </c:pt>
                  <c:pt idx="24">
                    <c:v>FRE</c:v>
                  </c:pt>
                </c:lvl>
                <c:lvl>
                  <c:pt idx="0">
                    <c:v>Malampa</c:v>
                  </c:pt>
                  <c:pt idx="6">
                    <c:v>Penama</c:v>
                  </c:pt>
                  <c:pt idx="10">
                    <c:v>Sanma</c:v>
                  </c:pt>
                  <c:pt idx="14">
                    <c:v>Shefa</c:v>
                  </c:pt>
                  <c:pt idx="18">
                    <c:v>Tafea</c:v>
                  </c:pt>
                  <c:pt idx="22">
                    <c:v>Torba</c:v>
                  </c:pt>
                </c:lvl>
              </c:multiLvlStrCache>
            </c:multiLvlStrRef>
          </c:cat>
          <c:val>
            <c:numRef>
              <c:f>'chart - lang of instruction'!$E$3:$E$28</c:f>
              <c:numCache>
                <c:formatCode>General</c:formatCode>
                <c:ptCount val="26"/>
                <c:pt idx="0">
                  <c:v>77</c:v>
                </c:pt>
                <c:pt idx="1">
                  <c:v>72</c:v>
                </c:pt>
                <c:pt idx="2">
                  <c:v>59</c:v>
                </c:pt>
                <c:pt idx="3">
                  <c:v>26</c:v>
                </c:pt>
                <c:pt idx="4">
                  <c:v>2</c:v>
                </c:pt>
                <c:pt idx="5">
                  <c:v>1</c:v>
                </c:pt>
                <c:pt idx="6">
                  <c:v>49</c:v>
                </c:pt>
                <c:pt idx="7">
                  <c:v>28</c:v>
                </c:pt>
                <c:pt idx="8">
                  <c:v>20</c:v>
                </c:pt>
                <c:pt idx="9">
                  <c:v>16</c:v>
                </c:pt>
                <c:pt idx="10">
                  <c:v>148</c:v>
                </c:pt>
                <c:pt idx="11">
                  <c:v>85</c:v>
                </c:pt>
                <c:pt idx="12">
                  <c:v>92</c:v>
                </c:pt>
                <c:pt idx="13">
                  <c:v>38</c:v>
                </c:pt>
                <c:pt idx="14">
                  <c:v>210</c:v>
                </c:pt>
                <c:pt idx="15">
                  <c:v>103</c:v>
                </c:pt>
                <c:pt idx="16">
                  <c:v>93</c:v>
                </c:pt>
                <c:pt idx="17">
                  <c:v>33</c:v>
                </c:pt>
                <c:pt idx="18">
                  <c:v>82</c:v>
                </c:pt>
                <c:pt idx="19">
                  <c:v>74</c:v>
                </c:pt>
                <c:pt idx="20">
                  <c:v>44</c:v>
                </c:pt>
                <c:pt idx="21">
                  <c:v>34</c:v>
                </c:pt>
                <c:pt idx="22">
                  <c:v>22</c:v>
                </c:pt>
                <c:pt idx="23">
                  <c:v>21</c:v>
                </c:pt>
                <c:pt idx="24">
                  <c:v>12</c:v>
                </c:pt>
                <c:pt idx="2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C1-422D-9545-E55DCDB9FEA8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1298904538341062E-2"/>
                  <c:y val="1.802666818834689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E3-43FF-96BF-A5D01D654F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'chart - lang of instruction'!$J$3:$J$28</c:f>
              <c:numCache>
                <c:formatCode>General</c:formatCode>
                <c:ptCount val="26"/>
                <c:pt idx="0">
                  <c:v>88</c:v>
                </c:pt>
                <c:pt idx="1">
                  <c:v>71</c:v>
                </c:pt>
                <c:pt idx="2">
                  <c:v>57</c:v>
                </c:pt>
                <c:pt idx="3">
                  <c:v>30</c:v>
                </c:pt>
                <c:pt idx="4">
                  <c:v>2</c:v>
                </c:pt>
                <c:pt idx="5">
                  <c:v>1</c:v>
                </c:pt>
                <c:pt idx="6">
                  <c:v>50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153</c:v>
                </c:pt>
                <c:pt idx="11">
                  <c:v>84</c:v>
                </c:pt>
                <c:pt idx="12">
                  <c:v>90</c:v>
                </c:pt>
                <c:pt idx="13">
                  <c:v>48</c:v>
                </c:pt>
                <c:pt idx="14">
                  <c:v>220</c:v>
                </c:pt>
                <c:pt idx="15">
                  <c:v>104</c:v>
                </c:pt>
                <c:pt idx="16">
                  <c:v>97</c:v>
                </c:pt>
                <c:pt idx="17">
                  <c:v>33</c:v>
                </c:pt>
                <c:pt idx="18">
                  <c:v>79</c:v>
                </c:pt>
                <c:pt idx="19">
                  <c:v>70</c:v>
                </c:pt>
                <c:pt idx="20">
                  <c:v>39</c:v>
                </c:pt>
                <c:pt idx="21">
                  <c:v>40</c:v>
                </c:pt>
                <c:pt idx="22">
                  <c:v>23</c:v>
                </c:pt>
                <c:pt idx="23">
                  <c:v>19</c:v>
                </c:pt>
                <c:pt idx="24">
                  <c:v>13</c:v>
                </c:pt>
                <c:pt idx="2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C1-422D-9545-E55DCDB9FEA8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2.3474178403755867E-2"/>
                  <c:y val="-1.9665683382497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E3-43FF-96BF-A5D01D654FC9}"/>
                </c:ext>
              </c:extLst>
            </c:dLbl>
            <c:dLbl>
              <c:idx val="3"/>
              <c:layout>
                <c:manualLayout>
                  <c:x val="2.0865936358894107E-2"/>
                  <c:y val="-1.3765978367748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E3-43FF-96BF-A5D01D654FC9}"/>
                </c:ext>
              </c:extLst>
            </c:dLbl>
            <c:dLbl>
              <c:idx val="23"/>
              <c:layout>
                <c:manualLayout>
                  <c:x val="5.2164840897234782E-3"/>
                  <c:y val="-3.9331366764995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E3-43FF-96BF-A5D01D654F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'chart - lang of instruction'!$P$3:$P$28</c:f>
              <c:numCache>
                <c:formatCode>General</c:formatCode>
                <c:ptCount val="26"/>
                <c:pt idx="0">
                  <c:v>85</c:v>
                </c:pt>
                <c:pt idx="1">
                  <c:v>75</c:v>
                </c:pt>
                <c:pt idx="2">
                  <c:v>59</c:v>
                </c:pt>
                <c:pt idx="3">
                  <c:v>31</c:v>
                </c:pt>
                <c:pt idx="4">
                  <c:v>2</c:v>
                </c:pt>
                <c:pt idx="5">
                  <c:v>1</c:v>
                </c:pt>
                <c:pt idx="6">
                  <c:v>51</c:v>
                </c:pt>
                <c:pt idx="7">
                  <c:v>28</c:v>
                </c:pt>
                <c:pt idx="8">
                  <c:v>27</c:v>
                </c:pt>
                <c:pt idx="9">
                  <c:v>20</c:v>
                </c:pt>
                <c:pt idx="10">
                  <c:v>159</c:v>
                </c:pt>
                <c:pt idx="11">
                  <c:v>82</c:v>
                </c:pt>
                <c:pt idx="12">
                  <c:v>89</c:v>
                </c:pt>
                <c:pt idx="13">
                  <c:v>48</c:v>
                </c:pt>
                <c:pt idx="14">
                  <c:v>224</c:v>
                </c:pt>
                <c:pt idx="15">
                  <c:v>95</c:v>
                </c:pt>
                <c:pt idx="16">
                  <c:v>88</c:v>
                </c:pt>
                <c:pt idx="17">
                  <c:v>37</c:v>
                </c:pt>
                <c:pt idx="18">
                  <c:v>75</c:v>
                </c:pt>
                <c:pt idx="19">
                  <c:v>73</c:v>
                </c:pt>
                <c:pt idx="20">
                  <c:v>47</c:v>
                </c:pt>
                <c:pt idx="21">
                  <c:v>41</c:v>
                </c:pt>
                <c:pt idx="22">
                  <c:v>24</c:v>
                </c:pt>
                <c:pt idx="23">
                  <c:v>22</c:v>
                </c:pt>
                <c:pt idx="24">
                  <c:v>14</c:v>
                </c:pt>
                <c:pt idx="2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C1-422D-9545-E55DCDB9FE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7"/>
        <c:overlap val="-43"/>
        <c:axId val="914927712"/>
        <c:axId val="914931456"/>
      </c:barChart>
      <c:catAx>
        <c:axId val="914927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4931456"/>
        <c:crosses val="autoZero"/>
        <c:auto val="1"/>
        <c:lblAlgn val="ctr"/>
        <c:lblOffset val="100"/>
        <c:noMultiLvlLbl val="0"/>
      </c:catAx>
      <c:valAx>
        <c:axId val="91493145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1492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Number of primary teachers, by gender, language of instruction, 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tables!$Z$6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tables!$AA$4:$AF$5</c:f>
              <c:multiLvlStrCache>
                <c:ptCount val="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VERN</c:v>
                  </c:pt>
                </c:lvl>
              </c:multiLvlStrCache>
            </c:multiLvlStrRef>
          </c:cat>
          <c:val>
            <c:numRef>
              <c:f>tables!$AA$6:$AF$6</c:f>
              <c:numCache>
                <c:formatCode>General</c:formatCode>
                <c:ptCount val="6"/>
                <c:pt idx="0">
                  <c:v>588</c:v>
                </c:pt>
                <c:pt idx="1">
                  <c:v>383</c:v>
                </c:pt>
                <c:pt idx="2">
                  <c:v>320</c:v>
                </c:pt>
                <c:pt idx="3">
                  <c:v>150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3-489F-98A0-560E19AF95C5}"/>
            </c:ext>
          </c:extLst>
        </c:ser>
        <c:ser>
          <c:idx val="1"/>
          <c:order val="1"/>
          <c:tx>
            <c:strRef>
              <c:f>tables!$Z$7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tables!$AA$4:$AF$5</c:f>
              <c:multiLvlStrCache>
                <c:ptCount val="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VERN</c:v>
                  </c:pt>
                </c:lvl>
              </c:multiLvlStrCache>
            </c:multiLvlStrRef>
          </c:cat>
          <c:val>
            <c:numRef>
              <c:f>tables!$AA$7:$AF$7</c:f>
              <c:numCache>
                <c:formatCode>General</c:formatCode>
                <c:ptCount val="6"/>
                <c:pt idx="0">
                  <c:v>613</c:v>
                </c:pt>
                <c:pt idx="1">
                  <c:v>371</c:v>
                </c:pt>
                <c:pt idx="2">
                  <c:v>318</c:v>
                </c:pt>
                <c:pt idx="3">
                  <c:v>175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73-489F-98A0-560E19AF95C5}"/>
            </c:ext>
          </c:extLst>
        </c:ser>
        <c:ser>
          <c:idx val="2"/>
          <c:order val="2"/>
          <c:tx>
            <c:strRef>
              <c:f>tables!$Z$8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2.471751481153284E-2"/>
                  <c:y val="-1.74129271377315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73-489F-98A0-560E19AF95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tables!$AA$4:$AF$5</c:f>
              <c:multiLvlStrCache>
                <c:ptCount val="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VERN</c:v>
                  </c:pt>
                </c:lvl>
              </c:multiLvlStrCache>
            </c:multiLvlStrRef>
          </c:cat>
          <c:val>
            <c:numRef>
              <c:f>tables!$AA$8:$AF$8</c:f>
              <c:numCache>
                <c:formatCode>General</c:formatCode>
                <c:ptCount val="6"/>
                <c:pt idx="0">
                  <c:v>618</c:v>
                </c:pt>
                <c:pt idx="1">
                  <c:v>375</c:v>
                </c:pt>
                <c:pt idx="2">
                  <c:v>324</c:v>
                </c:pt>
                <c:pt idx="3">
                  <c:v>181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73-489F-98A0-560E19AF95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4409264"/>
        <c:axId val="364417168"/>
      </c:barChart>
      <c:catAx>
        <c:axId val="36440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417168"/>
        <c:crosses val="autoZero"/>
        <c:auto val="1"/>
        <c:lblAlgn val="ctr"/>
        <c:lblOffset val="100"/>
        <c:noMultiLvlLbl val="0"/>
      </c:catAx>
      <c:valAx>
        <c:axId val="36441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409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30480</xdr:colOff>
      <xdr:row>18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A9D183-6847-44AE-97DA-37A9AF4498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304799</xdr:colOff>
      <xdr:row>0</xdr:row>
      <xdr:rowOff>130628</xdr:rowOff>
    </xdr:from>
    <xdr:to>
      <xdr:col>24</xdr:col>
      <xdr:colOff>21770</xdr:colOff>
      <xdr:row>47</xdr:row>
      <xdr:rowOff>43543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8D9F55D-5499-4BE7-8047-98ED4C5CA6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190500</xdr:colOff>
      <xdr:row>0</xdr:row>
      <xdr:rowOff>171450</xdr:rowOff>
    </xdr:from>
    <xdr:to>
      <xdr:col>26</xdr:col>
      <xdr:colOff>182880</xdr:colOff>
      <xdr:row>35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4922BE-FF86-4DF9-9D73-94B2E4AFE9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489856</xdr:colOff>
      <xdr:row>1</xdr:row>
      <xdr:rowOff>108856</xdr:rowOff>
    </xdr:from>
    <xdr:to>
      <xdr:col>35</xdr:col>
      <xdr:colOff>141513</xdr:colOff>
      <xdr:row>21</xdr:row>
      <xdr:rowOff>54429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DD1897-4ABC-434C-9E6F-F4340D10A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F55"/>
  <sheetViews>
    <sheetView topLeftCell="A22" zoomScale="85" zoomScaleNormal="85" workbookViewId="0">
      <selection activeCell="AE5" sqref="AE5:AF5"/>
    </sheetView>
  </sheetViews>
  <sheetFormatPr defaultRowHeight="14.4" x14ac:dyDescent="0.3"/>
  <cols>
    <col min="1" max="1" width="8.88671875" style="1"/>
    <col min="2" max="2" width="10.77734375" style="1" bestFit="1" customWidth="1"/>
    <col min="3" max="3" width="8.88671875" style="1" customWidth="1"/>
    <col min="4" max="6" width="8.88671875" style="1"/>
    <col min="7" max="7" width="12.77734375" style="1" customWidth="1"/>
    <col min="8" max="8" width="11.6640625" style="1" customWidth="1"/>
    <col min="9" max="9" width="13.44140625" style="1" customWidth="1"/>
    <col min="10" max="16" width="8.88671875" style="1"/>
    <col min="17" max="17" width="24.6640625" style="1" customWidth="1"/>
    <col min="18" max="16384" width="8.88671875" style="1"/>
  </cols>
  <sheetData>
    <row r="2" spans="2:32" x14ac:dyDescent="0.3">
      <c r="B2" s="1">
        <v>2018</v>
      </c>
    </row>
    <row r="3" spans="2:32" s="4" customFormat="1" ht="72" customHeight="1" x14ac:dyDescent="0.3">
      <c r="B3" s="3"/>
      <c r="C3" s="3"/>
      <c r="D3" s="12" t="s">
        <v>4</v>
      </c>
      <c r="E3" s="12"/>
      <c r="F3" s="12"/>
      <c r="G3" s="3" t="s">
        <v>20</v>
      </c>
      <c r="H3" s="3" t="s">
        <v>5</v>
      </c>
      <c r="I3" s="3" t="s">
        <v>21</v>
      </c>
      <c r="J3" s="12" t="s">
        <v>6</v>
      </c>
      <c r="K3" s="12"/>
      <c r="L3" s="3" t="s">
        <v>22</v>
      </c>
      <c r="M3" s="3" t="s">
        <v>7</v>
      </c>
      <c r="N3" s="3" t="s">
        <v>23</v>
      </c>
      <c r="O3" s="3" t="s">
        <v>3</v>
      </c>
      <c r="Q3" s="4" t="s">
        <v>18</v>
      </c>
      <c r="R3" s="4" t="s">
        <v>25</v>
      </c>
      <c r="S3" s="4">
        <v>2018</v>
      </c>
      <c r="T3" s="1">
        <v>2019</v>
      </c>
      <c r="U3" s="1">
        <v>2021</v>
      </c>
      <c r="V3" s="1"/>
      <c r="W3" s="1"/>
      <c r="X3" s="1"/>
      <c r="Y3" s="1"/>
      <c r="Z3" s="1"/>
      <c r="AA3" s="1"/>
      <c r="AB3" s="1"/>
      <c r="AC3" s="1"/>
      <c r="AD3" s="1"/>
    </row>
    <row r="4" spans="2:32" ht="28.8" x14ac:dyDescent="0.3">
      <c r="B4" s="2" t="s">
        <v>16</v>
      </c>
      <c r="C4" s="2" t="s">
        <v>26</v>
      </c>
      <c r="D4" s="2" t="s">
        <v>0</v>
      </c>
      <c r="E4" s="2" t="s">
        <v>1</v>
      </c>
      <c r="F4" s="2" t="s">
        <v>2</v>
      </c>
      <c r="G4" s="2"/>
      <c r="H4" s="2" t="s">
        <v>0</v>
      </c>
      <c r="I4" s="2"/>
      <c r="J4" s="2" t="s">
        <v>0</v>
      </c>
      <c r="K4" s="2" t="s">
        <v>1</v>
      </c>
      <c r="L4" s="2"/>
      <c r="M4" s="2" t="s">
        <v>0</v>
      </c>
      <c r="N4" s="2"/>
      <c r="O4" s="2"/>
      <c r="Q4" s="4" t="s">
        <v>4</v>
      </c>
      <c r="R4" s="4" t="s">
        <v>9</v>
      </c>
      <c r="S4" s="4">
        <v>291</v>
      </c>
      <c r="T4" s="1">
        <v>279</v>
      </c>
      <c r="U4" s="1">
        <v>287</v>
      </c>
      <c r="W4" s="10" t="s">
        <v>0</v>
      </c>
      <c r="X4" s="10" t="s">
        <v>1</v>
      </c>
      <c r="Y4" s="10" t="s">
        <v>2</v>
      </c>
      <c r="AA4" s="10" t="s">
        <v>0</v>
      </c>
      <c r="AC4" s="10" t="s">
        <v>1</v>
      </c>
      <c r="AE4" s="10" t="s">
        <v>2</v>
      </c>
    </row>
    <row r="5" spans="2:32" x14ac:dyDescent="0.3">
      <c r="B5" s="11" t="s">
        <v>8</v>
      </c>
      <c r="C5" s="2" t="s">
        <v>9</v>
      </c>
      <c r="D5" s="2">
        <v>14</v>
      </c>
      <c r="E5" s="2">
        <v>42</v>
      </c>
      <c r="F5" s="2">
        <v>2</v>
      </c>
      <c r="G5" s="2">
        <v>58</v>
      </c>
      <c r="H5" s="2"/>
      <c r="I5" s="2"/>
      <c r="J5" s="2">
        <v>62</v>
      </c>
      <c r="K5" s="2">
        <v>17</v>
      </c>
      <c r="L5" s="2">
        <v>79</v>
      </c>
      <c r="M5" s="2">
        <v>1</v>
      </c>
      <c r="N5" s="2">
        <v>1</v>
      </c>
      <c r="O5" s="2">
        <v>138</v>
      </c>
      <c r="Q5" s="4"/>
      <c r="R5" s="4" t="s">
        <v>10</v>
      </c>
      <c r="S5" s="4">
        <v>168</v>
      </c>
      <c r="T5" s="1">
        <v>185</v>
      </c>
      <c r="U5" s="1">
        <v>188</v>
      </c>
      <c r="AA5" s="1" t="s">
        <v>9</v>
      </c>
      <c r="AB5" s="1" t="s">
        <v>10</v>
      </c>
      <c r="AC5" s="1" t="s">
        <v>9</v>
      </c>
      <c r="AD5" s="1" t="s">
        <v>10</v>
      </c>
      <c r="AE5" s="1" t="s">
        <v>9</v>
      </c>
      <c r="AF5" s="1" t="s">
        <v>10</v>
      </c>
    </row>
    <row r="6" spans="2:32" ht="28.8" x14ac:dyDescent="0.3">
      <c r="B6" s="11"/>
      <c r="C6" s="2" t="s">
        <v>10</v>
      </c>
      <c r="D6" s="2">
        <v>7</v>
      </c>
      <c r="E6" s="2">
        <v>19</v>
      </c>
      <c r="F6" s="2">
        <v>1</v>
      </c>
      <c r="G6" s="2">
        <v>27</v>
      </c>
      <c r="H6" s="2"/>
      <c r="I6" s="2"/>
      <c r="J6" s="2">
        <v>64</v>
      </c>
      <c r="K6" s="2">
        <v>7</v>
      </c>
      <c r="L6" s="2">
        <v>71</v>
      </c>
      <c r="M6" s="2">
        <v>1</v>
      </c>
      <c r="N6" s="2">
        <v>1</v>
      </c>
      <c r="O6" s="2">
        <v>99</v>
      </c>
      <c r="Q6" s="4" t="s">
        <v>5</v>
      </c>
      <c r="R6" s="4" t="s">
        <v>9</v>
      </c>
      <c r="S6" s="4">
        <v>4</v>
      </c>
      <c r="T6" s="1">
        <v>4</v>
      </c>
      <c r="U6" s="1">
        <v>4</v>
      </c>
      <c r="Z6" s="8">
        <v>2018</v>
      </c>
      <c r="AA6" s="1">
        <f>W18</f>
        <v>588</v>
      </c>
      <c r="AB6" s="1">
        <f>W19</f>
        <v>383</v>
      </c>
      <c r="AC6" s="1">
        <f>X18</f>
        <v>320</v>
      </c>
      <c r="AD6" s="1">
        <f>X19</f>
        <v>150</v>
      </c>
      <c r="AE6" s="1">
        <f>Y18</f>
        <v>3</v>
      </c>
      <c r="AF6" s="1">
        <f>Y19</f>
        <v>2</v>
      </c>
    </row>
    <row r="7" spans="2:32" x14ac:dyDescent="0.3">
      <c r="B7" s="11" t="s">
        <v>11</v>
      </c>
      <c r="C7" s="2" t="s">
        <v>9</v>
      </c>
      <c r="D7" s="2">
        <v>16</v>
      </c>
      <c r="E7" s="2">
        <v>15</v>
      </c>
      <c r="F7" s="2"/>
      <c r="G7" s="2">
        <v>31</v>
      </c>
      <c r="H7" s="2"/>
      <c r="I7" s="2"/>
      <c r="J7" s="2">
        <v>33</v>
      </c>
      <c r="K7" s="2">
        <v>5</v>
      </c>
      <c r="L7" s="2">
        <v>38</v>
      </c>
      <c r="M7" s="2"/>
      <c r="N7" s="2"/>
      <c r="O7" s="2">
        <v>69</v>
      </c>
      <c r="Q7" s="4"/>
      <c r="R7" s="4" t="s">
        <v>10</v>
      </c>
      <c r="S7" s="4">
        <v>6</v>
      </c>
      <c r="T7" s="1">
        <v>6</v>
      </c>
      <c r="U7" s="1">
        <v>6</v>
      </c>
      <c r="Z7" s="8">
        <v>2019</v>
      </c>
      <c r="AA7" s="1">
        <f>W36</f>
        <v>613</v>
      </c>
      <c r="AB7" s="1">
        <f>W37</f>
        <v>371</v>
      </c>
      <c r="AC7" s="1">
        <f>X36</f>
        <v>318</v>
      </c>
      <c r="AD7" s="1">
        <f>X37</f>
        <v>175</v>
      </c>
      <c r="AE7" s="1">
        <v>3</v>
      </c>
      <c r="AF7" s="1">
        <v>2</v>
      </c>
    </row>
    <row r="8" spans="2:32" x14ac:dyDescent="0.3">
      <c r="B8" s="11"/>
      <c r="C8" s="2" t="s">
        <v>10</v>
      </c>
      <c r="D8" s="2">
        <v>7</v>
      </c>
      <c r="E8" s="2">
        <v>16</v>
      </c>
      <c r="F8" s="2"/>
      <c r="G8" s="2">
        <v>23</v>
      </c>
      <c r="H8" s="2"/>
      <c r="I8" s="2"/>
      <c r="J8" s="2">
        <v>21</v>
      </c>
      <c r="K8" s="2"/>
      <c r="L8" s="2">
        <v>21</v>
      </c>
      <c r="M8" s="2"/>
      <c r="N8" s="2"/>
      <c r="O8" s="2">
        <v>44</v>
      </c>
      <c r="Q8" s="4" t="s">
        <v>6</v>
      </c>
      <c r="R8" s="4" t="s">
        <v>9</v>
      </c>
      <c r="S8" s="4">
        <v>607</v>
      </c>
      <c r="T8" s="1">
        <v>643</v>
      </c>
      <c r="U8" s="1">
        <v>647</v>
      </c>
      <c r="Z8" s="1">
        <v>2020</v>
      </c>
      <c r="AA8" s="1">
        <f>W54</f>
        <v>618</v>
      </c>
      <c r="AB8" s="1">
        <f>W55</f>
        <v>375</v>
      </c>
      <c r="AC8" s="1">
        <f>X54</f>
        <v>324</v>
      </c>
      <c r="AD8" s="1">
        <f>X55</f>
        <v>181</v>
      </c>
      <c r="AE8" s="1">
        <v>3</v>
      </c>
      <c r="AF8" s="1">
        <v>2</v>
      </c>
    </row>
    <row r="9" spans="2:32" x14ac:dyDescent="0.3">
      <c r="B9" s="11" t="s">
        <v>12</v>
      </c>
      <c r="C9" s="2" t="s">
        <v>9</v>
      </c>
      <c r="D9" s="2">
        <v>25</v>
      </c>
      <c r="E9" s="2">
        <v>52</v>
      </c>
      <c r="F9" s="2"/>
      <c r="G9" s="2">
        <v>77</v>
      </c>
      <c r="H9" s="2">
        <v>3</v>
      </c>
      <c r="I9" s="2">
        <v>3</v>
      </c>
      <c r="J9" s="2">
        <v>120</v>
      </c>
      <c r="K9" s="2">
        <v>40</v>
      </c>
      <c r="L9" s="2">
        <v>160</v>
      </c>
      <c r="M9" s="2"/>
      <c r="N9" s="2"/>
      <c r="O9" s="2">
        <v>240</v>
      </c>
      <c r="Q9" s="4"/>
      <c r="R9" s="4" t="s">
        <v>10</v>
      </c>
      <c r="S9" s="4">
        <v>357</v>
      </c>
      <c r="T9" s="1">
        <v>353</v>
      </c>
      <c r="U9" s="1">
        <v>361</v>
      </c>
    </row>
    <row r="10" spans="2:32" x14ac:dyDescent="0.3">
      <c r="B10" s="11"/>
      <c r="C10" s="2" t="s">
        <v>10</v>
      </c>
      <c r="D10" s="2">
        <v>19</v>
      </c>
      <c r="E10" s="2">
        <v>32</v>
      </c>
      <c r="F10" s="2"/>
      <c r="G10" s="2">
        <v>51</v>
      </c>
      <c r="H10" s="2">
        <v>6</v>
      </c>
      <c r="I10" s="2">
        <v>6</v>
      </c>
      <c r="J10" s="2">
        <v>60</v>
      </c>
      <c r="K10" s="2">
        <v>6</v>
      </c>
      <c r="L10" s="2">
        <v>66</v>
      </c>
      <c r="M10" s="2"/>
      <c r="N10" s="2"/>
      <c r="O10" s="2">
        <v>123</v>
      </c>
      <c r="Q10" s="4" t="s">
        <v>7</v>
      </c>
      <c r="R10" s="4" t="s">
        <v>9</v>
      </c>
      <c r="S10" s="4">
        <v>8</v>
      </c>
      <c r="T10" s="1">
        <v>7</v>
      </c>
      <c r="U10" s="1">
        <v>6</v>
      </c>
    </row>
    <row r="11" spans="2:32" x14ac:dyDescent="0.3">
      <c r="B11" s="11" t="s">
        <v>13</v>
      </c>
      <c r="C11" s="2" t="s">
        <v>9</v>
      </c>
      <c r="D11" s="2">
        <v>30</v>
      </c>
      <c r="E11" s="2">
        <v>43</v>
      </c>
      <c r="F11" s="2"/>
      <c r="G11" s="2">
        <v>73</v>
      </c>
      <c r="H11" s="2"/>
      <c r="I11" s="2"/>
      <c r="J11" s="2">
        <v>173</v>
      </c>
      <c r="K11" s="2">
        <v>50</v>
      </c>
      <c r="L11" s="2">
        <v>223</v>
      </c>
      <c r="M11" s="2">
        <v>7</v>
      </c>
      <c r="N11" s="2">
        <v>7</v>
      </c>
      <c r="O11" s="2">
        <v>303</v>
      </c>
      <c r="Q11" s="4"/>
      <c r="R11" s="4" t="s">
        <v>10</v>
      </c>
      <c r="S11" s="4">
        <v>3</v>
      </c>
      <c r="T11" s="1">
        <v>3</v>
      </c>
      <c r="U11" s="1">
        <v>2</v>
      </c>
    </row>
    <row r="12" spans="2:32" x14ac:dyDescent="0.3">
      <c r="B12" s="11"/>
      <c r="C12" s="2" t="s">
        <v>10</v>
      </c>
      <c r="D12" s="2">
        <v>15</v>
      </c>
      <c r="E12" s="2">
        <v>11</v>
      </c>
      <c r="F12" s="2"/>
      <c r="G12" s="2">
        <v>26</v>
      </c>
      <c r="H12" s="2"/>
      <c r="I12" s="2"/>
      <c r="J12" s="2">
        <v>87</v>
      </c>
      <c r="K12" s="2">
        <v>22</v>
      </c>
      <c r="L12" s="2">
        <v>109</v>
      </c>
      <c r="M12" s="2">
        <v>1</v>
      </c>
      <c r="N12" s="2">
        <v>1</v>
      </c>
      <c r="O12" s="2">
        <v>136</v>
      </c>
      <c r="Q12" s="14" t="s">
        <v>30</v>
      </c>
      <c r="R12" s="4" t="s">
        <v>9</v>
      </c>
      <c r="S12" s="1">
        <f>SUM(S4,S6,S8,S10)</f>
        <v>910</v>
      </c>
      <c r="T12" s="1">
        <f>SUM(T4,T6,T8,T10)</f>
        <v>933</v>
      </c>
      <c r="U12" s="1">
        <f>SUM(U4,U6,U8,U10)</f>
        <v>944</v>
      </c>
    </row>
    <row r="13" spans="2:32" x14ac:dyDescent="0.3">
      <c r="B13" s="11" t="s">
        <v>14</v>
      </c>
      <c r="C13" s="2" t="s">
        <v>9</v>
      </c>
      <c r="D13" s="2">
        <v>15</v>
      </c>
      <c r="E13" s="2">
        <v>22</v>
      </c>
      <c r="F13" s="2"/>
      <c r="G13" s="2">
        <v>37</v>
      </c>
      <c r="H13" s="2">
        <v>1</v>
      </c>
      <c r="I13" s="2">
        <v>1</v>
      </c>
      <c r="J13" s="2">
        <v>66</v>
      </c>
      <c r="K13" s="2">
        <v>22</v>
      </c>
      <c r="L13" s="2">
        <v>88</v>
      </c>
      <c r="M13" s="2"/>
      <c r="N13" s="2"/>
      <c r="O13" s="2">
        <v>126</v>
      </c>
      <c r="Q13" s="14"/>
      <c r="R13" s="4" t="s">
        <v>10</v>
      </c>
      <c r="S13" s="1">
        <f>SUM(S5,S7,S9,S11)</f>
        <v>534</v>
      </c>
      <c r="T13" s="1">
        <f>SUM(T5,T7,T9,T11)</f>
        <v>547</v>
      </c>
      <c r="U13" s="1">
        <f>SUM(U5,U7,U9,U11)</f>
        <v>557</v>
      </c>
    </row>
    <row r="14" spans="2:32" x14ac:dyDescent="0.3">
      <c r="B14" s="11"/>
      <c r="C14" s="2" t="s">
        <v>10</v>
      </c>
      <c r="D14" s="2">
        <v>9</v>
      </c>
      <c r="E14" s="2">
        <v>17</v>
      </c>
      <c r="F14" s="2"/>
      <c r="G14" s="2">
        <v>26</v>
      </c>
      <c r="H14" s="2"/>
      <c r="I14" s="2"/>
      <c r="J14" s="2">
        <v>64</v>
      </c>
      <c r="K14" s="2">
        <v>17</v>
      </c>
      <c r="L14" s="2">
        <v>81</v>
      </c>
      <c r="M14" s="2">
        <v>1</v>
      </c>
      <c r="N14" s="2">
        <v>1</v>
      </c>
      <c r="O14" s="2">
        <v>108</v>
      </c>
      <c r="Q14" s="4" t="s">
        <v>3</v>
      </c>
      <c r="R14" s="4"/>
      <c r="S14" s="4">
        <v>1444</v>
      </c>
      <c r="T14" s="1">
        <v>1480</v>
      </c>
      <c r="U14" s="1">
        <v>1501</v>
      </c>
    </row>
    <row r="15" spans="2:32" x14ac:dyDescent="0.3">
      <c r="B15" s="11" t="s">
        <v>15</v>
      </c>
      <c r="C15" s="2" t="s">
        <v>9</v>
      </c>
      <c r="D15" s="2">
        <v>15</v>
      </c>
      <c r="E15" s="2"/>
      <c r="F15" s="2"/>
      <c r="G15" s="2">
        <v>15</v>
      </c>
      <c r="H15" s="2"/>
      <c r="I15" s="2"/>
      <c r="J15" s="2">
        <v>7</v>
      </c>
      <c r="K15" s="2">
        <v>12</v>
      </c>
      <c r="L15" s="2">
        <v>19</v>
      </c>
      <c r="M15" s="2"/>
      <c r="N15" s="2"/>
      <c r="O15" s="2">
        <v>34</v>
      </c>
      <c r="T15" s="15">
        <f>T12/S12</f>
        <v>1.0252747252747252</v>
      </c>
      <c r="U15" s="15">
        <f>U12/T12</f>
        <v>1.0117899249732047</v>
      </c>
    </row>
    <row r="16" spans="2:32" x14ac:dyDescent="0.3">
      <c r="B16" s="11"/>
      <c r="C16" s="2" t="s">
        <v>10</v>
      </c>
      <c r="D16" s="2">
        <v>15</v>
      </c>
      <c r="E16" s="2"/>
      <c r="F16" s="2"/>
      <c r="G16" s="2">
        <v>15</v>
      </c>
      <c r="H16" s="2"/>
      <c r="I16" s="2"/>
      <c r="J16" s="2">
        <v>6</v>
      </c>
      <c r="K16" s="2">
        <v>3</v>
      </c>
      <c r="L16" s="2">
        <v>9</v>
      </c>
      <c r="M16" s="2"/>
      <c r="N16" s="2"/>
      <c r="O16" s="2">
        <v>24</v>
      </c>
      <c r="T16" s="15">
        <f>T13/S13</f>
        <v>1.0243445692883895</v>
      </c>
      <c r="U16" s="15">
        <f>U13/T13</f>
        <v>1.0182815356489945</v>
      </c>
    </row>
    <row r="17" spans="2:25" x14ac:dyDescent="0.3">
      <c r="B17" s="2" t="s">
        <v>3</v>
      </c>
      <c r="C17" s="2"/>
      <c r="D17" s="2">
        <v>187</v>
      </c>
      <c r="E17" s="2">
        <v>269</v>
      </c>
      <c r="F17" s="2">
        <v>3</v>
      </c>
      <c r="G17" s="2">
        <v>459</v>
      </c>
      <c r="H17" s="2">
        <v>10</v>
      </c>
      <c r="I17" s="2">
        <v>10</v>
      </c>
      <c r="J17" s="2">
        <v>763</v>
      </c>
      <c r="K17" s="2">
        <v>201</v>
      </c>
      <c r="L17" s="2">
        <v>964</v>
      </c>
      <c r="M17" s="2">
        <v>11</v>
      </c>
      <c r="N17" s="2">
        <v>11</v>
      </c>
      <c r="O17" s="2">
        <v>1444</v>
      </c>
    </row>
    <row r="18" spans="2:25" x14ac:dyDescent="0.3">
      <c r="B18" s="16"/>
      <c r="C18" s="10" t="s">
        <v>9</v>
      </c>
      <c r="D18" s="1">
        <f>SUM(D5,D7,D9,D11,D13,D15)</f>
        <v>115</v>
      </c>
      <c r="E18" s="1">
        <f>SUM(E5,E7,E9,E11,E13,E15)</f>
        <v>174</v>
      </c>
      <c r="F18" s="1">
        <f>SUM(F5,F7,F9,F11,F13,F15)</f>
        <v>2</v>
      </c>
      <c r="G18" s="1">
        <f t="shared" ref="G18:O18" si="0">SUM(G5,G7,G9,G11,G13,G15)</f>
        <v>291</v>
      </c>
      <c r="H18" s="1">
        <f t="shared" si="0"/>
        <v>4</v>
      </c>
      <c r="I18" s="1">
        <f t="shared" si="0"/>
        <v>4</v>
      </c>
      <c r="J18" s="1">
        <f t="shared" si="0"/>
        <v>461</v>
      </c>
      <c r="K18" s="1">
        <f t="shared" si="0"/>
        <v>146</v>
      </c>
      <c r="L18" s="1">
        <f t="shared" si="0"/>
        <v>607</v>
      </c>
      <c r="M18" s="1">
        <f t="shared" si="0"/>
        <v>8</v>
      </c>
      <c r="N18" s="1">
        <f t="shared" si="0"/>
        <v>8</v>
      </c>
      <c r="O18" s="1">
        <f t="shared" si="0"/>
        <v>910</v>
      </c>
      <c r="W18" s="1">
        <f>SUM(D18,H18,J18,M18)</f>
        <v>588</v>
      </c>
      <c r="X18" s="1">
        <f>SUM(E18,K18)</f>
        <v>320</v>
      </c>
      <c r="Y18" s="1">
        <f>F17</f>
        <v>3</v>
      </c>
    </row>
    <row r="19" spans="2:25" x14ac:dyDescent="0.3">
      <c r="C19" s="10" t="s">
        <v>10</v>
      </c>
      <c r="D19" s="1">
        <f>SUM(D6,D8,D10,D12,D14,D16)</f>
        <v>72</v>
      </c>
      <c r="E19" s="1">
        <f>SUM(E6,E8,E10,E12,E14,E16)</f>
        <v>95</v>
      </c>
      <c r="F19" s="1">
        <f>SUM(F6,F8,F10,F12,F14,F16)</f>
        <v>1</v>
      </c>
      <c r="G19" s="1">
        <f t="shared" ref="G19:O19" si="1">SUM(G6,G8,G10,G12,G14,G16)</f>
        <v>168</v>
      </c>
      <c r="H19" s="1">
        <f t="shared" si="1"/>
        <v>6</v>
      </c>
      <c r="I19" s="1">
        <f t="shared" si="1"/>
        <v>6</v>
      </c>
      <c r="J19" s="1">
        <f t="shared" si="1"/>
        <v>302</v>
      </c>
      <c r="K19" s="1">
        <f t="shared" si="1"/>
        <v>55</v>
      </c>
      <c r="L19" s="1">
        <f t="shared" si="1"/>
        <v>357</v>
      </c>
      <c r="M19" s="1">
        <f t="shared" si="1"/>
        <v>3</v>
      </c>
      <c r="N19" s="1">
        <f t="shared" si="1"/>
        <v>3</v>
      </c>
      <c r="O19" s="1">
        <f t="shared" si="1"/>
        <v>534</v>
      </c>
      <c r="W19" s="1">
        <f>SUM(D19,H19,J19,M19)</f>
        <v>383</v>
      </c>
      <c r="X19" s="1">
        <f>SUM(E19,K19)</f>
        <v>150</v>
      </c>
      <c r="Y19" s="1">
        <f>F18</f>
        <v>2</v>
      </c>
    </row>
    <row r="20" spans="2:25" x14ac:dyDescent="0.3">
      <c r="B20" s="1">
        <v>2019</v>
      </c>
    </row>
    <row r="21" spans="2:25" s="4" customFormat="1" ht="57.6" x14ac:dyDescent="0.3">
      <c r="B21" s="3"/>
      <c r="C21" s="3"/>
      <c r="D21" s="12" t="s">
        <v>4</v>
      </c>
      <c r="E21" s="12"/>
      <c r="F21" s="12"/>
      <c r="G21" s="3" t="s">
        <v>20</v>
      </c>
      <c r="H21" s="3" t="s">
        <v>5</v>
      </c>
      <c r="I21" s="3" t="s">
        <v>21</v>
      </c>
      <c r="J21" s="12" t="s">
        <v>6</v>
      </c>
      <c r="K21" s="12"/>
      <c r="L21" s="3" t="s">
        <v>22</v>
      </c>
      <c r="M21" s="3" t="s">
        <v>7</v>
      </c>
      <c r="N21" s="3" t="s">
        <v>23</v>
      </c>
      <c r="O21" s="3" t="s">
        <v>3</v>
      </c>
    </row>
    <row r="22" spans="2:25" x14ac:dyDescent="0.3">
      <c r="B22" s="2" t="s">
        <v>16</v>
      </c>
      <c r="C22" s="2" t="s">
        <v>26</v>
      </c>
      <c r="D22" s="2" t="s">
        <v>0</v>
      </c>
      <c r="E22" s="2" t="s">
        <v>1</v>
      </c>
      <c r="F22" s="2" t="s">
        <v>2</v>
      </c>
      <c r="G22" s="2"/>
      <c r="H22" s="2" t="s">
        <v>0</v>
      </c>
      <c r="I22" s="2"/>
      <c r="J22" s="2" t="s">
        <v>0</v>
      </c>
      <c r="K22" s="2" t="s">
        <v>1</v>
      </c>
      <c r="L22" s="2"/>
      <c r="M22" s="2" t="s">
        <v>0</v>
      </c>
      <c r="N22" s="2"/>
      <c r="O22" s="2"/>
    </row>
    <row r="23" spans="2:25" x14ac:dyDescent="0.3">
      <c r="B23" s="11" t="s">
        <v>8</v>
      </c>
      <c r="C23" s="2" t="s">
        <v>9</v>
      </c>
      <c r="D23" s="2">
        <v>13</v>
      </c>
      <c r="E23" s="2">
        <v>38</v>
      </c>
      <c r="F23" s="2">
        <v>2</v>
      </c>
      <c r="G23" s="2">
        <v>53</v>
      </c>
      <c r="H23" s="2"/>
      <c r="I23" s="2"/>
      <c r="J23" s="2">
        <v>75</v>
      </c>
      <c r="K23" s="2">
        <v>19</v>
      </c>
      <c r="L23" s="2">
        <v>94</v>
      </c>
      <c r="M23" s="2"/>
      <c r="N23" s="2"/>
      <c r="O23" s="2">
        <v>147</v>
      </c>
    </row>
    <row r="24" spans="2:25" x14ac:dyDescent="0.3">
      <c r="B24" s="11"/>
      <c r="C24" s="2" t="s">
        <v>10</v>
      </c>
      <c r="D24" s="2">
        <v>6</v>
      </c>
      <c r="E24" s="2">
        <v>24</v>
      </c>
      <c r="F24" s="2">
        <v>1</v>
      </c>
      <c r="G24" s="2">
        <v>31</v>
      </c>
      <c r="H24" s="2"/>
      <c r="I24" s="2"/>
      <c r="J24" s="2">
        <v>64</v>
      </c>
      <c r="K24" s="2">
        <v>6</v>
      </c>
      <c r="L24" s="2">
        <v>70</v>
      </c>
      <c r="M24" s="2">
        <v>1</v>
      </c>
      <c r="N24" s="2">
        <v>1</v>
      </c>
      <c r="O24" s="2">
        <v>102</v>
      </c>
    </row>
    <row r="25" spans="2:25" x14ac:dyDescent="0.3">
      <c r="B25" s="11" t="s">
        <v>11</v>
      </c>
      <c r="C25" s="2" t="s">
        <v>9</v>
      </c>
      <c r="D25" s="2">
        <v>11</v>
      </c>
      <c r="E25" s="2">
        <v>15</v>
      </c>
      <c r="F25" s="2"/>
      <c r="G25" s="2">
        <v>26</v>
      </c>
      <c r="H25" s="2"/>
      <c r="I25" s="2"/>
      <c r="J25" s="2">
        <v>39</v>
      </c>
      <c r="K25" s="2">
        <v>7</v>
      </c>
      <c r="L25" s="2">
        <v>46</v>
      </c>
      <c r="M25" s="2"/>
      <c r="N25" s="2"/>
      <c r="O25" s="2">
        <v>72</v>
      </c>
    </row>
    <row r="26" spans="2:25" x14ac:dyDescent="0.3">
      <c r="B26" s="11"/>
      <c r="C26" s="2" t="s">
        <v>10</v>
      </c>
      <c r="D26" s="2">
        <v>9</v>
      </c>
      <c r="E26" s="2">
        <v>18</v>
      </c>
      <c r="F26" s="2"/>
      <c r="G26" s="2">
        <v>27</v>
      </c>
      <c r="H26" s="2"/>
      <c r="I26" s="2"/>
      <c r="J26" s="2">
        <v>14</v>
      </c>
      <c r="K26" s="2">
        <v>3</v>
      </c>
      <c r="L26" s="2">
        <v>17</v>
      </c>
      <c r="M26" s="2"/>
      <c r="N26" s="2"/>
      <c r="O26" s="2">
        <v>44</v>
      </c>
    </row>
    <row r="27" spans="2:25" x14ac:dyDescent="0.3">
      <c r="B27" s="11" t="s">
        <v>12</v>
      </c>
      <c r="C27" s="2" t="s">
        <v>9</v>
      </c>
      <c r="D27" s="2">
        <v>24</v>
      </c>
      <c r="E27" s="2">
        <v>50</v>
      </c>
      <c r="F27" s="2"/>
      <c r="G27" s="2">
        <v>74</v>
      </c>
      <c r="H27" s="2">
        <v>3</v>
      </c>
      <c r="I27" s="2">
        <v>3</v>
      </c>
      <c r="J27" s="2">
        <v>126</v>
      </c>
      <c r="K27" s="2">
        <v>40</v>
      </c>
      <c r="L27" s="2">
        <v>166</v>
      </c>
      <c r="M27" s="2"/>
      <c r="N27" s="2"/>
      <c r="O27" s="2">
        <v>243</v>
      </c>
    </row>
    <row r="28" spans="2:25" x14ac:dyDescent="0.3">
      <c r="B28" s="11"/>
      <c r="C28" s="2" t="s">
        <v>10</v>
      </c>
      <c r="D28" s="2">
        <v>19</v>
      </c>
      <c r="E28" s="2">
        <v>38</v>
      </c>
      <c r="F28" s="2"/>
      <c r="G28" s="2">
        <v>57</v>
      </c>
      <c r="H28" s="2">
        <v>6</v>
      </c>
      <c r="I28" s="2">
        <v>6</v>
      </c>
      <c r="J28" s="2">
        <v>59</v>
      </c>
      <c r="K28" s="2">
        <v>10</v>
      </c>
      <c r="L28" s="2">
        <v>69</v>
      </c>
      <c r="M28" s="2"/>
      <c r="N28" s="2"/>
      <c r="O28" s="2">
        <v>132</v>
      </c>
    </row>
    <row r="29" spans="2:25" x14ac:dyDescent="0.3">
      <c r="B29" s="11" t="s">
        <v>13</v>
      </c>
      <c r="C29" s="2" t="s">
        <v>9</v>
      </c>
      <c r="D29" s="2">
        <v>29</v>
      </c>
      <c r="E29" s="2">
        <v>46</v>
      </c>
      <c r="F29" s="2"/>
      <c r="G29" s="2">
        <v>75</v>
      </c>
      <c r="H29" s="2"/>
      <c r="I29" s="2"/>
      <c r="J29" s="2">
        <v>184</v>
      </c>
      <c r="K29" s="2">
        <v>51</v>
      </c>
      <c r="L29" s="2">
        <v>235</v>
      </c>
      <c r="M29" s="2">
        <v>7</v>
      </c>
      <c r="N29" s="2">
        <v>7</v>
      </c>
      <c r="O29" s="2">
        <v>317</v>
      </c>
    </row>
    <row r="30" spans="2:25" x14ac:dyDescent="0.3">
      <c r="B30" s="11"/>
      <c r="C30" s="2" t="s">
        <v>10</v>
      </c>
      <c r="D30" s="2">
        <v>16</v>
      </c>
      <c r="E30" s="2">
        <v>11</v>
      </c>
      <c r="F30" s="2"/>
      <c r="G30" s="2">
        <v>27</v>
      </c>
      <c r="H30" s="2"/>
      <c r="I30" s="2"/>
      <c r="J30" s="2">
        <v>87</v>
      </c>
      <c r="K30" s="2">
        <v>22</v>
      </c>
      <c r="L30" s="2">
        <v>109</v>
      </c>
      <c r="M30" s="2">
        <v>1</v>
      </c>
      <c r="N30" s="2">
        <v>1</v>
      </c>
      <c r="O30" s="2">
        <v>137</v>
      </c>
    </row>
    <row r="31" spans="2:25" x14ac:dyDescent="0.3">
      <c r="B31" s="11" t="s">
        <v>14</v>
      </c>
      <c r="C31" s="2" t="s">
        <v>9</v>
      </c>
      <c r="D31" s="2">
        <v>15</v>
      </c>
      <c r="E31" s="2">
        <v>20</v>
      </c>
      <c r="F31" s="2"/>
      <c r="G31" s="2">
        <v>35</v>
      </c>
      <c r="H31" s="2">
        <v>1</v>
      </c>
      <c r="I31" s="2">
        <v>1</v>
      </c>
      <c r="J31" s="2">
        <v>63</v>
      </c>
      <c r="K31" s="2">
        <v>19</v>
      </c>
      <c r="L31" s="2">
        <v>82</v>
      </c>
      <c r="M31" s="2"/>
      <c r="N31" s="2"/>
      <c r="O31" s="2">
        <v>118</v>
      </c>
    </row>
    <row r="32" spans="2:25" x14ac:dyDescent="0.3">
      <c r="B32" s="11"/>
      <c r="C32" s="2" t="s">
        <v>10</v>
      </c>
      <c r="D32" s="2">
        <v>8</v>
      </c>
      <c r="E32" s="2">
        <v>20</v>
      </c>
      <c r="F32" s="2"/>
      <c r="G32" s="2">
        <v>28</v>
      </c>
      <c r="H32" s="2"/>
      <c r="I32" s="2"/>
      <c r="J32" s="2">
        <v>61</v>
      </c>
      <c r="K32" s="2">
        <v>20</v>
      </c>
      <c r="L32" s="2">
        <v>81</v>
      </c>
      <c r="M32" s="2">
        <v>1</v>
      </c>
      <c r="N32" s="2">
        <v>1</v>
      </c>
      <c r="O32" s="2">
        <v>110</v>
      </c>
    </row>
    <row r="33" spans="2:25" x14ac:dyDescent="0.3">
      <c r="B33" s="11" t="s">
        <v>15</v>
      </c>
      <c r="C33" s="2" t="s">
        <v>9</v>
      </c>
      <c r="D33" s="2">
        <v>16</v>
      </c>
      <c r="E33" s="2"/>
      <c r="F33" s="2"/>
      <c r="G33" s="2">
        <v>16</v>
      </c>
      <c r="H33" s="2"/>
      <c r="I33" s="2"/>
      <c r="J33" s="2">
        <v>7</v>
      </c>
      <c r="K33" s="2">
        <v>13</v>
      </c>
      <c r="L33" s="2">
        <v>20</v>
      </c>
      <c r="M33" s="2"/>
      <c r="N33" s="2"/>
      <c r="O33" s="2">
        <v>36</v>
      </c>
    </row>
    <row r="34" spans="2:25" x14ac:dyDescent="0.3">
      <c r="B34" s="11"/>
      <c r="C34" s="2" t="s">
        <v>10</v>
      </c>
      <c r="D34" s="2">
        <v>15</v>
      </c>
      <c r="E34" s="2"/>
      <c r="F34" s="2"/>
      <c r="G34" s="2">
        <v>15</v>
      </c>
      <c r="H34" s="2"/>
      <c r="I34" s="2"/>
      <c r="J34" s="2">
        <v>4</v>
      </c>
      <c r="K34" s="2">
        <v>3</v>
      </c>
      <c r="L34" s="2">
        <v>7</v>
      </c>
      <c r="M34" s="2"/>
      <c r="N34" s="2"/>
      <c r="O34" s="2">
        <v>22</v>
      </c>
    </row>
    <row r="35" spans="2:25" x14ac:dyDescent="0.3">
      <c r="B35" s="2" t="s">
        <v>3</v>
      </c>
      <c r="C35" s="2"/>
      <c r="D35" s="2">
        <v>181</v>
      </c>
      <c r="E35" s="2">
        <v>280</v>
      </c>
      <c r="F35" s="2">
        <v>3</v>
      </c>
      <c r="G35" s="2">
        <v>464</v>
      </c>
      <c r="H35" s="2">
        <v>10</v>
      </c>
      <c r="I35" s="2">
        <v>10</v>
      </c>
      <c r="J35" s="2">
        <v>783</v>
      </c>
      <c r="K35" s="2">
        <v>213</v>
      </c>
      <c r="L35" s="2">
        <v>996</v>
      </c>
      <c r="M35" s="2">
        <v>10</v>
      </c>
      <c r="N35" s="2">
        <v>10</v>
      </c>
      <c r="O35" s="2">
        <v>1480</v>
      </c>
    </row>
    <row r="36" spans="2:25" x14ac:dyDescent="0.3">
      <c r="B36" s="16"/>
      <c r="C36" s="10" t="s">
        <v>9</v>
      </c>
      <c r="D36" s="1">
        <f>SUM(D23,D25,D27,D29,D31,D33)</f>
        <v>108</v>
      </c>
      <c r="E36" s="1">
        <f>SUM(E23,E25,E27,E29,E31,E33)</f>
        <v>169</v>
      </c>
      <c r="F36" s="1">
        <f>SUM(F23,F25,F27,F29,F31,F33)</f>
        <v>2</v>
      </c>
      <c r="G36" s="1">
        <f t="shared" ref="G36:O36" si="2">SUM(G23,G25,G27,G29,G31,G33)</f>
        <v>279</v>
      </c>
      <c r="H36" s="1">
        <f t="shared" si="2"/>
        <v>4</v>
      </c>
      <c r="I36" s="1">
        <f t="shared" si="2"/>
        <v>4</v>
      </c>
      <c r="J36" s="1">
        <f t="shared" si="2"/>
        <v>494</v>
      </c>
      <c r="K36" s="1">
        <f t="shared" si="2"/>
        <v>149</v>
      </c>
      <c r="L36" s="1">
        <f t="shared" si="2"/>
        <v>643</v>
      </c>
      <c r="M36" s="1">
        <f t="shared" si="2"/>
        <v>7</v>
      </c>
      <c r="N36" s="1">
        <f t="shared" si="2"/>
        <v>7</v>
      </c>
      <c r="O36" s="1">
        <f t="shared" si="2"/>
        <v>933</v>
      </c>
      <c r="W36" s="1">
        <f>SUM(D36,H36,J36,M36)</f>
        <v>613</v>
      </c>
      <c r="X36" s="1">
        <f>SUM(E36,K36)</f>
        <v>318</v>
      </c>
      <c r="Y36" s="1">
        <f>F35</f>
        <v>3</v>
      </c>
    </row>
    <row r="37" spans="2:25" x14ac:dyDescent="0.3">
      <c r="C37" s="10" t="s">
        <v>10</v>
      </c>
      <c r="D37" s="1">
        <f>SUM(D24,D26,D28,D30,D32,D34)</f>
        <v>73</v>
      </c>
      <c r="E37" s="1">
        <f>SUM(E24,E26,E28,E30,E32,E34)</f>
        <v>111</v>
      </c>
      <c r="F37" s="1">
        <f>SUM(F24,F26,F28,F30,F32,F34)</f>
        <v>1</v>
      </c>
      <c r="G37" s="1">
        <f t="shared" ref="G37:O37" si="3">SUM(G24,G26,G28,G30,G32,G34)</f>
        <v>185</v>
      </c>
      <c r="H37" s="1">
        <f t="shared" si="3"/>
        <v>6</v>
      </c>
      <c r="I37" s="1">
        <f t="shared" si="3"/>
        <v>6</v>
      </c>
      <c r="J37" s="1">
        <f t="shared" si="3"/>
        <v>289</v>
      </c>
      <c r="K37" s="1">
        <f t="shared" si="3"/>
        <v>64</v>
      </c>
      <c r="L37" s="1">
        <f t="shared" si="3"/>
        <v>353</v>
      </c>
      <c r="M37" s="1">
        <f t="shared" si="3"/>
        <v>3</v>
      </c>
      <c r="N37" s="1">
        <f t="shared" si="3"/>
        <v>3</v>
      </c>
      <c r="O37" s="1">
        <f t="shared" si="3"/>
        <v>547</v>
      </c>
      <c r="W37" s="1">
        <f>SUM(D37,H37,J37,M37)</f>
        <v>371</v>
      </c>
      <c r="X37" s="1">
        <f>SUM(E37,K37)</f>
        <v>175</v>
      </c>
      <c r="Y37" s="1">
        <f>F36</f>
        <v>2</v>
      </c>
    </row>
    <row r="39" spans="2:25" ht="57.6" x14ac:dyDescent="0.3">
      <c r="B39" s="3"/>
      <c r="C39" s="3"/>
      <c r="D39" s="12" t="s">
        <v>4</v>
      </c>
      <c r="E39" s="12"/>
      <c r="F39" s="12"/>
      <c r="G39" s="3" t="s">
        <v>20</v>
      </c>
      <c r="H39" s="3" t="s">
        <v>5</v>
      </c>
      <c r="I39" s="3" t="s">
        <v>21</v>
      </c>
      <c r="J39" s="12" t="s">
        <v>6</v>
      </c>
      <c r="K39" s="12"/>
      <c r="L39" s="3" t="s">
        <v>22</v>
      </c>
      <c r="M39" s="3" t="s">
        <v>7</v>
      </c>
      <c r="N39" s="3" t="s">
        <v>23</v>
      </c>
      <c r="O39" s="3" t="s">
        <v>3</v>
      </c>
    </row>
    <row r="40" spans="2:25" x14ac:dyDescent="0.3">
      <c r="B40" s="2" t="s">
        <v>16</v>
      </c>
      <c r="C40" s="2" t="s">
        <v>26</v>
      </c>
      <c r="D40" s="2" t="s">
        <v>0</v>
      </c>
      <c r="E40" s="2" t="s">
        <v>1</v>
      </c>
      <c r="F40" s="2" t="s">
        <v>2</v>
      </c>
      <c r="G40" s="2"/>
      <c r="H40" s="2" t="s">
        <v>0</v>
      </c>
      <c r="I40" s="2"/>
      <c r="J40" s="2" t="s">
        <v>0</v>
      </c>
      <c r="K40" s="2" t="s">
        <v>1</v>
      </c>
      <c r="L40" s="2"/>
      <c r="M40" s="2" t="s">
        <v>0</v>
      </c>
      <c r="N40" s="2"/>
      <c r="O40" s="2"/>
    </row>
    <row r="41" spans="2:25" x14ac:dyDescent="0.3">
      <c r="B41" s="11" t="s">
        <v>8</v>
      </c>
      <c r="C41" s="2" t="s">
        <v>9</v>
      </c>
      <c r="D41" s="2">
        <v>12</v>
      </c>
      <c r="E41" s="2">
        <v>39</v>
      </c>
      <c r="F41" s="2">
        <v>2</v>
      </c>
      <c r="G41" s="2">
        <v>53</v>
      </c>
      <c r="H41" s="2"/>
      <c r="I41" s="2"/>
      <c r="J41" s="2">
        <v>73</v>
      </c>
      <c r="K41" s="2">
        <v>20</v>
      </c>
      <c r="L41" s="2">
        <v>93</v>
      </c>
      <c r="M41" s="2"/>
      <c r="N41" s="2"/>
      <c r="O41" s="2">
        <v>146</v>
      </c>
    </row>
    <row r="42" spans="2:25" x14ac:dyDescent="0.3">
      <c r="B42" s="11"/>
      <c r="C42" s="2" t="s">
        <v>10</v>
      </c>
      <c r="D42" s="2">
        <v>7</v>
      </c>
      <c r="E42" s="2">
        <v>23</v>
      </c>
      <c r="F42" s="2">
        <v>1</v>
      </c>
      <c r="G42" s="2">
        <v>31</v>
      </c>
      <c r="H42" s="2"/>
      <c r="I42" s="2"/>
      <c r="J42" s="2">
        <v>68</v>
      </c>
      <c r="K42" s="2">
        <v>8</v>
      </c>
      <c r="L42" s="2">
        <v>76</v>
      </c>
      <c r="M42" s="2"/>
      <c r="N42" s="2"/>
      <c r="O42" s="2">
        <v>107</v>
      </c>
    </row>
    <row r="43" spans="2:25" x14ac:dyDescent="0.3">
      <c r="B43" s="11" t="s">
        <v>11</v>
      </c>
      <c r="C43" s="2" t="s">
        <v>9</v>
      </c>
      <c r="D43" s="2">
        <v>11</v>
      </c>
      <c r="E43" s="2">
        <v>19</v>
      </c>
      <c r="F43" s="2"/>
      <c r="G43" s="2">
        <v>30</v>
      </c>
      <c r="H43" s="2"/>
      <c r="I43" s="2"/>
      <c r="J43" s="2">
        <v>40</v>
      </c>
      <c r="K43" s="2">
        <v>8</v>
      </c>
      <c r="L43" s="2">
        <v>48</v>
      </c>
      <c r="M43" s="2"/>
      <c r="N43" s="2"/>
      <c r="O43" s="2">
        <v>78</v>
      </c>
    </row>
    <row r="44" spans="2:25" x14ac:dyDescent="0.3">
      <c r="B44" s="11"/>
      <c r="C44" s="2" t="s">
        <v>10</v>
      </c>
      <c r="D44" s="2">
        <v>12</v>
      </c>
      <c r="E44" s="2">
        <v>19</v>
      </c>
      <c r="F44" s="2"/>
      <c r="G44" s="2">
        <v>31</v>
      </c>
      <c r="H44" s="2"/>
      <c r="I44" s="2"/>
      <c r="J44" s="2">
        <v>16</v>
      </c>
      <c r="K44" s="2">
        <v>1</v>
      </c>
      <c r="L44" s="2">
        <v>17</v>
      </c>
      <c r="M44" s="2"/>
      <c r="N44" s="2"/>
      <c r="O44" s="2">
        <v>48</v>
      </c>
    </row>
    <row r="45" spans="2:25" x14ac:dyDescent="0.3">
      <c r="B45" s="11" t="s">
        <v>12</v>
      </c>
      <c r="C45" s="2" t="s">
        <v>9</v>
      </c>
      <c r="D45" s="2">
        <v>25</v>
      </c>
      <c r="E45" s="2">
        <v>53</v>
      </c>
      <c r="F45" s="2"/>
      <c r="G45" s="2">
        <v>78</v>
      </c>
      <c r="H45" s="2">
        <v>3</v>
      </c>
      <c r="I45" s="2">
        <v>3</v>
      </c>
      <c r="J45" s="2">
        <v>131</v>
      </c>
      <c r="K45" s="2">
        <v>36</v>
      </c>
      <c r="L45" s="2">
        <v>167</v>
      </c>
      <c r="M45" s="2"/>
      <c r="N45" s="2"/>
      <c r="O45" s="2">
        <v>248</v>
      </c>
    </row>
    <row r="46" spans="2:25" x14ac:dyDescent="0.3">
      <c r="B46" s="11"/>
      <c r="C46" s="2" t="s">
        <v>10</v>
      </c>
      <c r="D46" s="2">
        <v>17</v>
      </c>
      <c r="E46" s="2">
        <v>38</v>
      </c>
      <c r="F46" s="2"/>
      <c r="G46" s="2">
        <v>55</v>
      </c>
      <c r="H46" s="2">
        <v>6</v>
      </c>
      <c r="I46" s="2">
        <v>6</v>
      </c>
      <c r="J46" s="2">
        <v>59</v>
      </c>
      <c r="K46" s="2">
        <v>10</v>
      </c>
      <c r="L46" s="2">
        <v>69</v>
      </c>
      <c r="M46" s="2"/>
      <c r="N46" s="2"/>
      <c r="O46" s="2">
        <v>130</v>
      </c>
    </row>
    <row r="47" spans="2:25" x14ac:dyDescent="0.3">
      <c r="B47" s="11" t="s">
        <v>13</v>
      </c>
      <c r="C47" s="2" t="s">
        <v>9</v>
      </c>
      <c r="D47" s="2">
        <v>27</v>
      </c>
      <c r="E47" s="2">
        <v>45</v>
      </c>
      <c r="F47" s="2"/>
      <c r="G47" s="2">
        <v>72</v>
      </c>
      <c r="H47" s="2"/>
      <c r="I47" s="2"/>
      <c r="J47" s="2">
        <v>191</v>
      </c>
      <c r="K47" s="2">
        <v>43</v>
      </c>
      <c r="L47" s="2">
        <v>234</v>
      </c>
      <c r="M47" s="2">
        <v>6</v>
      </c>
      <c r="N47" s="2">
        <v>6</v>
      </c>
      <c r="O47" s="2">
        <v>312</v>
      </c>
    </row>
    <row r="48" spans="2:25" x14ac:dyDescent="0.3">
      <c r="B48" s="11"/>
      <c r="C48" s="2" t="s">
        <v>10</v>
      </c>
      <c r="D48" s="2">
        <v>14</v>
      </c>
      <c r="E48" s="2">
        <v>10</v>
      </c>
      <c r="F48" s="2"/>
      <c r="G48" s="2">
        <v>24</v>
      </c>
      <c r="H48" s="2"/>
      <c r="I48" s="2"/>
      <c r="J48" s="2">
        <v>80</v>
      </c>
      <c r="K48" s="2">
        <v>27</v>
      </c>
      <c r="L48" s="2">
        <v>107</v>
      </c>
      <c r="M48" s="2">
        <v>1</v>
      </c>
      <c r="N48" s="2">
        <v>1</v>
      </c>
      <c r="O48" s="2">
        <v>132</v>
      </c>
    </row>
    <row r="49" spans="2:25" x14ac:dyDescent="0.3">
      <c r="B49" s="11" t="s">
        <v>14</v>
      </c>
      <c r="C49" s="2" t="s">
        <v>9</v>
      </c>
      <c r="D49" s="2">
        <v>13</v>
      </c>
      <c r="E49" s="2">
        <v>24</v>
      </c>
      <c r="F49" s="2"/>
      <c r="G49" s="2">
        <v>37</v>
      </c>
      <c r="H49" s="2">
        <v>1</v>
      </c>
      <c r="I49" s="2">
        <v>1</v>
      </c>
      <c r="J49" s="2">
        <v>61</v>
      </c>
      <c r="K49" s="2">
        <v>23</v>
      </c>
      <c r="L49" s="2">
        <v>84</v>
      </c>
      <c r="M49" s="2"/>
      <c r="N49" s="2"/>
      <c r="O49" s="2">
        <v>122</v>
      </c>
    </row>
    <row r="50" spans="2:25" x14ac:dyDescent="0.3">
      <c r="B50" s="11"/>
      <c r="C50" s="2" t="s">
        <v>10</v>
      </c>
      <c r="D50" s="2">
        <v>9</v>
      </c>
      <c r="E50" s="2">
        <v>22</v>
      </c>
      <c r="F50" s="2"/>
      <c r="G50" s="2">
        <v>31</v>
      </c>
      <c r="H50" s="2"/>
      <c r="I50" s="2"/>
      <c r="J50" s="2">
        <v>63</v>
      </c>
      <c r="K50" s="2">
        <v>19</v>
      </c>
      <c r="L50" s="2">
        <v>82</v>
      </c>
      <c r="M50" s="2">
        <v>1</v>
      </c>
      <c r="N50" s="2">
        <v>1</v>
      </c>
      <c r="O50" s="2">
        <v>114</v>
      </c>
    </row>
    <row r="51" spans="2:25" x14ac:dyDescent="0.3">
      <c r="B51" s="11" t="s">
        <v>15</v>
      </c>
      <c r="C51" s="2" t="s">
        <v>9</v>
      </c>
      <c r="D51" s="2">
        <v>17</v>
      </c>
      <c r="E51" s="2"/>
      <c r="F51" s="2"/>
      <c r="G51" s="2">
        <v>17</v>
      </c>
      <c r="H51" s="2"/>
      <c r="I51" s="2"/>
      <c r="J51" s="2">
        <v>7</v>
      </c>
      <c r="K51" s="2">
        <v>14</v>
      </c>
      <c r="L51" s="2">
        <v>21</v>
      </c>
      <c r="M51" s="2"/>
      <c r="N51" s="2"/>
      <c r="O51" s="2">
        <v>38</v>
      </c>
    </row>
    <row r="52" spans="2:25" x14ac:dyDescent="0.3">
      <c r="B52" s="11"/>
      <c r="C52" s="2" t="s">
        <v>10</v>
      </c>
      <c r="D52" s="2">
        <v>16</v>
      </c>
      <c r="E52" s="2"/>
      <c r="F52" s="2"/>
      <c r="G52" s="2">
        <v>16</v>
      </c>
      <c r="H52" s="2"/>
      <c r="I52" s="2"/>
      <c r="J52" s="2">
        <v>6</v>
      </c>
      <c r="K52" s="2">
        <v>4</v>
      </c>
      <c r="L52" s="2">
        <v>10</v>
      </c>
      <c r="M52" s="2"/>
      <c r="N52" s="2"/>
      <c r="O52" s="2">
        <v>26</v>
      </c>
    </row>
    <row r="53" spans="2:25" x14ac:dyDescent="0.3">
      <c r="B53" s="2" t="s">
        <v>3</v>
      </c>
      <c r="C53" s="2"/>
      <c r="D53" s="2">
        <v>180</v>
      </c>
      <c r="E53" s="2">
        <v>292</v>
      </c>
      <c r="F53" s="2">
        <v>3</v>
      </c>
      <c r="G53" s="2">
        <v>475</v>
      </c>
      <c r="H53" s="2">
        <v>10</v>
      </c>
      <c r="I53" s="2">
        <v>10</v>
      </c>
      <c r="J53" s="2">
        <v>795</v>
      </c>
      <c r="K53" s="2">
        <v>213</v>
      </c>
      <c r="L53" s="2">
        <v>1008</v>
      </c>
      <c r="M53" s="2">
        <v>8</v>
      </c>
      <c r="N53" s="2">
        <v>8</v>
      </c>
      <c r="O53" s="2">
        <v>1501</v>
      </c>
    </row>
    <row r="54" spans="2:25" x14ac:dyDescent="0.3">
      <c r="C54" s="10" t="s">
        <v>9</v>
      </c>
      <c r="D54" s="1">
        <f>SUM(D41,D43,D45,D47,D49,D51)</f>
        <v>105</v>
      </c>
      <c r="E54" s="1">
        <f>SUM(E41,E43,E45,E47,E49,E51)</f>
        <v>180</v>
      </c>
      <c r="F54" s="1">
        <f>SUM(F41,F43,F45,F47,F49,F51)</f>
        <v>2</v>
      </c>
      <c r="G54" s="1">
        <f t="shared" ref="G54:O54" si="4">SUM(G41,G43,G45,G47,G49,G51)</f>
        <v>287</v>
      </c>
      <c r="H54" s="1">
        <f t="shared" si="4"/>
        <v>4</v>
      </c>
      <c r="I54" s="1">
        <f t="shared" si="4"/>
        <v>4</v>
      </c>
      <c r="J54" s="1">
        <f t="shared" si="4"/>
        <v>503</v>
      </c>
      <c r="K54" s="1">
        <f t="shared" si="4"/>
        <v>144</v>
      </c>
      <c r="L54" s="1">
        <f t="shared" si="4"/>
        <v>647</v>
      </c>
      <c r="M54" s="1">
        <f t="shared" si="4"/>
        <v>6</v>
      </c>
      <c r="N54" s="1">
        <f t="shared" si="4"/>
        <v>6</v>
      </c>
      <c r="O54" s="1">
        <f t="shared" si="4"/>
        <v>944</v>
      </c>
      <c r="W54" s="1">
        <f>SUM(D54,H54,J54,M54)</f>
        <v>618</v>
      </c>
      <c r="X54" s="1">
        <f>SUM(E54,K54)</f>
        <v>324</v>
      </c>
      <c r="Y54" s="1">
        <f>F53</f>
        <v>3</v>
      </c>
    </row>
    <row r="55" spans="2:25" x14ac:dyDescent="0.3">
      <c r="C55" s="10" t="s">
        <v>10</v>
      </c>
      <c r="D55" s="1">
        <f>SUM(D42,D44,D46,D48,D50,D52)</f>
        <v>75</v>
      </c>
      <c r="E55" s="1">
        <f>SUM(E42,E44,E46,E48,E50,E52)</f>
        <v>112</v>
      </c>
      <c r="F55" s="1">
        <f>SUM(F42,F44,F46,F48,F50,F52)</f>
        <v>1</v>
      </c>
      <c r="G55" s="1">
        <f t="shared" ref="G55:O55" si="5">SUM(G42,G44,G46,G48,G50,G52)</f>
        <v>188</v>
      </c>
      <c r="H55" s="1">
        <f t="shared" si="5"/>
        <v>6</v>
      </c>
      <c r="I55" s="1">
        <f t="shared" si="5"/>
        <v>6</v>
      </c>
      <c r="J55" s="1">
        <f t="shared" si="5"/>
        <v>292</v>
      </c>
      <c r="K55" s="1">
        <f t="shared" si="5"/>
        <v>69</v>
      </c>
      <c r="L55" s="1">
        <f t="shared" si="5"/>
        <v>361</v>
      </c>
      <c r="M55" s="1">
        <f t="shared" si="5"/>
        <v>2</v>
      </c>
      <c r="N55" s="1">
        <f t="shared" si="5"/>
        <v>2</v>
      </c>
      <c r="O55" s="1">
        <f t="shared" si="5"/>
        <v>557</v>
      </c>
      <c r="W55" s="1">
        <f>SUM(D55,H55,J55,M55)</f>
        <v>375</v>
      </c>
      <c r="X55" s="1">
        <f>SUM(E55,K55)</f>
        <v>181</v>
      </c>
      <c r="Y55" s="1">
        <f>F54</f>
        <v>2</v>
      </c>
    </row>
  </sheetData>
  <mergeCells count="25">
    <mergeCell ref="Q12:Q13"/>
    <mergeCell ref="B33:B34"/>
    <mergeCell ref="B23:B24"/>
    <mergeCell ref="B25:B26"/>
    <mergeCell ref="B27:B28"/>
    <mergeCell ref="B29:B30"/>
    <mergeCell ref="B31:B32"/>
    <mergeCell ref="D3:F3"/>
    <mergeCell ref="J3:K3"/>
    <mergeCell ref="B5:B6"/>
    <mergeCell ref="B7:B8"/>
    <mergeCell ref="B9:B10"/>
    <mergeCell ref="B11:B12"/>
    <mergeCell ref="B13:B14"/>
    <mergeCell ref="B15:B16"/>
    <mergeCell ref="D21:F21"/>
    <mergeCell ref="J21:K21"/>
    <mergeCell ref="B47:B48"/>
    <mergeCell ref="B49:B50"/>
    <mergeCell ref="B51:B52"/>
    <mergeCell ref="D39:F39"/>
    <mergeCell ref="J39:K39"/>
    <mergeCell ref="B41:B42"/>
    <mergeCell ref="B43:B44"/>
    <mergeCell ref="B45:B4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51C89-B514-40AF-8670-BC1D73D287B5}">
  <dimension ref="A1"/>
  <sheetViews>
    <sheetView workbookViewId="0">
      <selection activeCell="L13" sqref="L13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35697-9CCF-4912-83DF-F1952B50B7B1}">
  <dimension ref="B2:O35"/>
  <sheetViews>
    <sheetView zoomScale="70" zoomScaleNormal="70" workbookViewId="0">
      <selection activeCell="A6" sqref="A6:XFD6"/>
    </sheetView>
  </sheetViews>
  <sheetFormatPr defaultRowHeight="14.4" x14ac:dyDescent="0.3"/>
  <cols>
    <col min="1" max="1" width="8.88671875" style="8"/>
    <col min="2" max="2" width="13.44140625" style="8" bestFit="1" customWidth="1"/>
    <col min="3" max="3" width="22.109375" style="9" customWidth="1"/>
    <col min="4" max="5" width="8.88671875" style="1"/>
    <col min="6" max="6" width="8.88671875" style="8"/>
    <col min="7" max="7" width="11.33203125" style="8" bestFit="1" customWidth="1"/>
    <col min="8" max="8" width="16.5546875" style="9" customWidth="1"/>
    <col min="9" max="9" width="8.88671875" style="1"/>
    <col min="10" max="12" width="8.88671875" style="8"/>
    <col min="13" max="13" width="16.77734375" style="9" customWidth="1"/>
    <col min="14" max="16384" width="8.88671875" style="8"/>
  </cols>
  <sheetData>
    <row r="2" spans="2:15" x14ac:dyDescent="0.3">
      <c r="B2" s="2">
        <v>2018</v>
      </c>
      <c r="C2" s="7" t="s">
        <v>18</v>
      </c>
      <c r="D2" s="2" t="s">
        <v>26</v>
      </c>
      <c r="E2" s="2"/>
      <c r="G2" s="2">
        <v>2019</v>
      </c>
      <c r="H2" s="7" t="s">
        <v>18</v>
      </c>
      <c r="I2" s="2" t="s">
        <v>25</v>
      </c>
      <c r="J2" s="6"/>
      <c r="L2" s="6"/>
      <c r="M2" s="6"/>
      <c r="N2" s="6"/>
      <c r="O2" s="6"/>
    </row>
    <row r="3" spans="2:15" ht="28.8" customHeight="1" x14ac:dyDescent="0.3">
      <c r="B3" s="11" t="s">
        <v>8</v>
      </c>
      <c r="C3" s="12" t="s">
        <v>27</v>
      </c>
      <c r="D3" s="2" t="s">
        <v>9</v>
      </c>
      <c r="E3" s="2">
        <v>58</v>
      </c>
      <c r="G3" s="6" t="s">
        <v>8</v>
      </c>
      <c r="H3" s="12" t="s">
        <v>4</v>
      </c>
      <c r="I3" s="2" t="s">
        <v>9</v>
      </c>
      <c r="J3" s="6">
        <v>53</v>
      </c>
      <c r="L3" s="6" t="s">
        <v>8</v>
      </c>
      <c r="M3" s="7" t="s">
        <v>4</v>
      </c>
      <c r="N3" s="6" t="s">
        <v>9</v>
      </c>
      <c r="O3" s="6">
        <v>53</v>
      </c>
    </row>
    <row r="4" spans="2:15" x14ac:dyDescent="0.3">
      <c r="B4" s="11"/>
      <c r="C4" s="12"/>
      <c r="D4" s="2" t="s">
        <v>10</v>
      </c>
      <c r="E4" s="2">
        <v>27</v>
      </c>
      <c r="G4" s="6"/>
      <c r="H4" s="12"/>
      <c r="I4" s="2" t="s">
        <v>10</v>
      </c>
      <c r="J4" s="6">
        <v>31</v>
      </c>
      <c r="L4" s="6"/>
      <c r="M4" s="7"/>
      <c r="N4" s="6" t="s">
        <v>10</v>
      </c>
      <c r="O4" s="6">
        <v>31</v>
      </c>
    </row>
    <row r="5" spans="2:15" ht="14.4" customHeight="1" x14ac:dyDescent="0.3">
      <c r="B5" s="11"/>
      <c r="C5" s="12" t="s">
        <v>6</v>
      </c>
      <c r="D5" s="2" t="s">
        <v>9</v>
      </c>
      <c r="E5" s="2">
        <v>79</v>
      </c>
      <c r="G5" s="6"/>
      <c r="H5" s="12" t="s">
        <v>6</v>
      </c>
      <c r="I5" s="2" t="s">
        <v>9</v>
      </c>
      <c r="J5" s="6">
        <v>94</v>
      </c>
      <c r="L5" s="6"/>
      <c r="M5" s="7" t="s">
        <v>6</v>
      </c>
      <c r="N5" s="6" t="s">
        <v>9</v>
      </c>
      <c r="O5" s="6">
        <v>93</v>
      </c>
    </row>
    <row r="6" spans="2:15" ht="43.8" customHeight="1" x14ac:dyDescent="0.3">
      <c r="B6" s="11"/>
      <c r="C6" s="12"/>
      <c r="D6" s="2" t="s">
        <v>10</v>
      </c>
      <c r="E6" s="2">
        <v>71</v>
      </c>
      <c r="G6" s="6"/>
      <c r="H6" s="12"/>
      <c r="I6" s="2" t="s">
        <v>10</v>
      </c>
      <c r="J6" s="6">
        <v>70</v>
      </c>
      <c r="L6" s="6"/>
      <c r="M6" s="7"/>
      <c r="N6" s="6" t="s">
        <v>10</v>
      </c>
      <c r="O6" s="6">
        <v>76</v>
      </c>
    </row>
    <row r="7" spans="2:15" x14ac:dyDescent="0.3">
      <c r="B7" s="11"/>
      <c r="C7" s="12" t="s">
        <v>7</v>
      </c>
      <c r="D7" s="2" t="s">
        <v>9</v>
      </c>
      <c r="E7" s="2">
        <v>1</v>
      </c>
      <c r="H7" s="8"/>
      <c r="I7" s="1" t="s">
        <v>9</v>
      </c>
      <c r="J7" s="8">
        <v>0</v>
      </c>
      <c r="L7" s="6"/>
      <c r="M7" s="6"/>
      <c r="N7" s="6"/>
      <c r="O7" s="6">
        <v>0</v>
      </c>
    </row>
    <row r="8" spans="2:15" ht="14.4" customHeight="1" x14ac:dyDescent="0.3">
      <c r="B8" s="11"/>
      <c r="C8" s="12"/>
      <c r="D8" s="2" t="s">
        <v>10</v>
      </c>
      <c r="E8" s="2">
        <v>1</v>
      </c>
      <c r="G8" s="6"/>
      <c r="H8" s="7" t="s">
        <v>7</v>
      </c>
      <c r="I8" s="2" t="s">
        <v>10</v>
      </c>
      <c r="J8" s="6">
        <v>1</v>
      </c>
      <c r="L8" s="6"/>
      <c r="M8" s="6"/>
      <c r="N8" s="6"/>
      <c r="O8" s="6">
        <v>0</v>
      </c>
    </row>
    <row r="9" spans="2:15" ht="43.2" x14ac:dyDescent="0.3">
      <c r="B9" s="11" t="s">
        <v>11</v>
      </c>
      <c r="C9" s="12" t="s">
        <v>27</v>
      </c>
      <c r="D9" s="2" t="s">
        <v>9</v>
      </c>
      <c r="E9" s="2">
        <v>31</v>
      </c>
      <c r="G9" s="6" t="s">
        <v>11</v>
      </c>
      <c r="H9" s="3" t="s">
        <v>27</v>
      </c>
      <c r="I9" s="2" t="s">
        <v>9</v>
      </c>
      <c r="J9" s="6">
        <v>26</v>
      </c>
      <c r="L9" s="6" t="s">
        <v>11</v>
      </c>
      <c r="M9" s="7" t="s">
        <v>4</v>
      </c>
      <c r="N9" s="6" t="s">
        <v>9</v>
      </c>
      <c r="O9" s="6">
        <v>30</v>
      </c>
    </row>
    <row r="10" spans="2:15" ht="14.4" customHeight="1" x14ac:dyDescent="0.3">
      <c r="B10" s="11"/>
      <c r="C10" s="12"/>
      <c r="D10" s="2" t="s">
        <v>10</v>
      </c>
      <c r="E10" s="2">
        <v>23</v>
      </c>
      <c r="G10" s="6"/>
      <c r="H10" s="3"/>
      <c r="I10" s="2" t="s">
        <v>10</v>
      </c>
      <c r="J10" s="6">
        <v>27</v>
      </c>
      <c r="L10" s="6"/>
      <c r="M10" s="7"/>
      <c r="N10" s="6" t="s">
        <v>10</v>
      </c>
      <c r="O10" s="6">
        <v>31</v>
      </c>
    </row>
    <row r="11" spans="2:15" ht="28.8" x14ac:dyDescent="0.3">
      <c r="B11" s="11"/>
      <c r="C11" s="12" t="s">
        <v>6</v>
      </c>
      <c r="D11" s="2" t="s">
        <v>9</v>
      </c>
      <c r="E11" s="2">
        <v>38</v>
      </c>
      <c r="G11" s="6"/>
      <c r="H11" s="3" t="s">
        <v>6</v>
      </c>
      <c r="I11" s="2" t="s">
        <v>9</v>
      </c>
      <c r="J11" s="6">
        <v>46</v>
      </c>
      <c r="L11" s="6"/>
      <c r="M11" s="7" t="s">
        <v>6</v>
      </c>
      <c r="N11" s="6" t="s">
        <v>9</v>
      </c>
      <c r="O11" s="6">
        <v>48</v>
      </c>
    </row>
    <row r="12" spans="2:15" ht="14.4" customHeight="1" x14ac:dyDescent="0.3">
      <c r="B12" s="11"/>
      <c r="C12" s="12"/>
      <c r="D12" s="2" t="s">
        <v>10</v>
      </c>
      <c r="E12" s="2">
        <v>21</v>
      </c>
      <c r="G12" s="6"/>
      <c r="H12" s="3"/>
      <c r="I12" s="2" t="s">
        <v>10</v>
      </c>
      <c r="J12" s="6">
        <v>17</v>
      </c>
      <c r="L12" s="6"/>
      <c r="M12" s="7"/>
      <c r="N12" s="6" t="s">
        <v>10</v>
      </c>
      <c r="O12" s="6">
        <v>17</v>
      </c>
    </row>
    <row r="13" spans="2:15" ht="14.4" customHeight="1" x14ac:dyDescent="0.3">
      <c r="B13" s="11" t="s">
        <v>12</v>
      </c>
      <c r="C13" s="12" t="s">
        <v>27</v>
      </c>
      <c r="D13" s="2" t="s">
        <v>9</v>
      </c>
      <c r="E13" s="2">
        <v>77</v>
      </c>
      <c r="G13" s="6" t="s">
        <v>12</v>
      </c>
      <c r="H13" s="3" t="s">
        <v>27</v>
      </c>
      <c r="I13" s="2" t="s">
        <v>9</v>
      </c>
      <c r="J13" s="6">
        <v>74</v>
      </c>
      <c r="L13" s="6" t="s">
        <v>12</v>
      </c>
      <c r="M13" s="7" t="s">
        <v>4</v>
      </c>
      <c r="N13" s="6" t="s">
        <v>9</v>
      </c>
      <c r="O13" s="6">
        <v>78</v>
      </c>
    </row>
    <row r="14" spans="2:15" ht="14.4" customHeight="1" x14ac:dyDescent="0.3">
      <c r="B14" s="11"/>
      <c r="C14" s="12"/>
      <c r="D14" s="2" t="s">
        <v>10</v>
      </c>
      <c r="E14" s="2">
        <v>51</v>
      </c>
      <c r="G14" s="6"/>
      <c r="H14" s="3"/>
      <c r="I14" s="2" t="s">
        <v>10</v>
      </c>
      <c r="J14" s="6">
        <v>57</v>
      </c>
      <c r="L14" s="6"/>
      <c r="M14" s="7"/>
      <c r="N14" s="6" t="s">
        <v>10</v>
      </c>
      <c r="O14" s="6">
        <v>55</v>
      </c>
    </row>
    <row r="15" spans="2:15" ht="43.2" x14ac:dyDescent="0.3">
      <c r="B15" s="11"/>
      <c r="C15" s="12" t="s">
        <v>28</v>
      </c>
      <c r="D15" s="2" t="s">
        <v>9</v>
      </c>
      <c r="E15" s="2">
        <v>3</v>
      </c>
      <c r="G15" s="6"/>
      <c r="H15" s="3" t="s">
        <v>5</v>
      </c>
      <c r="I15" s="2" t="s">
        <v>9</v>
      </c>
      <c r="J15" s="6">
        <v>3</v>
      </c>
      <c r="L15" s="6"/>
      <c r="M15" s="7" t="s">
        <v>5</v>
      </c>
      <c r="N15" s="6" t="s">
        <v>9</v>
      </c>
      <c r="O15" s="6">
        <v>3</v>
      </c>
    </row>
    <row r="16" spans="2:15" ht="14.4" customHeight="1" x14ac:dyDescent="0.3">
      <c r="B16" s="11"/>
      <c r="C16" s="12"/>
      <c r="D16" s="2" t="s">
        <v>10</v>
      </c>
      <c r="E16" s="2">
        <v>6</v>
      </c>
      <c r="G16" s="6"/>
      <c r="H16" s="3"/>
      <c r="I16" s="2" t="s">
        <v>10</v>
      </c>
      <c r="J16" s="6">
        <v>6</v>
      </c>
      <c r="L16" s="6"/>
      <c r="M16" s="7"/>
      <c r="N16" s="6" t="s">
        <v>10</v>
      </c>
      <c r="O16" s="6">
        <v>6</v>
      </c>
    </row>
    <row r="17" spans="2:15" ht="28.8" x14ac:dyDescent="0.3">
      <c r="B17" s="11"/>
      <c r="C17" s="12" t="s">
        <v>6</v>
      </c>
      <c r="D17" s="2" t="s">
        <v>9</v>
      </c>
      <c r="E17" s="2">
        <v>160</v>
      </c>
      <c r="G17" s="6"/>
      <c r="H17" s="3" t="s">
        <v>6</v>
      </c>
      <c r="I17" s="2" t="s">
        <v>9</v>
      </c>
      <c r="J17" s="6">
        <v>166</v>
      </c>
      <c r="L17" s="6"/>
      <c r="M17" s="7" t="s">
        <v>6</v>
      </c>
      <c r="N17" s="6" t="s">
        <v>9</v>
      </c>
      <c r="O17" s="6">
        <v>167</v>
      </c>
    </row>
    <row r="18" spans="2:15" ht="14.4" customHeight="1" x14ac:dyDescent="0.3">
      <c r="B18" s="11"/>
      <c r="C18" s="12"/>
      <c r="D18" s="2" t="s">
        <v>10</v>
      </c>
      <c r="E18" s="2">
        <v>66</v>
      </c>
      <c r="G18" s="6"/>
      <c r="H18" s="3"/>
      <c r="I18" s="2" t="s">
        <v>10</v>
      </c>
      <c r="J18" s="6">
        <v>69</v>
      </c>
      <c r="L18" s="6"/>
      <c r="M18" s="7"/>
      <c r="N18" s="6" t="s">
        <v>10</v>
      </c>
      <c r="O18" s="6">
        <v>69</v>
      </c>
    </row>
    <row r="19" spans="2:15" ht="14.4" customHeight="1" x14ac:dyDescent="0.3">
      <c r="B19" s="11" t="s">
        <v>13</v>
      </c>
      <c r="C19" s="12" t="s">
        <v>27</v>
      </c>
      <c r="D19" s="2" t="s">
        <v>9</v>
      </c>
      <c r="E19" s="2">
        <v>73</v>
      </c>
      <c r="G19" s="6" t="s">
        <v>13</v>
      </c>
      <c r="H19" s="3" t="s">
        <v>27</v>
      </c>
      <c r="I19" s="2" t="s">
        <v>9</v>
      </c>
      <c r="J19" s="6">
        <v>75</v>
      </c>
      <c r="L19" s="6" t="s">
        <v>13</v>
      </c>
      <c r="M19" s="7" t="s">
        <v>4</v>
      </c>
      <c r="N19" s="6" t="s">
        <v>9</v>
      </c>
      <c r="O19" s="6">
        <v>72</v>
      </c>
    </row>
    <row r="20" spans="2:15" ht="14.4" customHeight="1" x14ac:dyDescent="0.3">
      <c r="B20" s="11"/>
      <c r="C20" s="12"/>
      <c r="D20" s="2" t="s">
        <v>10</v>
      </c>
      <c r="E20" s="2">
        <v>26</v>
      </c>
      <c r="G20" s="6"/>
      <c r="H20" s="3"/>
      <c r="I20" s="2" t="s">
        <v>10</v>
      </c>
      <c r="J20" s="6">
        <v>27</v>
      </c>
      <c r="L20" s="6"/>
      <c r="M20" s="7"/>
      <c r="N20" s="6" t="s">
        <v>10</v>
      </c>
      <c r="O20" s="6">
        <v>24</v>
      </c>
    </row>
    <row r="21" spans="2:15" ht="28.8" x14ac:dyDescent="0.3">
      <c r="B21" s="11"/>
      <c r="C21" s="12" t="s">
        <v>6</v>
      </c>
      <c r="D21" s="2" t="s">
        <v>9</v>
      </c>
      <c r="E21" s="2">
        <v>223</v>
      </c>
      <c r="G21" s="6"/>
      <c r="H21" s="3" t="s">
        <v>6</v>
      </c>
      <c r="I21" s="2" t="s">
        <v>9</v>
      </c>
      <c r="J21" s="6">
        <v>235</v>
      </c>
      <c r="L21" s="6"/>
      <c r="M21" s="7" t="s">
        <v>6</v>
      </c>
      <c r="N21" s="6" t="s">
        <v>9</v>
      </c>
      <c r="O21" s="6">
        <v>234</v>
      </c>
    </row>
    <row r="22" spans="2:15" x14ac:dyDescent="0.3">
      <c r="B22" s="11"/>
      <c r="C22" s="12"/>
      <c r="D22" s="2" t="s">
        <v>10</v>
      </c>
      <c r="E22" s="2">
        <v>109</v>
      </c>
      <c r="G22" s="6"/>
      <c r="H22" s="3"/>
      <c r="I22" s="2" t="s">
        <v>10</v>
      </c>
      <c r="J22" s="6">
        <v>109</v>
      </c>
      <c r="L22" s="6"/>
      <c r="M22" s="7"/>
      <c r="N22" s="6" t="s">
        <v>10</v>
      </c>
      <c r="O22" s="6">
        <v>107</v>
      </c>
    </row>
    <row r="23" spans="2:15" x14ac:dyDescent="0.3">
      <c r="B23" s="11"/>
      <c r="C23" s="12" t="s">
        <v>7</v>
      </c>
      <c r="D23" s="2" t="s">
        <v>9</v>
      </c>
      <c r="E23" s="2">
        <v>7</v>
      </c>
      <c r="G23" s="6"/>
      <c r="H23" s="3" t="s">
        <v>7</v>
      </c>
      <c r="I23" s="2" t="s">
        <v>9</v>
      </c>
      <c r="J23" s="6">
        <v>7</v>
      </c>
      <c r="L23" s="6"/>
      <c r="M23" s="7" t="s">
        <v>7</v>
      </c>
      <c r="N23" s="6" t="s">
        <v>9</v>
      </c>
      <c r="O23" s="6">
        <v>6</v>
      </c>
    </row>
    <row r="24" spans="2:15" ht="14.4" customHeight="1" x14ac:dyDescent="0.3">
      <c r="B24" s="11"/>
      <c r="C24" s="12"/>
      <c r="D24" s="2" t="s">
        <v>10</v>
      </c>
      <c r="E24" s="2">
        <v>1</v>
      </c>
      <c r="G24" s="6"/>
      <c r="H24" s="3"/>
      <c r="I24" s="2" t="s">
        <v>10</v>
      </c>
      <c r="J24" s="6">
        <v>1</v>
      </c>
      <c r="L24" s="6"/>
      <c r="M24" s="7"/>
      <c r="N24" s="6" t="s">
        <v>10</v>
      </c>
      <c r="O24" s="6">
        <v>1</v>
      </c>
    </row>
    <row r="25" spans="2:15" ht="14.4" customHeight="1" x14ac:dyDescent="0.3">
      <c r="B25" s="11" t="s">
        <v>14</v>
      </c>
      <c r="C25" s="12" t="s">
        <v>27</v>
      </c>
      <c r="D25" s="2" t="s">
        <v>9</v>
      </c>
      <c r="E25" s="2">
        <v>37</v>
      </c>
      <c r="G25" s="6" t="s">
        <v>14</v>
      </c>
      <c r="H25" s="3" t="s">
        <v>27</v>
      </c>
      <c r="I25" s="2" t="s">
        <v>9</v>
      </c>
      <c r="J25" s="6">
        <v>35</v>
      </c>
      <c r="L25" s="6" t="s">
        <v>14</v>
      </c>
      <c r="M25" s="7" t="s">
        <v>4</v>
      </c>
      <c r="N25" s="6" t="s">
        <v>9</v>
      </c>
      <c r="O25" s="6">
        <v>37</v>
      </c>
    </row>
    <row r="26" spans="2:15" x14ac:dyDescent="0.3">
      <c r="B26" s="11"/>
      <c r="C26" s="12"/>
      <c r="D26" s="2" t="s">
        <v>10</v>
      </c>
      <c r="E26" s="2">
        <v>26</v>
      </c>
      <c r="G26" s="6"/>
      <c r="H26" s="3"/>
      <c r="I26" s="2" t="s">
        <v>10</v>
      </c>
      <c r="J26" s="6">
        <v>28</v>
      </c>
      <c r="L26" s="6"/>
      <c r="M26" s="7"/>
      <c r="N26" s="6" t="s">
        <v>10</v>
      </c>
      <c r="O26" s="6">
        <v>31</v>
      </c>
    </row>
    <row r="27" spans="2:15" ht="14.4" customHeight="1" x14ac:dyDescent="0.3">
      <c r="B27" s="11"/>
      <c r="C27" s="7" t="s">
        <v>29</v>
      </c>
      <c r="D27" s="2" t="s">
        <v>9</v>
      </c>
      <c r="E27" s="2">
        <v>1</v>
      </c>
      <c r="G27" s="6"/>
      <c r="H27" s="7" t="s">
        <v>5</v>
      </c>
      <c r="I27" s="2" t="s">
        <v>9</v>
      </c>
      <c r="J27" s="6">
        <v>1</v>
      </c>
      <c r="L27" s="6"/>
      <c r="M27" s="7" t="s">
        <v>5</v>
      </c>
      <c r="N27" s="6" t="s">
        <v>9</v>
      </c>
      <c r="O27" s="6">
        <v>1</v>
      </c>
    </row>
    <row r="28" spans="2:15" ht="28.8" x14ac:dyDescent="0.3">
      <c r="B28" s="11"/>
      <c r="C28" s="12" t="s">
        <v>6</v>
      </c>
      <c r="D28" s="2" t="s">
        <v>9</v>
      </c>
      <c r="E28" s="2">
        <v>88</v>
      </c>
      <c r="G28" s="6"/>
      <c r="H28" s="3" t="s">
        <v>6</v>
      </c>
      <c r="I28" s="2" t="s">
        <v>9</v>
      </c>
      <c r="J28" s="6">
        <v>82</v>
      </c>
      <c r="L28" s="6"/>
      <c r="M28" s="7" t="s">
        <v>6</v>
      </c>
      <c r="N28" s="6" t="s">
        <v>9</v>
      </c>
      <c r="O28" s="6">
        <v>84</v>
      </c>
    </row>
    <row r="29" spans="2:15" x14ac:dyDescent="0.3">
      <c r="B29" s="11"/>
      <c r="C29" s="12"/>
      <c r="D29" s="2" t="s">
        <v>10</v>
      </c>
      <c r="E29" s="2">
        <v>81</v>
      </c>
      <c r="G29" s="6"/>
      <c r="H29" s="3"/>
      <c r="I29" s="2" t="s">
        <v>10</v>
      </c>
      <c r="J29" s="6">
        <v>81</v>
      </c>
      <c r="L29" s="6"/>
      <c r="M29" s="7"/>
      <c r="N29" s="6" t="s">
        <v>10</v>
      </c>
      <c r="O29" s="6">
        <v>82</v>
      </c>
    </row>
    <row r="30" spans="2:15" ht="14.4" customHeight="1" x14ac:dyDescent="0.3">
      <c r="B30" s="11"/>
      <c r="C30" s="7" t="s">
        <v>7</v>
      </c>
      <c r="D30" s="2" t="s">
        <v>10</v>
      </c>
      <c r="E30" s="2">
        <v>1</v>
      </c>
      <c r="G30" s="6"/>
      <c r="H30" s="7" t="s">
        <v>7</v>
      </c>
      <c r="I30" s="2" t="s">
        <v>10</v>
      </c>
      <c r="J30" s="6">
        <v>1</v>
      </c>
      <c r="L30" s="6"/>
      <c r="M30" s="7" t="s">
        <v>7</v>
      </c>
      <c r="N30" s="6" t="s">
        <v>10</v>
      </c>
      <c r="O30" s="6">
        <v>1</v>
      </c>
    </row>
    <row r="31" spans="2:15" ht="28.8" customHeight="1" x14ac:dyDescent="0.3">
      <c r="B31" s="11" t="s">
        <v>15</v>
      </c>
      <c r="C31" s="12" t="s">
        <v>27</v>
      </c>
      <c r="D31" s="2" t="s">
        <v>9</v>
      </c>
      <c r="E31" s="2">
        <v>15</v>
      </c>
      <c r="G31" s="6" t="s">
        <v>15</v>
      </c>
      <c r="H31" s="3" t="s">
        <v>27</v>
      </c>
      <c r="I31" s="2" t="s">
        <v>9</v>
      </c>
      <c r="J31" s="6">
        <v>16</v>
      </c>
      <c r="L31" s="6" t="s">
        <v>15</v>
      </c>
      <c r="M31" s="7" t="s">
        <v>4</v>
      </c>
      <c r="N31" s="6" t="s">
        <v>9</v>
      </c>
      <c r="O31" s="6">
        <v>17</v>
      </c>
    </row>
    <row r="32" spans="2:15" ht="14.4" customHeight="1" x14ac:dyDescent="0.3">
      <c r="B32" s="11"/>
      <c r="C32" s="12"/>
      <c r="D32" s="2" t="s">
        <v>10</v>
      </c>
      <c r="E32" s="2">
        <v>15</v>
      </c>
      <c r="G32" s="6"/>
      <c r="H32" s="3"/>
      <c r="I32" s="2" t="s">
        <v>10</v>
      </c>
      <c r="J32" s="6">
        <v>15</v>
      </c>
      <c r="L32" s="6"/>
      <c r="M32" s="7"/>
      <c r="N32" s="6" t="s">
        <v>10</v>
      </c>
      <c r="O32" s="6">
        <v>16</v>
      </c>
    </row>
    <row r="33" spans="2:15" ht="28.8" x14ac:dyDescent="0.3">
      <c r="B33" s="11"/>
      <c r="C33" s="12" t="s">
        <v>6</v>
      </c>
      <c r="D33" s="2" t="s">
        <v>9</v>
      </c>
      <c r="E33" s="2">
        <v>19</v>
      </c>
      <c r="G33" s="6"/>
      <c r="H33" s="3" t="s">
        <v>6</v>
      </c>
      <c r="I33" s="2" t="s">
        <v>9</v>
      </c>
      <c r="J33" s="6">
        <v>20</v>
      </c>
      <c r="L33" s="6"/>
      <c r="M33" s="7" t="s">
        <v>6</v>
      </c>
      <c r="N33" s="6" t="s">
        <v>9</v>
      </c>
      <c r="O33" s="6">
        <v>21</v>
      </c>
    </row>
    <row r="34" spans="2:15" x14ac:dyDescent="0.3">
      <c r="B34" s="11"/>
      <c r="C34" s="12"/>
      <c r="D34" s="2" t="s">
        <v>10</v>
      </c>
      <c r="E34" s="2">
        <v>9</v>
      </c>
      <c r="G34" s="6"/>
      <c r="H34" s="3"/>
      <c r="I34" s="2" t="s">
        <v>10</v>
      </c>
      <c r="J34" s="6">
        <v>7</v>
      </c>
      <c r="L34" s="6"/>
      <c r="M34" s="7"/>
      <c r="N34" s="6" t="s">
        <v>10</v>
      </c>
      <c r="O34" s="6">
        <v>10</v>
      </c>
    </row>
    <row r="35" spans="2:15" x14ac:dyDescent="0.3">
      <c r="B35" s="6" t="s">
        <v>3</v>
      </c>
      <c r="C35" s="7"/>
      <c r="D35" s="2"/>
      <c r="E35" s="2">
        <v>1444</v>
      </c>
      <c r="G35" s="6" t="s">
        <v>3</v>
      </c>
      <c r="H35" s="7"/>
      <c r="I35" s="2"/>
      <c r="J35" s="6">
        <v>1480</v>
      </c>
      <c r="L35" s="8" t="s">
        <v>3</v>
      </c>
      <c r="O35" s="8">
        <v>1501</v>
      </c>
    </row>
  </sheetData>
  <mergeCells count="23">
    <mergeCell ref="C11:C12"/>
    <mergeCell ref="B9:B12"/>
    <mergeCell ref="B3:B8"/>
    <mergeCell ref="C3:C4"/>
    <mergeCell ref="C5:C6"/>
    <mergeCell ref="C7:C8"/>
    <mergeCell ref="C9:C10"/>
    <mergeCell ref="B13:B18"/>
    <mergeCell ref="B19:B24"/>
    <mergeCell ref="B25:B30"/>
    <mergeCell ref="B31:B34"/>
    <mergeCell ref="H3:H4"/>
    <mergeCell ref="H5:H6"/>
    <mergeCell ref="C25:C26"/>
    <mergeCell ref="C31:C32"/>
    <mergeCell ref="C28:C29"/>
    <mergeCell ref="C33:C34"/>
    <mergeCell ref="C13:C14"/>
    <mergeCell ref="C15:C16"/>
    <mergeCell ref="C17:C18"/>
    <mergeCell ref="C19:C20"/>
    <mergeCell ref="C21:C22"/>
    <mergeCell ref="C23:C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17F3A-C04A-4E3A-97E0-A0B634077652}">
  <dimension ref="B1:P29"/>
  <sheetViews>
    <sheetView tabSelected="1" zoomScale="70" zoomScaleNormal="70" workbookViewId="0">
      <selection activeCell="Q33" sqref="Q33"/>
    </sheetView>
  </sheetViews>
  <sheetFormatPr defaultRowHeight="14.4" x14ac:dyDescent="0.3"/>
  <cols>
    <col min="5" max="5" width="8.88671875" style="5"/>
  </cols>
  <sheetData>
    <row r="1" spans="2:16" x14ac:dyDescent="0.3">
      <c r="B1">
        <v>2018</v>
      </c>
    </row>
    <row r="2" spans="2:16" x14ac:dyDescent="0.3">
      <c r="B2" t="s">
        <v>24</v>
      </c>
      <c r="C2" t="s">
        <v>19</v>
      </c>
      <c r="D2" t="s">
        <v>25</v>
      </c>
      <c r="G2" t="s">
        <v>24</v>
      </c>
      <c r="H2" t="s">
        <v>19</v>
      </c>
      <c r="I2" t="s">
        <v>25</v>
      </c>
      <c r="J2" t="s">
        <v>17</v>
      </c>
      <c r="M2" t="s">
        <v>24</v>
      </c>
      <c r="N2" t="s">
        <v>19</v>
      </c>
      <c r="O2" t="s">
        <v>25</v>
      </c>
      <c r="P2" t="s">
        <v>17</v>
      </c>
    </row>
    <row r="3" spans="2:16" x14ac:dyDescent="0.3">
      <c r="B3" s="13" t="s">
        <v>8</v>
      </c>
      <c r="C3" s="13" t="s">
        <v>0</v>
      </c>
      <c r="D3" t="s">
        <v>9</v>
      </c>
      <c r="E3" s="5">
        <v>77</v>
      </c>
      <c r="G3" t="s">
        <v>8</v>
      </c>
      <c r="H3" t="s">
        <v>0</v>
      </c>
      <c r="I3" t="s">
        <v>9</v>
      </c>
      <c r="J3">
        <v>88</v>
      </c>
      <c r="M3" t="s">
        <v>8</v>
      </c>
      <c r="N3" t="s">
        <v>0</v>
      </c>
      <c r="O3" t="s">
        <v>9</v>
      </c>
      <c r="P3">
        <v>85</v>
      </c>
    </row>
    <row r="4" spans="2:16" x14ac:dyDescent="0.3">
      <c r="B4" s="13"/>
      <c r="C4" s="13"/>
      <c r="D4" t="s">
        <v>10</v>
      </c>
      <c r="E4" s="5">
        <v>72</v>
      </c>
      <c r="I4" t="s">
        <v>10</v>
      </c>
      <c r="J4">
        <v>71</v>
      </c>
      <c r="O4" t="s">
        <v>10</v>
      </c>
      <c r="P4">
        <v>75</v>
      </c>
    </row>
    <row r="5" spans="2:16" x14ac:dyDescent="0.3">
      <c r="B5" s="13"/>
      <c r="C5" s="13" t="s">
        <v>1</v>
      </c>
      <c r="D5" t="s">
        <v>9</v>
      </c>
      <c r="E5" s="5">
        <v>59</v>
      </c>
      <c r="H5" t="s">
        <v>1</v>
      </c>
      <c r="I5" t="s">
        <v>9</v>
      </c>
      <c r="J5">
        <v>57</v>
      </c>
      <c r="N5" t="s">
        <v>1</v>
      </c>
      <c r="O5" t="s">
        <v>9</v>
      </c>
      <c r="P5">
        <v>59</v>
      </c>
    </row>
    <row r="6" spans="2:16" x14ac:dyDescent="0.3">
      <c r="B6" s="13"/>
      <c r="C6" s="13"/>
      <c r="D6" t="s">
        <v>10</v>
      </c>
      <c r="E6" s="5">
        <v>26</v>
      </c>
      <c r="I6" t="s">
        <v>10</v>
      </c>
      <c r="J6">
        <v>30</v>
      </c>
      <c r="O6" t="s">
        <v>10</v>
      </c>
      <c r="P6">
        <v>31</v>
      </c>
    </row>
    <row r="7" spans="2:16" x14ac:dyDescent="0.3">
      <c r="B7" s="13"/>
      <c r="C7" s="13" t="s">
        <v>2</v>
      </c>
      <c r="D7" t="s">
        <v>9</v>
      </c>
      <c r="E7" s="5">
        <v>2</v>
      </c>
      <c r="H7" t="s">
        <v>2</v>
      </c>
      <c r="I7" t="s">
        <v>9</v>
      </c>
      <c r="J7">
        <v>2</v>
      </c>
      <c r="N7" t="s">
        <v>2</v>
      </c>
      <c r="O7" t="s">
        <v>9</v>
      </c>
      <c r="P7">
        <v>2</v>
      </c>
    </row>
    <row r="8" spans="2:16" x14ac:dyDescent="0.3">
      <c r="B8" s="13"/>
      <c r="C8" s="13"/>
      <c r="D8" t="s">
        <v>10</v>
      </c>
      <c r="E8" s="5">
        <v>1</v>
      </c>
      <c r="I8" t="s">
        <v>10</v>
      </c>
      <c r="J8">
        <v>1</v>
      </c>
      <c r="O8" t="s">
        <v>10</v>
      </c>
      <c r="P8">
        <v>1</v>
      </c>
    </row>
    <row r="9" spans="2:16" x14ac:dyDescent="0.3">
      <c r="B9" s="13" t="s">
        <v>11</v>
      </c>
      <c r="C9" s="13" t="s">
        <v>0</v>
      </c>
      <c r="D9" t="s">
        <v>9</v>
      </c>
      <c r="E9" s="5">
        <v>49</v>
      </c>
      <c r="G9" t="s">
        <v>11</v>
      </c>
      <c r="H9" t="s">
        <v>0</v>
      </c>
      <c r="I9" t="s">
        <v>9</v>
      </c>
      <c r="J9">
        <v>50</v>
      </c>
      <c r="M9" t="s">
        <v>11</v>
      </c>
      <c r="N9" t="s">
        <v>0</v>
      </c>
      <c r="O9" t="s">
        <v>9</v>
      </c>
      <c r="P9">
        <v>51</v>
      </c>
    </row>
    <row r="10" spans="2:16" x14ac:dyDescent="0.3">
      <c r="B10" s="13"/>
      <c r="C10" s="13"/>
      <c r="D10" t="s">
        <v>10</v>
      </c>
      <c r="E10" s="5">
        <v>28</v>
      </c>
      <c r="I10" t="s">
        <v>10</v>
      </c>
      <c r="J10">
        <v>23</v>
      </c>
      <c r="O10" t="s">
        <v>10</v>
      </c>
      <c r="P10">
        <v>28</v>
      </c>
    </row>
    <row r="11" spans="2:16" x14ac:dyDescent="0.3">
      <c r="B11" s="13"/>
      <c r="C11" s="13" t="s">
        <v>1</v>
      </c>
      <c r="D11" t="s">
        <v>9</v>
      </c>
      <c r="E11" s="5">
        <v>20</v>
      </c>
      <c r="H11" t="s">
        <v>1</v>
      </c>
      <c r="I11" t="s">
        <v>9</v>
      </c>
      <c r="J11">
        <v>22</v>
      </c>
      <c r="N11" t="s">
        <v>1</v>
      </c>
      <c r="O11" t="s">
        <v>9</v>
      </c>
      <c r="P11">
        <v>27</v>
      </c>
    </row>
    <row r="12" spans="2:16" x14ac:dyDescent="0.3">
      <c r="B12" s="13"/>
      <c r="C12" s="13"/>
      <c r="D12" t="s">
        <v>10</v>
      </c>
      <c r="E12" s="5">
        <v>16</v>
      </c>
      <c r="I12" t="s">
        <v>10</v>
      </c>
      <c r="J12">
        <v>21</v>
      </c>
      <c r="O12" t="s">
        <v>10</v>
      </c>
      <c r="P12">
        <v>20</v>
      </c>
    </row>
    <row r="13" spans="2:16" x14ac:dyDescent="0.3">
      <c r="B13" s="13" t="s">
        <v>12</v>
      </c>
      <c r="C13" s="13" t="s">
        <v>0</v>
      </c>
      <c r="D13" t="s">
        <v>9</v>
      </c>
      <c r="E13" s="5">
        <v>148</v>
      </c>
      <c r="G13" t="s">
        <v>12</v>
      </c>
      <c r="H13" t="s">
        <v>0</v>
      </c>
      <c r="I13" t="s">
        <v>9</v>
      </c>
      <c r="J13">
        <v>153</v>
      </c>
      <c r="M13" t="s">
        <v>12</v>
      </c>
      <c r="N13" t="s">
        <v>0</v>
      </c>
      <c r="O13" t="s">
        <v>9</v>
      </c>
      <c r="P13">
        <v>159</v>
      </c>
    </row>
    <row r="14" spans="2:16" x14ac:dyDescent="0.3">
      <c r="B14" s="13"/>
      <c r="C14" s="13"/>
      <c r="D14" t="s">
        <v>10</v>
      </c>
      <c r="E14" s="5">
        <v>85</v>
      </c>
      <c r="I14" t="s">
        <v>10</v>
      </c>
      <c r="J14">
        <v>84</v>
      </c>
      <c r="O14" t="s">
        <v>10</v>
      </c>
      <c r="P14">
        <v>82</v>
      </c>
    </row>
    <row r="15" spans="2:16" x14ac:dyDescent="0.3">
      <c r="B15" s="13"/>
      <c r="C15" s="13" t="s">
        <v>1</v>
      </c>
      <c r="D15" t="s">
        <v>9</v>
      </c>
      <c r="E15" s="5">
        <v>92</v>
      </c>
      <c r="H15" t="s">
        <v>1</v>
      </c>
      <c r="I15" t="s">
        <v>9</v>
      </c>
      <c r="J15">
        <v>90</v>
      </c>
      <c r="N15" t="s">
        <v>1</v>
      </c>
      <c r="O15" t="s">
        <v>9</v>
      </c>
      <c r="P15">
        <v>89</v>
      </c>
    </row>
    <row r="16" spans="2:16" x14ac:dyDescent="0.3">
      <c r="B16" s="13"/>
      <c r="C16" s="13"/>
      <c r="D16" t="s">
        <v>10</v>
      </c>
      <c r="E16" s="5">
        <v>38</v>
      </c>
      <c r="I16" t="s">
        <v>10</v>
      </c>
      <c r="J16">
        <v>48</v>
      </c>
      <c r="O16" t="s">
        <v>10</v>
      </c>
      <c r="P16">
        <v>48</v>
      </c>
    </row>
    <row r="17" spans="2:16" x14ac:dyDescent="0.3">
      <c r="B17" s="13" t="s">
        <v>13</v>
      </c>
      <c r="C17" s="13" t="s">
        <v>0</v>
      </c>
      <c r="D17" t="s">
        <v>9</v>
      </c>
      <c r="E17" s="5">
        <v>210</v>
      </c>
      <c r="G17" t="s">
        <v>13</v>
      </c>
      <c r="H17" t="s">
        <v>0</v>
      </c>
      <c r="I17" t="s">
        <v>9</v>
      </c>
      <c r="J17">
        <v>220</v>
      </c>
      <c r="M17" t="s">
        <v>13</v>
      </c>
      <c r="N17" t="s">
        <v>0</v>
      </c>
      <c r="O17" t="s">
        <v>9</v>
      </c>
      <c r="P17">
        <v>224</v>
      </c>
    </row>
    <row r="18" spans="2:16" x14ac:dyDescent="0.3">
      <c r="B18" s="13"/>
      <c r="C18" s="13"/>
      <c r="D18" t="s">
        <v>10</v>
      </c>
      <c r="E18" s="5">
        <v>103</v>
      </c>
      <c r="I18" t="s">
        <v>10</v>
      </c>
      <c r="J18">
        <v>104</v>
      </c>
      <c r="O18" t="s">
        <v>10</v>
      </c>
      <c r="P18">
        <v>95</v>
      </c>
    </row>
    <row r="19" spans="2:16" x14ac:dyDescent="0.3">
      <c r="B19" s="13"/>
      <c r="C19" s="13" t="s">
        <v>1</v>
      </c>
      <c r="D19" t="s">
        <v>9</v>
      </c>
      <c r="E19" s="5">
        <v>93</v>
      </c>
      <c r="H19" t="s">
        <v>1</v>
      </c>
      <c r="I19" t="s">
        <v>9</v>
      </c>
      <c r="J19">
        <v>97</v>
      </c>
      <c r="N19" t="s">
        <v>1</v>
      </c>
      <c r="O19" t="s">
        <v>9</v>
      </c>
      <c r="P19">
        <v>88</v>
      </c>
    </row>
    <row r="20" spans="2:16" x14ac:dyDescent="0.3">
      <c r="B20" s="13"/>
      <c r="C20" s="13"/>
      <c r="D20" t="s">
        <v>10</v>
      </c>
      <c r="E20" s="5">
        <v>33</v>
      </c>
      <c r="I20" t="s">
        <v>10</v>
      </c>
      <c r="J20">
        <v>33</v>
      </c>
      <c r="O20" t="s">
        <v>10</v>
      </c>
      <c r="P20">
        <v>37</v>
      </c>
    </row>
    <row r="21" spans="2:16" x14ac:dyDescent="0.3">
      <c r="B21" s="13" t="s">
        <v>14</v>
      </c>
      <c r="C21" s="13" t="s">
        <v>0</v>
      </c>
      <c r="D21" t="s">
        <v>9</v>
      </c>
      <c r="E21" s="5">
        <v>82</v>
      </c>
      <c r="G21" t="s">
        <v>14</v>
      </c>
      <c r="H21" t="s">
        <v>0</v>
      </c>
      <c r="I21" t="s">
        <v>9</v>
      </c>
      <c r="J21">
        <v>79</v>
      </c>
      <c r="M21" t="s">
        <v>14</v>
      </c>
      <c r="N21" t="s">
        <v>0</v>
      </c>
      <c r="O21" t="s">
        <v>9</v>
      </c>
      <c r="P21">
        <v>75</v>
      </c>
    </row>
    <row r="22" spans="2:16" x14ac:dyDescent="0.3">
      <c r="B22" s="13"/>
      <c r="C22" s="13"/>
      <c r="D22" t="s">
        <v>10</v>
      </c>
      <c r="E22" s="5">
        <v>74</v>
      </c>
      <c r="I22" t="s">
        <v>10</v>
      </c>
      <c r="J22">
        <v>70</v>
      </c>
      <c r="O22" t="s">
        <v>10</v>
      </c>
      <c r="P22">
        <v>73</v>
      </c>
    </row>
    <row r="23" spans="2:16" x14ac:dyDescent="0.3">
      <c r="B23" s="13"/>
      <c r="C23" s="13" t="s">
        <v>1</v>
      </c>
      <c r="D23" t="s">
        <v>9</v>
      </c>
      <c r="E23" s="5">
        <v>44</v>
      </c>
      <c r="H23" t="s">
        <v>1</v>
      </c>
      <c r="I23" t="s">
        <v>9</v>
      </c>
      <c r="J23">
        <v>39</v>
      </c>
      <c r="N23" t="s">
        <v>1</v>
      </c>
      <c r="O23" t="s">
        <v>9</v>
      </c>
      <c r="P23">
        <v>47</v>
      </c>
    </row>
    <row r="24" spans="2:16" x14ac:dyDescent="0.3">
      <c r="B24" s="13"/>
      <c r="C24" s="13"/>
      <c r="D24" t="s">
        <v>10</v>
      </c>
      <c r="E24" s="5">
        <v>34</v>
      </c>
      <c r="I24" t="s">
        <v>10</v>
      </c>
      <c r="J24">
        <v>40</v>
      </c>
      <c r="O24" t="s">
        <v>10</v>
      </c>
      <c r="P24">
        <v>41</v>
      </c>
    </row>
    <row r="25" spans="2:16" x14ac:dyDescent="0.3">
      <c r="B25" s="13" t="s">
        <v>15</v>
      </c>
      <c r="C25" s="13" t="s">
        <v>0</v>
      </c>
      <c r="D25" t="s">
        <v>9</v>
      </c>
      <c r="E25" s="5">
        <v>22</v>
      </c>
      <c r="G25" t="s">
        <v>15</v>
      </c>
      <c r="H25" t="s">
        <v>0</v>
      </c>
      <c r="I25" t="s">
        <v>9</v>
      </c>
      <c r="J25">
        <v>23</v>
      </c>
      <c r="M25" t="s">
        <v>15</v>
      </c>
      <c r="N25" t="s">
        <v>0</v>
      </c>
      <c r="O25" t="s">
        <v>9</v>
      </c>
      <c r="P25">
        <v>24</v>
      </c>
    </row>
    <row r="26" spans="2:16" x14ac:dyDescent="0.3">
      <c r="B26" s="13"/>
      <c r="C26" s="13"/>
      <c r="D26" t="s">
        <v>10</v>
      </c>
      <c r="E26" s="5">
        <v>21</v>
      </c>
      <c r="I26" t="s">
        <v>10</v>
      </c>
      <c r="J26">
        <v>19</v>
      </c>
      <c r="O26" t="s">
        <v>10</v>
      </c>
      <c r="P26">
        <v>22</v>
      </c>
    </row>
    <row r="27" spans="2:16" x14ac:dyDescent="0.3">
      <c r="B27" s="13"/>
      <c r="C27" s="13" t="s">
        <v>1</v>
      </c>
      <c r="D27" t="s">
        <v>9</v>
      </c>
      <c r="E27" s="5">
        <v>12</v>
      </c>
      <c r="H27" t="s">
        <v>1</v>
      </c>
      <c r="I27" t="s">
        <v>9</v>
      </c>
      <c r="J27">
        <v>13</v>
      </c>
      <c r="N27" t="s">
        <v>1</v>
      </c>
      <c r="O27" t="s">
        <v>9</v>
      </c>
      <c r="P27">
        <v>14</v>
      </c>
    </row>
    <row r="28" spans="2:16" x14ac:dyDescent="0.3">
      <c r="B28" s="13"/>
      <c r="C28" s="13"/>
      <c r="D28" t="s">
        <v>10</v>
      </c>
      <c r="E28" s="5">
        <v>3</v>
      </c>
      <c r="I28" t="s">
        <v>10</v>
      </c>
      <c r="J28">
        <v>3</v>
      </c>
      <c r="O28" t="s">
        <v>10</v>
      </c>
      <c r="P28">
        <v>4</v>
      </c>
    </row>
    <row r="29" spans="2:16" x14ac:dyDescent="0.3">
      <c r="B29" t="s">
        <v>3</v>
      </c>
      <c r="E29" s="5">
        <v>1444</v>
      </c>
      <c r="G29" t="s">
        <v>3</v>
      </c>
      <c r="J29">
        <v>1480</v>
      </c>
      <c r="M29" t="s">
        <v>3</v>
      </c>
      <c r="P29">
        <v>1501</v>
      </c>
    </row>
  </sheetData>
  <mergeCells count="19">
    <mergeCell ref="C13:C14"/>
    <mergeCell ref="C27:C28"/>
    <mergeCell ref="B3:B8"/>
    <mergeCell ref="B9:B12"/>
    <mergeCell ref="B13:B16"/>
    <mergeCell ref="B17:B20"/>
    <mergeCell ref="B21:B24"/>
    <mergeCell ref="B25:B28"/>
    <mergeCell ref="C15:C16"/>
    <mergeCell ref="C17:C18"/>
    <mergeCell ref="C19:C20"/>
    <mergeCell ref="C21:C22"/>
    <mergeCell ref="C23:C24"/>
    <mergeCell ref="C25:C26"/>
    <mergeCell ref="C3:C4"/>
    <mergeCell ref="C5:C6"/>
    <mergeCell ref="C7:C8"/>
    <mergeCell ref="C9:C10"/>
    <mergeCell ref="C11:C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tables</vt:lpstr>
      <vt:lpstr>Sheet1</vt:lpstr>
      <vt:lpstr>chart - authority</vt:lpstr>
      <vt:lpstr>chart - lang of instruction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DDD</cp:lastModifiedBy>
  <dcterms:created xsi:type="dcterms:W3CDTF">2015-06-05T18:17:20Z</dcterms:created>
  <dcterms:modified xsi:type="dcterms:W3CDTF">2021-12-15T18:29:02Z</dcterms:modified>
</cp:coreProperties>
</file>