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DELRIEU MARC\Documents\Naomi\Digest 2020\Tables\"/>
    </mc:Choice>
  </mc:AlternateContent>
  <xr:revisionPtr revIDLastSave="0" documentId="13_ncr:1_{65BA0218-3498-47FB-A180-D6EB565D0444}" xr6:coauthVersionLast="47" xr6:coauthVersionMax="47" xr10:uidLastSave="{00000000-0000-0000-0000-000000000000}"/>
  <bookViews>
    <workbookView xWindow="-98" yWindow="-98" windowWidth="22695" windowHeight="14595" activeTab="2" xr2:uid="{00000000-000D-0000-FFFF-FFFF00000000}"/>
  </bookViews>
  <sheets>
    <sheet name="2018" sheetId="1" r:id="rId1"/>
    <sheet name="2019" sheetId="2" r:id="rId2"/>
    <sheet name="2020" sheetId="3" r:id="rId3"/>
    <sheet name="edu right age" sheetId="4" r:id="rId4"/>
    <sheet name="table - church_private_rates" sheetId="6" r:id="rId5"/>
    <sheet name="charts" sheetId="5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K31" i="3" l="1"/>
  <c r="AK33" i="3" s="1"/>
  <c r="AT33" i="3"/>
  <c r="AS33" i="3"/>
  <c r="AR33" i="3"/>
  <c r="AQ33" i="3"/>
  <c r="AP33" i="3"/>
  <c r="AO33" i="3"/>
  <c r="AT32" i="3"/>
  <c r="AS32" i="3"/>
  <c r="AR32" i="3"/>
  <c r="AQ32" i="3"/>
  <c r="AP32" i="3"/>
  <c r="AO32" i="3"/>
  <c r="AO31" i="3"/>
  <c r="AP31" i="3"/>
  <c r="AQ31" i="3"/>
  <c r="AR31" i="3"/>
  <c r="AS31" i="3"/>
  <c r="AT31" i="3"/>
  <c r="AN32" i="3"/>
  <c r="AN31" i="3"/>
  <c r="AN33" i="3" s="1"/>
  <c r="AM31" i="3"/>
  <c r="AM33" i="3" s="1"/>
  <c r="AJ33" i="3"/>
  <c r="AI33" i="3"/>
  <c r="AH33" i="3"/>
  <c r="AG33" i="3"/>
  <c r="AF33" i="3"/>
  <c r="AE33" i="3"/>
  <c r="AD33" i="3"/>
  <c r="AC33" i="3"/>
  <c r="AB33" i="3"/>
  <c r="AA33" i="3"/>
  <c r="Z33" i="3"/>
  <c r="Y33" i="3"/>
  <c r="X33" i="3"/>
  <c r="W33" i="3"/>
  <c r="V33" i="3"/>
  <c r="U33" i="3"/>
  <c r="T33" i="3"/>
  <c r="S33" i="3"/>
  <c r="R33" i="3"/>
  <c r="Q33" i="3"/>
  <c r="P33" i="3"/>
  <c r="O33" i="3"/>
  <c r="N33" i="3"/>
  <c r="M33" i="3"/>
  <c r="L33" i="3"/>
  <c r="K33" i="3"/>
  <c r="J33" i="3"/>
  <c r="I33" i="3"/>
  <c r="H33" i="3"/>
  <c r="G33" i="3"/>
  <c r="F33" i="3"/>
  <c r="E33" i="3"/>
  <c r="AJ32" i="3"/>
  <c r="AI32" i="3"/>
  <c r="AH32" i="3"/>
  <c r="AG32" i="3"/>
  <c r="AF32" i="3"/>
  <c r="AE32" i="3"/>
  <c r="AD32" i="3"/>
  <c r="AC32" i="3"/>
  <c r="AB32" i="3"/>
  <c r="AA32" i="3"/>
  <c r="Z32" i="3"/>
  <c r="Y32" i="3"/>
  <c r="X32" i="3"/>
  <c r="W32" i="3"/>
  <c r="V32" i="3"/>
  <c r="U32" i="3"/>
  <c r="T32" i="3"/>
  <c r="S32" i="3"/>
  <c r="R32" i="3"/>
  <c r="Q32" i="3"/>
  <c r="P32" i="3"/>
  <c r="O32" i="3"/>
  <c r="N32" i="3"/>
  <c r="M32" i="3"/>
  <c r="L32" i="3"/>
  <c r="K32" i="3"/>
  <c r="J32" i="3"/>
  <c r="I32" i="3"/>
  <c r="H32" i="3"/>
  <c r="G32" i="3"/>
  <c r="F32" i="3"/>
  <c r="E32" i="3"/>
  <c r="AJ31" i="3"/>
  <c r="AI31" i="3"/>
  <c r="AH31" i="3"/>
  <c r="AG31" i="3"/>
  <c r="AF31" i="3"/>
  <c r="AD31" i="3"/>
  <c r="AC31" i="3"/>
  <c r="AB31" i="3"/>
  <c r="AA31" i="3"/>
  <c r="Z31" i="3"/>
  <c r="Y31" i="3"/>
  <c r="X31" i="3"/>
  <c r="W31" i="3"/>
  <c r="V31" i="3"/>
  <c r="U31" i="3"/>
  <c r="T31" i="3"/>
  <c r="S31" i="3"/>
  <c r="R31" i="3"/>
  <c r="Q31" i="3"/>
  <c r="P31" i="3"/>
  <c r="O31" i="3"/>
  <c r="N31" i="3"/>
  <c r="M31" i="3"/>
  <c r="L31" i="3"/>
  <c r="K31" i="3"/>
  <c r="J31" i="3"/>
  <c r="I31" i="3"/>
  <c r="H31" i="3"/>
  <c r="G31" i="3"/>
  <c r="F31" i="3"/>
  <c r="E31" i="3"/>
  <c r="D31" i="3"/>
  <c r="D33" i="3" s="1"/>
  <c r="C31" i="3"/>
  <c r="C33" i="3" s="1"/>
  <c r="AL32" i="2"/>
  <c r="AL33" i="2" s="1"/>
  <c r="AM32" i="2"/>
  <c r="AN32" i="2"/>
  <c r="AN33" i="2" s="1"/>
  <c r="AO32" i="2"/>
  <c r="AP32" i="2"/>
  <c r="AP33" i="2" s="1"/>
  <c r="AQ32" i="2"/>
  <c r="AQ34" i="2" s="1"/>
  <c r="AR32" i="2"/>
  <c r="AR33" i="2" s="1"/>
  <c r="AM33" i="2"/>
  <c r="AO33" i="2"/>
  <c r="AM34" i="2"/>
  <c r="AN34" i="2"/>
  <c r="AO34" i="2"/>
  <c r="AP34" i="2"/>
  <c r="AK32" i="2"/>
  <c r="AI32" i="2"/>
  <c r="AH32" i="2"/>
  <c r="AG32" i="2"/>
  <c r="AF32" i="2"/>
  <c r="AF33" i="2" s="1"/>
  <c r="AE32" i="2"/>
  <c r="AE33" i="2" s="1"/>
  <c r="AD32" i="2"/>
  <c r="AD33" i="2" s="1"/>
  <c r="AC32" i="2"/>
  <c r="AB32" i="2"/>
  <c r="AA32" i="2"/>
  <c r="Z32" i="2"/>
  <c r="Y32" i="2"/>
  <c r="X32" i="2"/>
  <c r="X33" i="2" s="1"/>
  <c r="W32" i="2"/>
  <c r="W33" i="2" s="1"/>
  <c r="V32" i="2"/>
  <c r="V33" i="2" s="1"/>
  <c r="U32" i="2"/>
  <c r="T32" i="2"/>
  <c r="S32" i="2"/>
  <c r="R32" i="2"/>
  <c r="Q32" i="2"/>
  <c r="P32" i="2"/>
  <c r="P33" i="2" s="1"/>
  <c r="O32" i="2"/>
  <c r="O33" i="2" s="1"/>
  <c r="N32" i="2"/>
  <c r="N33" i="2" s="1"/>
  <c r="M32" i="2"/>
  <c r="L32" i="2"/>
  <c r="K32" i="2"/>
  <c r="J32" i="2"/>
  <c r="I32" i="2"/>
  <c r="I33" i="2" s="1"/>
  <c r="H32" i="2"/>
  <c r="H33" i="2" s="1"/>
  <c r="G32" i="2"/>
  <c r="G33" i="2" s="1"/>
  <c r="F32" i="2"/>
  <c r="F33" i="2" s="1"/>
  <c r="E32" i="2"/>
  <c r="D32" i="2"/>
  <c r="C32" i="2"/>
  <c r="P34" i="2"/>
  <c r="H34" i="2"/>
  <c r="AI33" i="2"/>
  <c r="AG33" i="2"/>
  <c r="AA33" i="2"/>
  <c r="Y33" i="2"/>
  <c r="S33" i="2"/>
  <c r="Q33" i="2"/>
  <c r="K33" i="2"/>
  <c r="C33" i="2"/>
  <c r="AK34" i="2"/>
  <c r="AI34" i="2"/>
  <c r="AH34" i="2"/>
  <c r="AG34" i="2"/>
  <c r="AC34" i="2"/>
  <c r="AB34" i="2"/>
  <c r="AA34" i="2"/>
  <c r="Z34" i="2"/>
  <c r="Y34" i="2"/>
  <c r="U34" i="2"/>
  <c r="T34" i="2"/>
  <c r="S34" i="2"/>
  <c r="R34" i="2"/>
  <c r="Q34" i="2"/>
  <c r="M34" i="2"/>
  <c r="L34" i="2"/>
  <c r="K34" i="2"/>
  <c r="J34" i="2"/>
  <c r="I34" i="2"/>
  <c r="E34" i="2"/>
  <c r="D34" i="2"/>
  <c r="C34" i="2"/>
  <c r="AN38" i="1"/>
  <c r="AN40" i="1" s="1"/>
  <c r="AO38" i="1"/>
  <c r="AP38" i="1"/>
  <c r="AP39" i="1" s="1"/>
  <c r="AQ38" i="1"/>
  <c r="AR38" i="1"/>
  <c r="AR39" i="1" s="1"/>
  <c r="AS38" i="1"/>
  <c r="AS40" i="1" s="1"/>
  <c r="AT38" i="1"/>
  <c r="AT40" i="1" s="1"/>
  <c r="AO39" i="1"/>
  <c r="AQ39" i="1"/>
  <c r="AO40" i="1"/>
  <c r="AP40" i="1"/>
  <c r="AQ40" i="1"/>
  <c r="AR40" i="1"/>
  <c r="AM40" i="1"/>
  <c r="AM38" i="1"/>
  <c r="AM39" i="1" s="1"/>
  <c r="AK40" i="1"/>
  <c r="AJ40" i="1"/>
  <c r="AI40" i="1"/>
  <c r="AH40" i="1"/>
  <c r="AG40" i="1"/>
  <c r="AF40" i="1"/>
  <c r="AE40" i="1"/>
  <c r="AD40" i="1"/>
  <c r="AC40" i="1"/>
  <c r="AB40" i="1"/>
  <c r="AA40" i="1"/>
  <c r="Z40" i="1"/>
  <c r="Y40" i="1"/>
  <c r="X40" i="1"/>
  <c r="AK39" i="1"/>
  <c r="AJ39" i="1"/>
  <c r="AI39" i="1"/>
  <c r="AH39" i="1"/>
  <c r="AG39" i="1"/>
  <c r="AF39" i="1"/>
  <c r="AE39" i="1"/>
  <c r="AD39" i="1"/>
  <c r="AC39" i="1"/>
  <c r="AB39" i="1"/>
  <c r="AA39" i="1"/>
  <c r="Z39" i="1"/>
  <c r="Y39" i="1"/>
  <c r="X39" i="1"/>
  <c r="AK38" i="1"/>
  <c r="AJ38" i="1"/>
  <c r="AI38" i="1"/>
  <c r="AH38" i="1"/>
  <c r="AG38" i="1"/>
  <c r="AF38" i="1"/>
  <c r="AE38" i="1"/>
  <c r="AD38" i="1"/>
  <c r="AC38" i="1"/>
  <c r="AB38" i="1"/>
  <c r="AA38" i="1"/>
  <c r="Z38" i="1"/>
  <c r="Y38" i="1"/>
  <c r="X38" i="1"/>
  <c r="W38" i="1"/>
  <c r="W39" i="1" s="1"/>
  <c r="V40" i="1"/>
  <c r="U40" i="1"/>
  <c r="N40" i="1"/>
  <c r="M40" i="1"/>
  <c r="F40" i="1"/>
  <c r="E40" i="1"/>
  <c r="V39" i="1"/>
  <c r="U39" i="1"/>
  <c r="T39" i="1"/>
  <c r="S39" i="1"/>
  <c r="R39" i="1"/>
  <c r="N39" i="1"/>
  <c r="M39" i="1"/>
  <c r="L39" i="1"/>
  <c r="K39" i="1"/>
  <c r="J39" i="1"/>
  <c r="F39" i="1"/>
  <c r="E39" i="1"/>
  <c r="D39" i="1"/>
  <c r="C39" i="1"/>
  <c r="V38" i="1"/>
  <c r="U38" i="1"/>
  <c r="T38" i="1"/>
  <c r="T40" i="1" s="1"/>
  <c r="S38" i="1"/>
  <c r="S40" i="1" s="1"/>
  <c r="R38" i="1"/>
  <c r="R40" i="1" s="1"/>
  <c r="Q38" i="1"/>
  <c r="Q39" i="1" s="1"/>
  <c r="P38" i="1"/>
  <c r="P39" i="1" s="1"/>
  <c r="O38" i="1"/>
  <c r="O39" i="1" s="1"/>
  <c r="N38" i="1"/>
  <c r="M38" i="1"/>
  <c r="L38" i="1"/>
  <c r="L40" i="1" s="1"/>
  <c r="K38" i="1"/>
  <c r="K40" i="1" s="1"/>
  <c r="J38" i="1"/>
  <c r="J40" i="1" s="1"/>
  <c r="I38" i="1"/>
  <c r="I39" i="1" s="1"/>
  <c r="H38" i="1"/>
  <c r="H39" i="1" s="1"/>
  <c r="G38" i="1"/>
  <c r="G39" i="1" s="1"/>
  <c r="F38" i="1"/>
  <c r="E38" i="1"/>
  <c r="D38" i="1"/>
  <c r="D40" i="1" s="1"/>
  <c r="C38" i="1"/>
  <c r="C40" i="1" s="1"/>
  <c r="AK32" i="3" l="1"/>
  <c r="AM32" i="3"/>
  <c r="C32" i="3"/>
  <c r="D32" i="3"/>
  <c r="AR34" i="2"/>
  <c r="AQ33" i="2"/>
  <c r="AL34" i="2"/>
  <c r="AF34" i="2"/>
  <c r="X34" i="2"/>
  <c r="F34" i="2"/>
  <c r="N34" i="2"/>
  <c r="V34" i="2"/>
  <c r="AD34" i="2"/>
  <c r="J33" i="2"/>
  <c r="R33" i="2"/>
  <c r="Z33" i="2"/>
  <c r="AH33" i="2"/>
  <c r="G34" i="2"/>
  <c r="O34" i="2"/>
  <c r="W34" i="2"/>
  <c r="AE34" i="2"/>
  <c r="D33" i="2"/>
  <c r="L33" i="2"/>
  <c r="T33" i="2"/>
  <c r="AB33" i="2"/>
  <c r="E33" i="2"/>
  <c r="M33" i="2"/>
  <c r="U33" i="2"/>
  <c r="AC33" i="2"/>
  <c r="AK33" i="2"/>
  <c r="AT39" i="1"/>
  <c r="AS39" i="1"/>
  <c r="AN39" i="1"/>
  <c r="O40" i="1"/>
  <c r="H40" i="1"/>
  <c r="P40" i="1"/>
  <c r="I40" i="1"/>
  <c r="Q40" i="1"/>
  <c r="W40" i="1"/>
  <c r="G40" i="1"/>
  <c r="AN28" i="3" l="1"/>
  <c r="AN27" i="3"/>
  <c r="AN26" i="3"/>
  <c r="AN25" i="3"/>
  <c r="AN24" i="3"/>
  <c r="AN23" i="3"/>
  <c r="AN22" i="3"/>
  <c r="AN21" i="3"/>
  <c r="AN20" i="3"/>
  <c r="AN19" i="3"/>
  <c r="AN18" i="3"/>
  <c r="AN17" i="3"/>
  <c r="AN16" i="3"/>
  <c r="AN15" i="3"/>
  <c r="AN14" i="3"/>
  <c r="AN13" i="3"/>
  <c r="AN12" i="3"/>
  <c r="AN11" i="3"/>
  <c r="AN10" i="3"/>
  <c r="AN9" i="3"/>
  <c r="AN8" i="3"/>
  <c r="AN7" i="3"/>
  <c r="AN6" i="3"/>
  <c r="AN5" i="3"/>
  <c r="AM28" i="3"/>
  <c r="AM27" i="3"/>
  <c r="AM26" i="3"/>
  <c r="AM25" i="3"/>
  <c r="AM24" i="3"/>
  <c r="AM23" i="3"/>
  <c r="AM22" i="3"/>
  <c r="AM21" i="3"/>
  <c r="AM20" i="3"/>
  <c r="AM19" i="3"/>
  <c r="AM18" i="3"/>
  <c r="AM17" i="3"/>
  <c r="AM16" i="3"/>
  <c r="AM15" i="3"/>
  <c r="AM14" i="3"/>
  <c r="AM13" i="3"/>
  <c r="AM12" i="3"/>
  <c r="AM11" i="3"/>
  <c r="AM10" i="3"/>
  <c r="AM9" i="3"/>
  <c r="AM8" i="3"/>
  <c r="AM7" i="3"/>
  <c r="AM6" i="3"/>
  <c r="AM5" i="3"/>
  <c r="AT28" i="3"/>
  <c r="AT27" i="3"/>
  <c r="AT26" i="3"/>
  <c r="AT25" i="3"/>
  <c r="AT24" i="3"/>
  <c r="AT23" i="3"/>
  <c r="AT22" i="3"/>
  <c r="AT21" i="3"/>
  <c r="AT20" i="3"/>
  <c r="AT19" i="3"/>
  <c r="AT18" i="3"/>
  <c r="AT17" i="3"/>
  <c r="AT16" i="3"/>
  <c r="AT15" i="3"/>
  <c r="AT14" i="3"/>
  <c r="AT13" i="3"/>
  <c r="AT12" i="3"/>
  <c r="AT11" i="3"/>
  <c r="AT10" i="3"/>
  <c r="AT9" i="3"/>
  <c r="AT8" i="3"/>
  <c r="AT7" i="3"/>
  <c r="AT6" i="3"/>
  <c r="AT5" i="3"/>
  <c r="AS28" i="3"/>
  <c r="AS27" i="3"/>
  <c r="AS26" i="3"/>
  <c r="AS25" i="3"/>
  <c r="AS24" i="3"/>
  <c r="AS23" i="3"/>
  <c r="AS22" i="3"/>
  <c r="AS21" i="3"/>
  <c r="AS20" i="3"/>
  <c r="AS19" i="3"/>
  <c r="AS18" i="3"/>
  <c r="AS17" i="3"/>
  <c r="AS16" i="3"/>
  <c r="AS15" i="3"/>
  <c r="AS14" i="3"/>
  <c r="AS13" i="3"/>
  <c r="AS12" i="3"/>
  <c r="AS11" i="3"/>
  <c r="AS10" i="3"/>
  <c r="AS9" i="3"/>
  <c r="AS8" i="3"/>
  <c r="AS7" i="3"/>
  <c r="AS6" i="3"/>
  <c r="AS5" i="3"/>
  <c r="AR28" i="3"/>
  <c r="AR27" i="3"/>
  <c r="AR26" i="3"/>
  <c r="AR25" i="3"/>
  <c r="AR24" i="3"/>
  <c r="AR23" i="3"/>
  <c r="AR22" i="3"/>
  <c r="AR21" i="3"/>
  <c r="AR20" i="3"/>
  <c r="AR19" i="3"/>
  <c r="AR18" i="3"/>
  <c r="AR17" i="3"/>
  <c r="AR16" i="3"/>
  <c r="AR15" i="3"/>
  <c r="AR14" i="3"/>
  <c r="AR13" i="3"/>
  <c r="AR12" i="3"/>
  <c r="AR11" i="3"/>
  <c r="AR10" i="3"/>
  <c r="AR9" i="3"/>
  <c r="AR8" i="3"/>
  <c r="AR7" i="3"/>
  <c r="AR6" i="3"/>
  <c r="AR5" i="3"/>
  <c r="AQ28" i="3"/>
  <c r="AQ27" i="3"/>
  <c r="AQ26" i="3"/>
  <c r="AQ25" i="3"/>
  <c r="AQ24" i="3"/>
  <c r="AQ23" i="3"/>
  <c r="AQ22" i="3"/>
  <c r="AQ21" i="3"/>
  <c r="AQ20" i="3"/>
  <c r="AQ19" i="3"/>
  <c r="AQ18" i="3"/>
  <c r="AQ17" i="3"/>
  <c r="AQ16" i="3"/>
  <c r="AQ15" i="3"/>
  <c r="AQ14" i="3"/>
  <c r="AQ13" i="3"/>
  <c r="AQ12" i="3"/>
  <c r="AQ11" i="3"/>
  <c r="AQ10" i="3"/>
  <c r="AQ9" i="3"/>
  <c r="AQ8" i="3"/>
  <c r="AQ7" i="3"/>
  <c r="AQ6" i="3"/>
  <c r="AQ5" i="3"/>
  <c r="AP28" i="3"/>
  <c r="AP27" i="3"/>
  <c r="AP26" i="3"/>
  <c r="AP25" i="3"/>
  <c r="AP24" i="3"/>
  <c r="AP23" i="3"/>
  <c r="AP22" i="3"/>
  <c r="AP21" i="3"/>
  <c r="AP20" i="3"/>
  <c r="AP19" i="3"/>
  <c r="AP18" i="3"/>
  <c r="AP17" i="3"/>
  <c r="AP16" i="3"/>
  <c r="AP15" i="3"/>
  <c r="AP14" i="3"/>
  <c r="AP13" i="3"/>
  <c r="AP12" i="3"/>
  <c r="AP11" i="3"/>
  <c r="AP10" i="3"/>
  <c r="AP9" i="3"/>
  <c r="AP8" i="3"/>
  <c r="AP7" i="3"/>
  <c r="AP6" i="3"/>
  <c r="AP5" i="3"/>
  <c r="AO28" i="3"/>
  <c r="AO27" i="3"/>
  <c r="AO26" i="3"/>
  <c r="AO25" i="3"/>
  <c r="AO24" i="3"/>
  <c r="AO23" i="3"/>
  <c r="AO22" i="3"/>
  <c r="AO21" i="3"/>
  <c r="AO20" i="3"/>
  <c r="AO19" i="3"/>
  <c r="AO18" i="3"/>
  <c r="AO17" i="3"/>
  <c r="AO16" i="3"/>
  <c r="AO15" i="3"/>
  <c r="AO14" i="3"/>
  <c r="AO13" i="3"/>
  <c r="AO12" i="3"/>
  <c r="AO11" i="3"/>
  <c r="AO10" i="3"/>
  <c r="AO9" i="3"/>
  <c r="AO8" i="3"/>
  <c r="AO7" i="3"/>
  <c r="AO6" i="3"/>
  <c r="AO5" i="3"/>
  <c r="AP35" i="1"/>
  <c r="AP34" i="1"/>
  <c r="AP33" i="1"/>
  <c r="AP32" i="1"/>
  <c r="AP31" i="1"/>
  <c r="AP30" i="1"/>
  <c r="AP29" i="1"/>
  <c r="AP28" i="1"/>
  <c r="AP27" i="1"/>
  <c r="AP26" i="1"/>
  <c r="AP25" i="1"/>
  <c r="AP24" i="1"/>
  <c r="AP23" i="1"/>
  <c r="AP22" i="1"/>
  <c r="AP21" i="1"/>
  <c r="AP20" i="1"/>
  <c r="AP19" i="1"/>
  <c r="AP18" i="1"/>
  <c r="AP17" i="1"/>
  <c r="AP16" i="1"/>
  <c r="AP15" i="1"/>
  <c r="AP14" i="1"/>
  <c r="AP13" i="1"/>
  <c r="AP12" i="1"/>
  <c r="AP11" i="1"/>
  <c r="AP10" i="1"/>
  <c r="AP9" i="1"/>
  <c r="AP8" i="1"/>
  <c r="AP7" i="1"/>
  <c r="AP6" i="1"/>
  <c r="AO35" i="1"/>
  <c r="AO34" i="1"/>
  <c r="AO33" i="1"/>
  <c r="AO32" i="1"/>
  <c r="AO31" i="1"/>
  <c r="AO30" i="1"/>
  <c r="AO29" i="1"/>
  <c r="AO28" i="1"/>
  <c r="AO27" i="1"/>
  <c r="AO26" i="1"/>
  <c r="AO25" i="1"/>
  <c r="AO24" i="1"/>
  <c r="AO23" i="1"/>
  <c r="AO22" i="1"/>
  <c r="AO21" i="1"/>
  <c r="AO20" i="1"/>
  <c r="AO19" i="1"/>
  <c r="AO18" i="1"/>
  <c r="AO17" i="1"/>
  <c r="AO16" i="1"/>
  <c r="AO15" i="1"/>
  <c r="AO14" i="1"/>
  <c r="AO13" i="1"/>
  <c r="AO12" i="1"/>
  <c r="AO11" i="1"/>
  <c r="AO10" i="1"/>
  <c r="AO9" i="1"/>
  <c r="AO8" i="1"/>
  <c r="AO7" i="1"/>
  <c r="AO6" i="1"/>
  <c r="AM6" i="1"/>
  <c r="AR29" i="2"/>
  <c r="AR28" i="2"/>
  <c r="AR27" i="2"/>
  <c r="AR26" i="2"/>
  <c r="AR25" i="2"/>
  <c r="AR24" i="2"/>
  <c r="AR23" i="2"/>
  <c r="AR22" i="2"/>
  <c r="AR21" i="2"/>
  <c r="AR20" i="2"/>
  <c r="AR19" i="2"/>
  <c r="AR18" i="2"/>
  <c r="AR17" i="2"/>
  <c r="AR16" i="2"/>
  <c r="AR15" i="2"/>
  <c r="AR14" i="2"/>
  <c r="AR13" i="2"/>
  <c r="AR12" i="2"/>
  <c r="AR11" i="2"/>
  <c r="AR10" i="2"/>
  <c r="AR9" i="2"/>
  <c r="AR8" i="2"/>
  <c r="AR7" i="2"/>
  <c r="AR6" i="2"/>
  <c r="AR5" i="2"/>
  <c r="AQ29" i="2"/>
  <c r="AQ28" i="2"/>
  <c r="AQ27" i="2"/>
  <c r="AQ26" i="2"/>
  <c r="AQ25" i="2"/>
  <c r="AQ24" i="2"/>
  <c r="AQ23" i="2"/>
  <c r="AQ22" i="2"/>
  <c r="AQ21" i="2"/>
  <c r="AQ20" i="2"/>
  <c r="AQ19" i="2"/>
  <c r="AQ18" i="2"/>
  <c r="AQ17" i="2"/>
  <c r="AQ16" i="2"/>
  <c r="AQ15" i="2"/>
  <c r="AQ14" i="2"/>
  <c r="AQ13" i="2"/>
  <c r="AQ12" i="2"/>
  <c r="AQ11" i="2"/>
  <c r="AQ10" i="2"/>
  <c r="AQ9" i="2"/>
  <c r="AQ8" i="2"/>
  <c r="AQ7" i="2"/>
  <c r="AQ6" i="2"/>
  <c r="AQ5" i="2"/>
  <c r="AP29" i="2"/>
  <c r="AP28" i="2"/>
  <c r="AP27" i="2"/>
  <c r="AP26" i="2"/>
  <c r="AP25" i="2"/>
  <c r="AP24" i="2"/>
  <c r="AP23" i="2"/>
  <c r="AP22" i="2"/>
  <c r="AP21" i="2"/>
  <c r="AP20" i="2"/>
  <c r="AP19" i="2"/>
  <c r="AP18" i="2"/>
  <c r="AP17" i="2"/>
  <c r="AP16" i="2"/>
  <c r="AP15" i="2"/>
  <c r="AP14" i="2"/>
  <c r="AP13" i="2"/>
  <c r="AP12" i="2"/>
  <c r="AP11" i="2"/>
  <c r="AP10" i="2"/>
  <c r="AP9" i="2"/>
  <c r="AP8" i="2"/>
  <c r="AP7" i="2"/>
  <c r="AP6" i="2"/>
  <c r="AP5" i="2"/>
  <c r="AO29" i="2"/>
  <c r="AO28" i="2"/>
  <c r="AO27" i="2"/>
  <c r="AO26" i="2"/>
  <c r="AO25" i="2"/>
  <c r="AO24" i="2"/>
  <c r="AO23" i="2"/>
  <c r="AO22" i="2"/>
  <c r="AO21" i="2"/>
  <c r="AO20" i="2"/>
  <c r="AO19" i="2"/>
  <c r="AO18" i="2"/>
  <c r="AO17" i="2"/>
  <c r="AO16" i="2"/>
  <c r="AO15" i="2"/>
  <c r="AO14" i="2"/>
  <c r="AO13" i="2"/>
  <c r="AO12" i="2"/>
  <c r="AO11" i="2"/>
  <c r="AO10" i="2"/>
  <c r="AO9" i="2"/>
  <c r="AO8" i="2"/>
  <c r="AO7" i="2"/>
  <c r="AO6" i="2"/>
  <c r="AO5" i="2"/>
  <c r="AN29" i="2"/>
  <c r="AN28" i="2"/>
  <c r="AN27" i="2"/>
  <c r="AN26" i="2"/>
  <c r="AN25" i="2"/>
  <c r="AN24" i="2"/>
  <c r="AN23" i="2"/>
  <c r="AN22" i="2"/>
  <c r="AN21" i="2"/>
  <c r="AN20" i="2"/>
  <c r="AN19" i="2"/>
  <c r="AN18" i="2"/>
  <c r="AN17" i="2"/>
  <c r="AN16" i="2"/>
  <c r="AN15" i="2"/>
  <c r="AN14" i="2"/>
  <c r="AN13" i="2"/>
  <c r="AN12" i="2"/>
  <c r="AN11" i="2"/>
  <c r="AN10" i="2"/>
  <c r="AN9" i="2"/>
  <c r="AN8" i="2"/>
  <c r="AN7" i="2"/>
  <c r="AN6" i="2"/>
  <c r="AN5" i="2"/>
  <c r="AM29" i="2"/>
  <c r="AM28" i="2"/>
  <c r="AM27" i="2"/>
  <c r="AM26" i="2"/>
  <c r="AM25" i="2"/>
  <c r="AM24" i="2"/>
  <c r="AM23" i="2"/>
  <c r="AM22" i="2"/>
  <c r="AM21" i="2"/>
  <c r="AM20" i="2"/>
  <c r="AM19" i="2"/>
  <c r="AM18" i="2"/>
  <c r="AM17" i="2"/>
  <c r="AM16" i="2"/>
  <c r="AM15" i="2"/>
  <c r="AM14" i="2"/>
  <c r="AM13" i="2"/>
  <c r="AM12" i="2"/>
  <c r="AM11" i="2"/>
  <c r="AM10" i="2"/>
  <c r="AM9" i="2"/>
  <c r="AM8" i="2"/>
  <c r="AM7" i="2"/>
  <c r="AM6" i="2"/>
  <c r="AM5" i="2"/>
  <c r="AL29" i="2"/>
  <c r="AL28" i="2"/>
  <c r="AL27" i="2"/>
  <c r="AL26" i="2"/>
  <c r="AL25" i="2"/>
  <c r="AL24" i="2"/>
  <c r="AL23" i="2"/>
  <c r="AL22" i="2"/>
  <c r="AL21" i="2"/>
  <c r="AL20" i="2"/>
  <c r="AL19" i="2"/>
  <c r="AL18" i="2"/>
  <c r="AL17" i="2"/>
  <c r="AL16" i="2"/>
  <c r="AL15" i="2"/>
  <c r="AL14" i="2"/>
  <c r="AL13" i="2"/>
  <c r="AL12" i="2"/>
  <c r="AL11" i="2"/>
  <c r="AL10" i="2"/>
  <c r="AL9" i="2"/>
  <c r="AL8" i="2"/>
  <c r="AL7" i="2"/>
  <c r="AL6" i="2"/>
  <c r="AL5" i="2"/>
  <c r="AK29" i="2"/>
  <c r="AK28" i="2"/>
  <c r="AK27" i="2"/>
  <c r="AK26" i="2"/>
  <c r="AK25" i="2"/>
  <c r="AK24" i="2"/>
  <c r="AK23" i="2"/>
  <c r="AK22" i="2"/>
  <c r="AK21" i="2"/>
  <c r="AK20" i="2"/>
  <c r="AK19" i="2"/>
  <c r="AK18" i="2"/>
  <c r="AK17" i="2"/>
  <c r="AK16" i="2"/>
  <c r="AK15" i="2"/>
  <c r="AK14" i="2"/>
  <c r="AK13" i="2"/>
  <c r="AK12" i="2"/>
  <c r="AK11" i="2"/>
  <c r="AK10" i="2"/>
  <c r="AK9" i="2"/>
  <c r="AK8" i="2"/>
  <c r="AK7" i="2"/>
  <c r="AK6" i="2"/>
  <c r="AK5" i="2"/>
  <c r="AT35" i="1"/>
  <c r="AT34" i="1"/>
  <c r="AT33" i="1"/>
  <c r="AT32" i="1"/>
  <c r="AT31" i="1"/>
  <c r="AT30" i="1"/>
  <c r="AT29" i="1"/>
  <c r="AT28" i="1"/>
  <c r="AT27" i="1"/>
  <c r="AT26" i="1"/>
  <c r="AT25" i="1"/>
  <c r="AT24" i="1"/>
  <c r="AT23" i="1"/>
  <c r="AT22" i="1"/>
  <c r="AT21" i="1"/>
  <c r="AT20" i="1"/>
  <c r="AT19" i="1"/>
  <c r="AT18" i="1"/>
  <c r="AT17" i="1"/>
  <c r="AT16" i="1"/>
  <c r="AT15" i="1"/>
  <c r="AT14" i="1"/>
  <c r="AT13" i="1"/>
  <c r="AT12" i="1"/>
  <c r="AT11" i="1"/>
  <c r="AT10" i="1"/>
  <c r="AT9" i="1"/>
  <c r="AT8" i="1"/>
  <c r="AT7" i="1"/>
  <c r="AT6" i="1"/>
  <c r="AS35" i="1"/>
  <c r="AS34" i="1"/>
  <c r="AS33" i="1"/>
  <c r="AS32" i="1"/>
  <c r="AS31" i="1"/>
  <c r="AS30" i="1"/>
  <c r="AS29" i="1"/>
  <c r="AS28" i="1"/>
  <c r="AS27" i="1"/>
  <c r="AS26" i="1"/>
  <c r="AS25" i="1"/>
  <c r="AS24" i="1"/>
  <c r="AS23" i="1"/>
  <c r="AS22" i="1"/>
  <c r="AS21" i="1"/>
  <c r="AS20" i="1"/>
  <c r="AS19" i="1"/>
  <c r="AS18" i="1"/>
  <c r="AS17" i="1"/>
  <c r="AS16" i="1"/>
  <c r="AS15" i="1"/>
  <c r="AS14" i="1"/>
  <c r="AS13" i="1"/>
  <c r="AS12" i="1"/>
  <c r="AS11" i="1"/>
  <c r="AS10" i="1"/>
  <c r="AS9" i="1"/>
  <c r="AS8" i="1"/>
  <c r="AS7" i="1"/>
  <c r="AS6" i="1"/>
  <c r="AR35" i="1"/>
  <c r="AR34" i="1"/>
  <c r="AR33" i="1"/>
  <c r="AR32" i="1"/>
  <c r="AR31" i="1"/>
  <c r="AR30" i="1"/>
  <c r="AR29" i="1"/>
  <c r="AR28" i="1"/>
  <c r="AR27" i="1"/>
  <c r="AR26" i="1"/>
  <c r="AR25" i="1"/>
  <c r="AR24" i="1"/>
  <c r="AR23" i="1"/>
  <c r="AR22" i="1"/>
  <c r="AR21" i="1"/>
  <c r="AR20" i="1"/>
  <c r="AR19" i="1"/>
  <c r="AR18" i="1"/>
  <c r="AR17" i="1"/>
  <c r="AR16" i="1"/>
  <c r="AR15" i="1"/>
  <c r="AR14" i="1"/>
  <c r="AR13" i="1"/>
  <c r="AR12" i="1"/>
  <c r="AR11" i="1"/>
  <c r="AR10" i="1"/>
  <c r="AR9" i="1"/>
  <c r="AR8" i="1"/>
  <c r="AR7" i="1"/>
  <c r="AR6" i="1"/>
  <c r="AQ35" i="1"/>
  <c r="AQ34" i="1"/>
  <c r="AQ33" i="1"/>
  <c r="AQ32" i="1"/>
  <c r="AQ31" i="1"/>
  <c r="AQ30" i="1"/>
  <c r="AQ29" i="1"/>
  <c r="AQ28" i="1"/>
  <c r="AQ27" i="1"/>
  <c r="AQ26" i="1"/>
  <c r="AQ25" i="1"/>
  <c r="AQ24" i="1"/>
  <c r="AQ23" i="1"/>
  <c r="AQ22" i="1"/>
  <c r="AQ21" i="1"/>
  <c r="AQ20" i="1"/>
  <c r="AQ19" i="1"/>
  <c r="AQ18" i="1"/>
  <c r="AQ17" i="1"/>
  <c r="AQ16" i="1"/>
  <c r="AQ15" i="1"/>
  <c r="AQ14" i="1"/>
  <c r="AQ13" i="1"/>
  <c r="AQ12" i="1"/>
  <c r="AQ11" i="1"/>
  <c r="AQ10" i="1"/>
  <c r="AQ9" i="1"/>
  <c r="AQ8" i="1"/>
  <c r="AQ7" i="1"/>
  <c r="AQ6" i="1"/>
  <c r="AN35" i="1"/>
  <c r="AN34" i="1"/>
  <c r="AN33" i="1"/>
  <c r="AN32" i="1"/>
  <c r="AN31" i="1"/>
  <c r="AN30" i="1"/>
  <c r="AN29" i="1"/>
  <c r="AN28" i="1"/>
  <c r="AN27" i="1"/>
  <c r="AN26" i="1"/>
  <c r="AN25" i="1"/>
  <c r="AN24" i="1"/>
  <c r="AN23" i="1"/>
  <c r="AN22" i="1"/>
  <c r="AN21" i="1"/>
  <c r="AN20" i="1"/>
  <c r="AN19" i="1"/>
  <c r="AN18" i="1"/>
  <c r="AN17" i="1"/>
  <c r="AN16" i="1"/>
  <c r="AN15" i="1"/>
  <c r="AN14" i="1"/>
  <c r="AN13" i="1"/>
  <c r="AN12" i="1"/>
  <c r="AN11" i="1"/>
  <c r="AN10" i="1"/>
  <c r="AN9" i="1"/>
  <c r="AN8" i="1"/>
  <c r="AN7" i="1"/>
  <c r="AN6" i="1"/>
  <c r="AM35" i="1"/>
  <c r="AM34" i="1"/>
  <c r="AM33" i="1"/>
  <c r="AM32" i="1"/>
  <c r="AM31" i="1"/>
  <c r="AM30" i="1"/>
  <c r="AM29" i="1"/>
  <c r="AM28" i="1"/>
  <c r="AM27" i="1"/>
  <c r="AM26" i="1"/>
  <c r="AM25" i="1"/>
  <c r="AM24" i="1"/>
  <c r="AM23" i="1"/>
  <c r="AM22" i="1"/>
  <c r="AM21" i="1"/>
  <c r="AM20" i="1"/>
  <c r="AM19" i="1"/>
  <c r="AM18" i="1"/>
  <c r="AM17" i="1"/>
  <c r="AM16" i="1"/>
  <c r="AM15" i="1"/>
  <c r="AM14" i="1"/>
  <c r="AM13" i="1"/>
  <c r="AM12" i="1"/>
  <c r="AM11" i="1"/>
  <c r="AM10" i="1"/>
  <c r="AM9" i="1"/>
  <c r="AM8" i="1"/>
  <c r="AM7" i="1"/>
</calcChain>
</file>

<file path=xl/sharedStrings.xml><?xml version="1.0" encoding="utf-8"?>
<sst xmlns="http://schemas.openxmlformats.org/spreadsheetml/2006/main" count="599" uniqueCount="24">
  <si>
    <t>The number of children, boys and girls, of each age, by education authority, by province, enroled in each Yearl level of secondary, for 2018, 2019 and 2020.</t>
  </si>
  <si>
    <t>Church (Government Assisted)</t>
  </si>
  <si>
    <t>Church (Not Government Assisted)</t>
  </si>
  <si>
    <t>Government of Vanuatu</t>
  </si>
  <si>
    <t>Private</t>
  </si>
  <si>
    <t>F</t>
  </si>
  <si>
    <t>M</t>
  </si>
  <si>
    <t>(blank)</t>
  </si>
  <si>
    <t>Grand Total</t>
  </si>
  <si>
    <t>Age</t>
  </si>
  <si>
    <t>Malampa</t>
  </si>
  <si>
    <t>Penama</t>
  </si>
  <si>
    <t>Sanma</t>
  </si>
  <si>
    <t>Shefa</t>
  </si>
  <si>
    <t>Tafea</t>
  </si>
  <si>
    <t>Torba</t>
  </si>
  <si>
    <t>12_19</t>
  </si>
  <si>
    <t>rest</t>
  </si>
  <si>
    <t>Church - Gov. Assisted</t>
  </si>
  <si>
    <t>Gov. of Vanuatu</t>
  </si>
  <si>
    <t>N/A</t>
  </si>
  <si>
    <t>Table 1.3.8.a.Age distribution, by sex, education authority and province – 2018, 2019, 2020.</t>
  </si>
  <si>
    <t>Table 1.3.8.b.Age distribution, by sex, education authority and province – 2018, 2019, 2020</t>
  </si>
  <si>
    <t>Table 1.3.8.c.Age distribution, by sex, education authority and province – 2018, 2019,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</si>
</sst>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" x14ac:knownFonts="1">
    <font>
      <sz val="11"/>
      <color theme="1"/>
      <name val="Calibri"/>
      <family val="2"/>
      <scheme val="minor"/>
    </font>
    <font>
      <sz val="8"/>
      <color rgb="FF000000"/>
      <name val="Roboto"/>
      <charset val="16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vertical="center" wrapText="1"/>
    </xf>
    <xf numFmtId="17" fontId="0" fillId="0" borderId="0" xfId="0" applyNumberFormat="1" applyAlignment="1">
      <alignment horizontal="center"/>
    </xf>
    <xf numFmtId="9" fontId="0" fillId="0" borderId="0" xfId="1" applyFont="1" applyAlignment="1">
      <alignment horizontal="center" vertical="center" wrapText="1"/>
    </xf>
    <xf numFmtId="0" fontId="0" fillId="0" borderId="1" xfId="0" applyBorder="1" applyAlignment="1"/>
    <xf numFmtId="0" fontId="0" fillId="0" borderId="1" xfId="0" applyBorder="1" applyAlignment="1">
      <alignment wrapText="1"/>
    </xf>
    <xf numFmtId="0" fontId="0" fillId="0" borderId="1" xfId="0" applyBorder="1"/>
    <xf numFmtId="9" fontId="0" fillId="0" borderId="1" xfId="1" applyFont="1" applyBorder="1" applyAlignment="1">
      <alignment horizontal="center" vertical="center" wrapText="1"/>
    </xf>
    <xf numFmtId="164" fontId="0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200"/>
              <a:t>The rate of education at the right age within secondary education, by</a:t>
            </a:r>
            <a:r>
              <a:rPr lang="tr-TR" sz="1200"/>
              <a:t> type</a:t>
            </a:r>
            <a:r>
              <a:rPr lang="tr-TR" sz="1200" baseline="0"/>
              <a:t> of education authority, by</a:t>
            </a:r>
            <a:r>
              <a:rPr lang="en-GB" sz="1200"/>
              <a:t> province, by gender, 2018, 2019,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'edu right age'!$AO$5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'edu right age'!$AP$3:$AW$4</c:f>
              <c:multiLvlStrCache>
                <c:ptCount val="8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M</c:v>
                  </c:pt>
                </c:lvl>
                <c:lvl>
                  <c:pt idx="0">
                    <c:v>Church (Government Assisted)</c:v>
                  </c:pt>
                  <c:pt idx="2">
                    <c:v>Church (Not Government Assisted)</c:v>
                  </c:pt>
                  <c:pt idx="4">
                    <c:v>Government of Vanuatu</c:v>
                  </c:pt>
                  <c:pt idx="6">
                    <c:v>Private</c:v>
                  </c:pt>
                </c:lvl>
              </c:multiLvlStrCache>
            </c:multiLvlStrRef>
          </c:cat>
          <c:val>
            <c:numRef>
              <c:f>'edu right age'!$AP$5:$AW$5</c:f>
              <c:numCache>
                <c:formatCode>0%</c:formatCode>
                <c:ptCount val="8"/>
                <c:pt idx="0">
                  <c:v>0.95923987882126138</c:v>
                </c:pt>
                <c:pt idx="1">
                  <c:v>0.95719954648526073</c:v>
                </c:pt>
                <c:pt idx="2">
                  <c:v>0.875</c:v>
                </c:pt>
                <c:pt idx="3">
                  <c:v>0.98484848484848486</c:v>
                </c:pt>
                <c:pt idx="4">
                  <c:v>0.95536869340232855</c:v>
                </c:pt>
                <c:pt idx="5">
                  <c:v>0.95808176643091258</c:v>
                </c:pt>
                <c:pt idx="6">
                  <c:v>0.7640449438202247</c:v>
                </c:pt>
                <c:pt idx="7">
                  <c:v>0.83730158730158732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ED-4FD0-B82F-3CEF596E7043}"/>
            </c:ext>
          </c:extLst>
        </c:ser>
        <c:ser>
          <c:idx val="1"/>
          <c:order val="1"/>
          <c:tx>
            <c:strRef>
              <c:f>'edu right age'!$AO$6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'edu right age'!$AP$3:$AW$4</c:f>
              <c:multiLvlStrCache>
                <c:ptCount val="8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M</c:v>
                  </c:pt>
                </c:lvl>
                <c:lvl>
                  <c:pt idx="0">
                    <c:v>Church (Government Assisted)</c:v>
                  </c:pt>
                  <c:pt idx="2">
                    <c:v>Church (Not Government Assisted)</c:v>
                  </c:pt>
                  <c:pt idx="4">
                    <c:v>Government of Vanuatu</c:v>
                  </c:pt>
                  <c:pt idx="6">
                    <c:v>Private</c:v>
                  </c:pt>
                </c:lvl>
              </c:multiLvlStrCache>
            </c:multiLvlStrRef>
          </c:cat>
          <c:val>
            <c:numRef>
              <c:f>'edu right age'!$AP$6:$AW$6</c:f>
              <c:numCache>
                <c:formatCode>0%</c:formatCode>
                <c:ptCount val="8"/>
                <c:pt idx="0">
                  <c:v>0.95683074493287712</c:v>
                </c:pt>
                <c:pt idx="1">
                  <c:v>0.9533838809323224</c:v>
                </c:pt>
                <c:pt idx="2">
                  <c:v>0.93442622950819676</c:v>
                </c:pt>
                <c:pt idx="3">
                  <c:v>0.9821428571428571</c:v>
                </c:pt>
                <c:pt idx="4">
                  <c:v>0.95580602105887591</c:v>
                </c:pt>
                <c:pt idx="5">
                  <c:v>0.94825130558632698</c:v>
                </c:pt>
                <c:pt idx="6">
                  <c:v>0.88315217391304346</c:v>
                </c:pt>
                <c:pt idx="7">
                  <c:v>0.83953488372093021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ED-4FD0-B82F-3CEF596E7043}"/>
            </c:ext>
          </c:extLst>
        </c:ser>
        <c:ser>
          <c:idx val="2"/>
          <c:order val="2"/>
          <c:tx>
            <c:strRef>
              <c:f>'edu right age'!$AO$7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'edu right age'!$AP$3:$AW$4</c:f>
              <c:multiLvlStrCache>
                <c:ptCount val="8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M</c:v>
                  </c:pt>
                </c:lvl>
                <c:lvl>
                  <c:pt idx="0">
                    <c:v>Church (Government Assisted)</c:v>
                  </c:pt>
                  <c:pt idx="2">
                    <c:v>Church (Not Government Assisted)</c:v>
                  </c:pt>
                  <c:pt idx="4">
                    <c:v>Government of Vanuatu</c:v>
                  </c:pt>
                  <c:pt idx="6">
                    <c:v>Private</c:v>
                  </c:pt>
                </c:lvl>
              </c:multiLvlStrCache>
            </c:multiLvlStrRef>
          </c:cat>
          <c:val>
            <c:numRef>
              <c:f>'edu right age'!$AP$7:$AW$7</c:f>
              <c:numCache>
                <c:formatCode>0%</c:formatCode>
                <c:ptCount val="8"/>
                <c:pt idx="0">
                  <c:v>0.883709638261714</c:v>
                </c:pt>
                <c:pt idx="1">
                  <c:v>0.88824152542372881</c:v>
                </c:pt>
                <c:pt idx="2">
                  <c:v>0.6470588235294118</c:v>
                </c:pt>
                <c:pt idx="3">
                  <c:v>0.73333333333333328</c:v>
                </c:pt>
                <c:pt idx="4">
                  <c:v>0.87503399510470492</c:v>
                </c:pt>
                <c:pt idx="5">
                  <c:v>0.88580025791660699</c:v>
                </c:pt>
                <c:pt idx="6">
                  <c:v>0.80952380952380953</c:v>
                </c:pt>
                <c:pt idx="7">
                  <c:v>0.77896138482023969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AED-4FD0-B82F-3CEF596E704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7"/>
        <c:overlap val="-27"/>
        <c:axId val="1916357792"/>
        <c:axId val="1916354880"/>
      </c:barChart>
      <c:catAx>
        <c:axId val="1916357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16354880"/>
        <c:crosses val="autoZero"/>
        <c:auto val="1"/>
        <c:lblAlgn val="ctr"/>
        <c:lblOffset val="100"/>
        <c:noMultiLvlLbl val="0"/>
      </c:catAx>
      <c:valAx>
        <c:axId val="1916354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16357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 sz="1100" b="0" i="0" baseline="0">
                <a:effectLst/>
              </a:rPr>
              <a:t>The rate of education at the right age within secondary education by two main education authorities, Government assisted Churches and Government of Vanuatu, by province, by gender, 2018, 2019, 2020</a:t>
            </a:r>
            <a:endParaRPr lang="en-GB" sz="11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2018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'edu right age'!$B$43:$Y$45</c:f>
              <c:multiLvlStrCache>
                <c:ptCount val="24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M</c:v>
                  </c:pt>
                  <c:pt idx="8">
                    <c:v>F</c:v>
                  </c:pt>
                  <c:pt idx="9">
                    <c:v>M</c:v>
                  </c:pt>
                  <c:pt idx="10">
                    <c:v>F</c:v>
                  </c:pt>
                  <c:pt idx="11">
                    <c:v>M</c:v>
                  </c:pt>
                  <c:pt idx="12">
                    <c:v>F</c:v>
                  </c:pt>
                  <c:pt idx="13">
                    <c:v>M</c:v>
                  </c:pt>
                  <c:pt idx="14">
                    <c:v>F</c:v>
                  </c:pt>
                  <c:pt idx="15">
                    <c:v>M</c:v>
                  </c:pt>
                  <c:pt idx="16">
                    <c:v>F</c:v>
                  </c:pt>
                  <c:pt idx="17">
                    <c:v>M</c:v>
                  </c:pt>
                  <c:pt idx="18">
                    <c:v>F</c:v>
                  </c:pt>
                  <c:pt idx="19">
                    <c:v>M</c:v>
                  </c:pt>
                  <c:pt idx="20">
                    <c:v>F</c:v>
                  </c:pt>
                  <c:pt idx="21">
                    <c:v>M</c:v>
                  </c:pt>
                  <c:pt idx="22">
                    <c:v>F</c:v>
                  </c:pt>
                  <c:pt idx="23">
                    <c:v>M</c:v>
                  </c:pt>
                </c:lvl>
                <c:lvl>
                  <c:pt idx="0">
                    <c:v>Church - Gov. Assisted</c:v>
                  </c:pt>
                  <c:pt idx="2">
                    <c:v>Gov. of Vanuatu</c:v>
                  </c:pt>
                  <c:pt idx="4">
                    <c:v>Church - Gov. Assisted</c:v>
                  </c:pt>
                  <c:pt idx="6">
                    <c:v>Gov. of Vanuatu</c:v>
                  </c:pt>
                  <c:pt idx="8">
                    <c:v>Church - Gov. Assisted</c:v>
                  </c:pt>
                  <c:pt idx="10">
                    <c:v>Gov. of Vanuatu</c:v>
                  </c:pt>
                  <c:pt idx="12">
                    <c:v>Church - Gov. Assisted</c:v>
                  </c:pt>
                  <c:pt idx="14">
                    <c:v>Gov. of Vanuatu</c:v>
                  </c:pt>
                  <c:pt idx="16">
                    <c:v>Church - Gov. Assisted</c:v>
                  </c:pt>
                  <c:pt idx="18">
                    <c:v>Gov. of Vanuatu</c:v>
                  </c:pt>
                  <c:pt idx="20">
                    <c:v>Church - Gov. Assisted</c:v>
                  </c:pt>
                  <c:pt idx="22">
                    <c:v>Gov. of Vanuatu</c:v>
                  </c:pt>
                </c:lvl>
                <c:lvl>
                  <c:pt idx="0">
                    <c:v>Malampa</c:v>
                  </c:pt>
                  <c:pt idx="4">
                    <c:v>Penama</c:v>
                  </c:pt>
                  <c:pt idx="8">
                    <c:v>Sanma</c:v>
                  </c:pt>
                  <c:pt idx="12">
                    <c:v>Shefa</c:v>
                  </c:pt>
                  <c:pt idx="16">
                    <c:v>Tafea</c:v>
                  </c:pt>
                  <c:pt idx="20">
                    <c:v>Torba</c:v>
                  </c:pt>
                </c:lvl>
              </c:multiLvlStrCache>
            </c:multiLvlStrRef>
          </c:cat>
          <c:val>
            <c:numRef>
              <c:f>'edu right age'!$B$46:$Y$46</c:f>
              <c:numCache>
                <c:formatCode>0%</c:formatCode>
                <c:ptCount val="24"/>
                <c:pt idx="0">
                  <c:v>0.94088669950738912</c:v>
                </c:pt>
                <c:pt idx="1">
                  <c:v>0.96658711217183768</c:v>
                </c:pt>
                <c:pt idx="2">
                  <c:v>0.95469613259668507</c:v>
                </c:pt>
                <c:pt idx="3">
                  <c:v>0.9754385964912281</c:v>
                </c:pt>
                <c:pt idx="4">
                  <c:v>0.98320413436692511</c:v>
                </c:pt>
                <c:pt idx="5">
                  <c:v>0.97395079594790157</c:v>
                </c:pt>
                <c:pt idx="6">
                  <c:v>0.98666666666666669</c:v>
                </c:pt>
                <c:pt idx="7">
                  <c:v>0.98230088495575218</c:v>
                </c:pt>
                <c:pt idx="8">
                  <c:v>0.95304568527918787</c:v>
                </c:pt>
                <c:pt idx="9">
                  <c:v>0.96547144754316072</c:v>
                </c:pt>
                <c:pt idx="10">
                  <c:v>0.95877659574468088</c:v>
                </c:pt>
                <c:pt idx="11">
                  <c:v>0.96408450704225357</c:v>
                </c:pt>
                <c:pt idx="12">
                  <c:v>0.95197740112994356</c:v>
                </c:pt>
                <c:pt idx="13">
                  <c:v>0.93690248565965584</c:v>
                </c:pt>
                <c:pt idx="14">
                  <c:v>0.9470072436141822</c:v>
                </c:pt>
                <c:pt idx="15">
                  <c:v>0.9434954007884363</c:v>
                </c:pt>
                <c:pt idx="16">
                  <c:v>0.9540481400437637</c:v>
                </c:pt>
                <c:pt idx="17">
                  <c:v>0.94567404426559354</c:v>
                </c:pt>
                <c:pt idx="18">
                  <c:v>0.96758104738154616</c:v>
                </c:pt>
                <c:pt idx="19">
                  <c:v>0.96184062850729513</c:v>
                </c:pt>
                <c:pt idx="20">
                  <c:v>0.98611111111111116</c:v>
                </c:pt>
                <c:pt idx="21">
                  <c:v>1</c:v>
                </c:pt>
                <c:pt idx="22">
                  <c:v>0.96</c:v>
                </c:pt>
                <c:pt idx="23">
                  <c:v>0.96721311475409832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F5-4827-BD2F-553A95A012AF}"/>
            </c:ext>
          </c:extLst>
        </c:ser>
        <c:ser>
          <c:idx val="1"/>
          <c:order val="1"/>
          <c:tx>
            <c:v>2019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'edu right age'!$B$43:$Y$45</c:f>
              <c:multiLvlStrCache>
                <c:ptCount val="24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M</c:v>
                  </c:pt>
                  <c:pt idx="8">
                    <c:v>F</c:v>
                  </c:pt>
                  <c:pt idx="9">
                    <c:v>M</c:v>
                  </c:pt>
                  <c:pt idx="10">
                    <c:v>F</c:v>
                  </c:pt>
                  <c:pt idx="11">
                    <c:v>M</c:v>
                  </c:pt>
                  <c:pt idx="12">
                    <c:v>F</c:v>
                  </c:pt>
                  <c:pt idx="13">
                    <c:v>M</c:v>
                  </c:pt>
                  <c:pt idx="14">
                    <c:v>F</c:v>
                  </c:pt>
                  <c:pt idx="15">
                    <c:v>M</c:v>
                  </c:pt>
                  <c:pt idx="16">
                    <c:v>F</c:v>
                  </c:pt>
                  <c:pt idx="17">
                    <c:v>M</c:v>
                  </c:pt>
                  <c:pt idx="18">
                    <c:v>F</c:v>
                  </c:pt>
                  <c:pt idx="19">
                    <c:v>M</c:v>
                  </c:pt>
                  <c:pt idx="20">
                    <c:v>F</c:v>
                  </c:pt>
                  <c:pt idx="21">
                    <c:v>M</c:v>
                  </c:pt>
                  <c:pt idx="22">
                    <c:v>F</c:v>
                  </c:pt>
                  <c:pt idx="23">
                    <c:v>M</c:v>
                  </c:pt>
                </c:lvl>
                <c:lvl>
                  <c:pt idx="0">
                    <c:v>Church - Gov. Assisted</c:v>
                  </c:pt>
                  <c:pt idx="2">
                    <c:v>Gov. of Vanuatu</c:v>
                  </c:pt>
                  <c:pt idx="4">
                    <c:v>Church - Gov. Assisted</c:v>
                  </c:pt>
                  <c:pt idx="6">
                    <c:v>Gov. of Vanuatu</c:v>
                  </c:pt>
                  <c:pt idx="8">
                    <c:v>Church - Gov. Assisted</c:v>
                  </c:pt>
                  <c:pt idx="10">
                    <c:v>Gov. of Vanuatu</c:v>
                  </c:pt>
                  <c:pt idx="12">
                    <c:v>Church - Gov. Assisted</c:v>
                  </c:pt>
                  <c:pt idx="14">
                    <c:v>Gov. of Vanuatu</c:v>
                  </c:pt>
                  <c:pt idx="16">
                    <c:v>Church - Gov. Assisted</c:v>
                  </c:pt>
                  <c:pt idx="18">
                    <c:v>Gov. of Vanuatu</c:v>
                  </c:pt>
                  <c:pt idx="20">
                    <c:v>Church - Gov. Assisted</c:v>
                  </c:pt>
                  <c:pt idx="22">
                    <c:v>Gov. of Vanuatu</c:v>
                  </c:pt>
                </c:lvl>
                <c:lvl>
                  <c:pt idx="0">
                    <c:v>Malampa</c:v>
                  </c:pt>
                  <c:pt idx="4">
                    <c:v>Penama</c:v>
                  </c:pt>
                  <c:pt idx="8">
                    <c:v>Sanma</c:v>
                  </c:pt>
                  <c:pt idx="12">
                    <c:v>Shefa</c:v>
                  </c:pt>
                  <c:pt idx="16">
                    <c:v>Tafea</c:v>
                  </c:pt>
                  <c:pt idx="20">
                    <c:v>Torba</c:v>
                  </c:pt>
                </c:lvl>
              </c:multiLvlStrCache>
            </c:multiLvlStrRef>
          </c:cat>
          <c:val>
            <c:numRef>
              <c:f>'edu right age'!$B$47:$Y$47</c:f>
              <c:numCache>
                <c:formatCode>0%</c:formatCode>
                <c:ptCount val="24"/>
                <c:pt idx="0">
                  <c:v>0.95454545454545459</c:v>
                </c:pt>
                <c:pt idx="1">
                  <c:v>0.96437054631828978</c:v>
                </c:pt>
                <c:pt idx="2">
                  <c:v>0.96899999999999997</c:v>
                </c:pt>
                <c:pt idx="3">
                  <c:v>0.97112299465240637</c:v>
                </c:pt>
                <c:pt idx="4">
                  <c:v>0.969558599695586</c:v>
                </c:pt>
                <c:pt idx="5">
                  <c:v>0.96907216494845361</c:v>
                </c:pt>
                <c:pt idx="6">
                  <c:v>0.98333333333333328</c:v>
                </c:pt>
                <c:pt idx="7">
                  <c:v>0.97540983606557374</c:v>
                </c:pt>
                <c:pt idx="8">
                  <c:v>0.96823529411764708</c:v>
                </c:pt>
                <c:pt idx="9">
                  <c:v>0.96567505720823799</c:v>
                </c:pt>
                <c:pt idx="10">
                  <c:v>0.95198675496688745</c:v>
                </c:pt>
                <c:pt idx="11">
                  <c:v>0.95003010234798313</c:v>
                </c:pt>
                <c:pt idx="12">
                  <c:v>0.94107600341588382</c:v>
                </c:pt>
                <c:pt idx="13">
                  <c:v>0.93450635386119252</c:v>
                </c:pt>
                <c:pt idx="14">
                  <c:v>0.94855892010215248</c:v>
                </c:pt>
                <c:pt idx="15">
                  <c:v>0.93233082706766912</c:v>
                </c:pt>
                <c:pt idx="16">
                  <c:v>0.9576427255985267</c:v>
                </c:pt>
                <c:pt idx="17">
                  <c:v>0.93900184842883549</c:v>
                </c:pt>
                <c:pt idx="18">
                  <c:v>0.96348645465253235</c:v>
                </c:pt>
                <c:pt idx="19">
                  <c:v>0.95238095238095233</c:v>
                </c:pt>
                <c:pt idx="20">
                  <c:v>0.96250000000000002</c:v>
                </c:pt>
                <c:pt idx="21">
                  <c:v>0.97499999999999998</c:v>
                </c:pt>
                <c:pt idx="22">
                  <c:v>0.96039603960396036</c:v>
                </c:pt>
                <c:pt idx="23">
                  <c:v>0.97478991596638653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2F5-4827-BD2F-553A95A012AF}"/>
            </c:ext>
          </c:extLst>
        </c:ser>
        <c:ser>
          <c:idx val="2"/>
          <c:order val="2"/>
          <c:tx>
            <c:v>2020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'edu right age'!$B$43:$Y$45</c:f>
              <c:multiLvlStrCache>
                <c:ptCount val="24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M</c:v>
                  </c:pt>
                  <c:pt idx="8">
                    <c:v>F</c:v>
                  </c:pt>
                  <c:pt idx="9">
                    <c:v>M</c:v>
                  </c:pt>
                  <c:pt idx="10">
                    <c:v>F</c:v>
                  </c:pt>
                  <c:pt idx="11">
                    <c:v>M</c:v>
                  </c:pt>
                  <c:pt idx="12">
                    <c:v>F</c:v>
                  </c:pt>
                  <c:pt idx="13">
                    <c:v>M</c:v>
                  </c:pt>
                  <c:pt idx="14">
                    <c:v>F</c:v>
                  </c:pt>
                  <c:pt idx="15">
                    <c:v>M</c:v>
                  </c:pt>
                  <c:pt idx="16">
                    <c:v>F</c:v>
                  </c:pt>
                  <c:pt idx="17">
                    <c:v>M</c:v>
                  </c:pt>
                  <c:pt idx="18">
                    <c:v>F</c:v>
                  </c:pt>
                  <c:pt idx="19">
                    <c:v>M</c:v>
                  </c:pt>
                  <c:pt idx="20">
                    <c:v>F</c:v>
                  </c:pt>
                  <c:pt idx="21">
                    <c:v>M</c:v>
                  </c:pt>
                  <c:pt idx="22">
                    <c:v>F</c:v>
                  </c:pt>
                  <c:pt idx="23">
                    <c:v>M</c:v>
                  </c:pt>
                </c:lvl>
                <c:lvl>
                  <c:pt idx="0">
                    <c:v>Church - Gov. Assisted</c:v>
                  </c:pt>
                  <c:pt idx="2">
                    <c:v>Gov. of Vanuatu</c:v>
                  </c:pt>
                  <c:pt idx="4">
                    <c:v>Church - Gov. Assisted</c:v>
                  </c:pt>
                  <c:pt idx="6">
                    <c:v>Gov. of Vanuatu</c:v>
                  </c:pt>
                  <c:pt idx="8">
                    <c:v>Church - Gov. Assisted</c:v>
                  </c:pt>
                  <c:pt idx="10">
                    <c:v>Gov. of Vanuatu</c:v>
                  </c:pt>
                  <c:pt idx="12">
                    <c:v>Church - Gov. Assisted</c:v>
                  </c:pt>
                  <c:pt idx="14">
                    <c:v>Gov. of Vanuatu</c:v>
                  </c:pt>
                  <c:pt idx="16">
                    <c:v>Church - Gov. Assisted</c:v>
                  </c:pt>
                  <c:pt idx="18">
                    <c:v>Gov. of Vanuatu</c:v>
                  </c:pt>
                  <c:pt idx="20">
                    <c:v>Church - Gov. Assisted</c:v>
                  </c:pt>
                  <c:pt idx="22">
                    <c:v>Gov. of Vanuatu</c:v>
                  </c:pt>
                </c:lvl>
                <c:lvl>
                  <c:pt idx="0">
                    <c:v>Malampa</c:v>
                  </c:pt>
                  <c:pt idx="4">
                    <c:v>Penama</c:v>
                  </c:pt>
                  <c:pt idx="8">
                    <c:v>Sanma</c:v>
                  </c:pt>
                  <c:pt idx="12">
                    <c:v>Shefa</c:v>
                  </c:pt>
                  <c:pt idx="16">
                    <c:v>Tafea</c:v>
                  </c:pt>
                  <c:pt idx="20">
                    <c:v>Torba</c:v>
                  </c:pt>
                </c:lvl>
              </c:multiLvlStrCache>
            </c:multiLvlStrRef>
          </c:cat>
          <c:val>
            <c:numRef>
              <c:f>'edu right age'!$B$48:$Y$48</c:f>
              <c:numCache>
                <c:formatCode>0%</c:formatCode>
                <c:ptCount val="24"/>
                <c:pt idx="0">
                  <c:v>0.85497835497835495</c:v>
                </c:pt>
                <c:pt idx="1">
                  <c:v>0.88143176733780759</c:v>
                </c:pt>
                <c:pt idx="2">
                  <c:v>0.86594202898550721</c:v>
                </c:pt>
                <c:pt idx="3">
                  <c:v>0.9027921406411582</c:v>
                </c:pt>
                <c:pt idx="4">
                  <c:v>0.91622340425531912</c:v>
                </c:pt>
                <c:pt idx="5">
                  <c:v>0.9358974358974359</c:v>
                </c:pt>
                <c:pt idx="6">
                  <c:v>0.9152542372881356</c:v>
                </c:pt>
                <c:pt idx="7">
                  <c:v>0.93515358361774747</c:v>
                </c:pt>
                <c:pt idx="8">
                  <c:v>0.89541715628672147</c:v>
                </c:pt>
                <c:pt idx="9">
                  <c:v>0.91933570581257418</c:v>
                </c:pt>
                <c:pt idx="10">
                  <c:v>0.87709497206703912</c:v>
                </c:pt>
                <c:pt idx="11">
                  <c:v>0.90747330960854089</c:v>
                </c:pt>
                <c:pt idx="12">
                  <c:v>0.85680566483084186</c:v>
                </c:pt>
                <c:pt idx="13">
                  <c:v>0.83438914027149325</c:v>
                </c:pt>
                <c:pt idx="14">
                  <c:v>0.86359238955175754</c:v>
                </c:pt>
                <c:pt idx="15">
                  <c:v>0.85664335664335667</c:v>
                </c:pt>
                <c:pt idx="16">
                  <c:v>0.9089430894308943</c:v>
                </c:pt>
                <c:pt idx="17">
                  <c:v>0.91653027823240585</c:v>
                </c:pt>
                <c:pt idx="18">
                  <c:v>0.90346274921301151</c:v>
                </c:pt>
                <c:pt idx="19">
                  <c:v>0.89493433395872424</c:v>
                </c:pt>
                <c:pt idx="20">
                  <c:v>0.86904761904761907</c:v>
                </c:pt>
                <c:pt idx="21">
                  <c:v>0.81506849315068497</c:v>
                </c:pt>
                <c:pt idx="22">
                  <c:v>0.90090090090090091</c:v>
                </c:pt>
                <c:pt idx="23">
                  <c:v>0.94392523364485981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2F5-4827-BD2F-553A95A012A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98"/>
        <c:overlap val="-60"/>
        <c:axId val="1609277872"/>
        <c:axId val="1609281200"/>
      </c:barChart>
      <c:catAx>
        <c:axId val="160927787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09281200"/>
        <c:crosses val="autoZero"/>
        <c:auto val="1"/>
        <c:lblAlgn val="ctr"/>
        <c:lblOffset val="100"/>
        <c:noMultiLvlLbl val="0"/>
      </c:catAx>
      <c:valAx>
        <c:axId val="1609281200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1609277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100"/>
              <a:t>The rate of education at the right age within secondary education by education authorities, </a:t>
            </a:r>
            <a:r>
              <a:rPr lang="tr-TR" sz="1100"/>
              <a:t>not </a:t>
            </a:r>
            <a:r>
              <a:rPr lang="en-GB" sz="1100"/>
              <a:t>Government assisted Churches and </a:t>
            </a:r>
            <a:r>
              <a:rPr lang="tr-TR" sz="1100"/>
              <a:t>Private</a:t>
            </a:r>
            <a:r>
              <a:rPr lang="en-GB" sz="1100"/>
              <a:t>, by province, by gender, 2018, 2019,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2018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'edu right age'!$B$52:$M$54</c:f>
              <c:multiLvlStrCache>
                <c:ptCount val="12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M</c:v>
                  </c:pt>
                  <c:pt idx="8">
                    <c:v>F</c:v>
                  </c:pt>
                  <c:pt idx="9">
                    <c:v>M</c:v>
                  </c:pt>
                  <c:pt idx="10">
                    <c:v>F</c:v>
                  </c:pt>
                  <c:pt idx="11">
                    <c:v>M</c:v>
                  </c:pt>
                </c:lvl>
                <c:lvl>
                  <c:pt idx="0">
                    <c:v>Church (Not Government Assisted)</c:v>
                  </c:pt>
                  <c:pt idx="2">
                    <c:v>Church (Not Government Assisted)</c:v>
                  </c:pt>
                  <c:pt idx="4">
                    <c:v>Private</c:v>
                  </c:pt>
                  <c:pt idx="6">
                    <c:v>Church (Not Government Assisted)</c:v>
                  </c:pt>
                  <c:pt idx="8">
                    <c:v>Private</c:v>
                  </c:pt>
                  <c:pt idx="10">
                    <c:v>Private</c:v>
                  </c:pt>
                </c:lvl>
                <c:lvl>
                  <c:pt idx="0">
                    <c:v>Malampa</c:v>
                  </c:pt>
                  <c:pt idx="2">
                    <c:v>Sanma</c:v>
                  </c:pt>
                  <c:pt idx="6">
                    <c:v>Shefa</c:v>
                  </c:pt>
                  <c:pt idx="10">
                    <c:v>Tafea</c:v>
                  </c:pt>
                </c:lvl>
              </c:multiLvlStrCache>
            </c:multiLvlStrRef>
          </c:cat>
          <c:val>
            <c:numRef>
              <c:f>'edu right age'!$B$57:$M$57</c:f>
              <c:numCache>
                <c:formatCode>0%</c:formatCode>
                <c:ptCount val="12"/>
                <c:pt idx="0">
                  <c:v>0.94594594594594594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6">
                  <c:v>0.625</c:v>
                </c:pt>
                <c:pt idx="7">
                  <c:v>0.9375</c:v>
                </c:pt>
                <c:pt idx="8">
                  <c:v>0.72972972972972971</c:v>
                </c:pt>
                <c:pt idx="9">
                  <c:v>0.81516587677725116</c:v>
                </c:pt>
                <c:pt idx="10">
                  <c:v>0.93333333333333335</c:v>
                </c:pt>
                <c:pt idx="11">
                  <c:v>0.95121951219512191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70-4258-BB9F-3D277133C164}"/>
            </c:ext>
          </c:extLst>
        </c:ser>
        <c:ser>
          <c:idx val="1"/>
          <c:order val="1"/>
          <c:tx>
            <c:v>2019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'edu right age'!$B$60:$M$60</c:f>
              <c:numCache>
                <c:formatCode>0%</c:formatCode>
                <c:ptCount val="12"/>
                <c:pt idx="0">
                  <c:v>0.9555555555555556</c:v>
                </c:pt>
                <c:pt idx="1">
                  <c:v>1</c:v>
                </c:pt>
                <c:pt idx="6">
                  <c:v>0.875</c:v>
                </c:pt>
                <c:pt idx="7">
                  <c:v>0.93333333333333335</c:v>
                </c:pt>
                <c:pt idx="8">
                  <c:v>0.87650602409638556</c:v>
                </c:pt>
                <c:pt idx="9">
                  <c:v>0.82548476454293629</c:v>
                </c:pt>
                <c:pt idx="10">
                  <c:v>0.94444444444444442</c:v>
                </c:pt>
                <c:pt idx="11">
                  <c:v>0.91304347826086951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70-4258-BB9F-3D277133C164}"/>
            </c:ext>
          </c:extLst>
        </c:ser>
        <c:ser>
          <c:idx val="2"/>
          <c:order val="2"/>
          <c:tx>
            <c:v>2020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'edu right age'!$B$63:$M$63</c:f>
              <c:numCache>
                <c:formatCode>0%</c:formatCode>
                <c:ptCount val="12"/>
                <c:pt idx="0">
                  <c:v>0.76315789473684215</c:v>
                </c:pt>
                <c:pt idx="1">
                  <c:v>0.7857142857142857</c:v>
                </c:pt>
                <c:pt idx="4">
                  <c:v>1</c:v>
                </c:pt>
                <c:pt idx="5">
                  <c:v>0.33333333333333331</c:v>
                </c:pt>
                <c:pt idx="6">
                  <c:v>0.30769230769230771</c:v>
                </c:pt>
                <c:pt idx="7">
                  <c:v>0.61111111111111116</c:v>
                </c:pt>
                <c:pt idx="8">
                  <c:v>0.79938271604938271</c:v>
                </c:pt>
                <c:pt idx="9">
                  <c:v>0.76374442793462105</c:v>
                </c:pt>
                <c:pt idx="10">
                  <c:v>0.95454545454545459</c:v>
                </c:pt>
                <c:pt idx="11">
                  <c:v>0.93333333333333335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A70-4258-BB9F-3D277133C16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98"/>
        <c:overlap val="-60"/>
        <c:axId val="1609292848"/>
        <c:axId val="1609282864"/>
      </c:barChart>
      <c:catAx>
        <c:axId val="160929284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09282864"/>
        <c:crosses val="autoZero"/>
        <c:auto val="1"/>
        <c:lblAlgn val="ctr"/>
        <c:lblOffset val="100"/>
        <c:noMultiLvlLbl val="0"/>
      </c:catAx>
      <c:valAx>
        <c:axId val="1609282864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1609292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329540</xdr:colOff>
      <xdr:row>1</xdr:row>
      <xdr:rowOff>15017</xdr:rowOff>
    </xdr:from>
    <xdr:to>
      <xdr:col>30</xdr:col>
      <xdr:colOff>168176</xdr:colOff>
      <xdr:row>23</xdr:row>
      <xdr:rowOff>69620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B6DF3DAF-3979-486A-82FB-6A45220386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511628</xdr:colOff>
      <xdr:row>1</xdr:row>
      <xdr:rowOff>65313</xdr:rowOff>
    </xdr:from>
    <xdr:to>
      <xdr:col>8</xdr:col>
      <xdr:colOff>32658</xdr:colOff>
      <xdr:row>54</xdr:row>
      <xdr:rowOff>119741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7D20AA61-FB34-4F7B-ADD1-CAF7B4D80E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1</xdr:colOff>
      <xdr:row>1</xdr:row>
      <xdr:rowOff>185056</xdr:rowOff>
    </xdr:from>
    <xdr:to>
      <xdr:col>15</xdr:col>
      <xdr:colOff>76201</xdr:colOff>
      <xdr:row>53</xdr:row>
      <xdr:rowOff>54427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BDCE558C-B59D-4E84-A746-DAB502332C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40"/>
  <sheetViews>
    <sheetView zoomScale="55" zoomScaleNormal="55" workbookViewId="0">
      <selection sqref="A1:XFD1"/>
    </sheetView>
  </sheetViews>
  <sheetFormatPr defaultColWidth="8.86328125" defaultRowHeight="14.25" x14ac:dyDescent="0.45"/>
  <cols>
    <col min="1" max="16384" width="8.86328125" style="9"/>
  </cols>
  <sheetData>
    <row r="1" spans="1:46" x14ac:dyDescent="0.45">
      <c r="A1" s="9" t="s">
        <v>21</v>
      </c>
      <c r="B1" s="8" t="s">
        <v>0</v>
      </c>
    </row>
    <row r="2" spans="1:46" ht="30.6" customHeight="1" x14ac:dyDescent="0.45">
      <c r="B2" s="8"/>
    </row>
    <row r="3" spans="1:46" ht="28.5" x14ac:dyDescent="0.45">
      <c r="B3" s="10"/>
      <c r="C3" s="26" t="s">
        <v>10</v>
      </c>
      <c r="D3" s="26"/>
      <c r="E3" s="26"/>
      <c r="F3" s="26"/>
      <c r="G3" s="26"/>
      <c r="H3" s="26"/>
      <c r="I3" s="26" t="s">
        <v>11</v>
      </c>
      <c r="J3" s="26"/>
      <c r="K3" s="26"/>
      <c r="L3" s="26"/>
      <c r="M3" s="26" t="s">
        <v>12</v>
      </c>
      <c r="N3" s="26"/>
      <c r="O3" s="26"/>
      <c r="P3" s="26"/>
      <c r="Q3" s="26"/>
      <c r="R3" s="26"/>
      <c r="S3" s="26" t="s">
        <v>13</v>
      </c>
      <c r="T3" s="26"/>
      <c r="U3" s="26"/>
      <c r="V3" s="26"/>
      <c r="W3" s="26"/>
      <c r="X3" s="26"/>
      <c r="Y3" s="26"/>
      <c r="Z3" s="26"/>
      <c r="AA3" s="26" t="s">
        <v>14</v>
      </c>
      <c r="AB3" s="26"/>
      <c r="AC3" s="26"/>
      <c r="AD3" s="26"/>
      <c r="AE3" s="26"/>
      <c r="AF3" s="26"/>
      <c r="AG3" s="26" t="s">
        <v>15</v>
      </c>
      <c r="AH3" s="26"/>
      <c r="AI3" s="26"/>
      <c r="AJ3" s="26"/>
      <c r="AK3" s="10" t="s">
        <v>8</v>
      </c>
    </row>
    <row r="4" spans="1:46" s="12" customFormat="1" ht="47.45" customHeight="1" x14ac:dyDescent="0.45">
      <c r="B4" s="10"/>
      <c r="C4" s="26" t="s">
        <v>1</v>
      </c>
      <c r="D4" s="26"/>
      <c r="E4" s="26" t="s">
        <v>2</v>
      </c>
      <c r="F4" s="26"/>
      <c r="G4" s="26" t="s">
        <v>3</v>
      </c>
      <c r="H4" s="26"/>
      <c r="I4" s="26" t="s">
        <v>1</v>
      </c>
      <c r="J4" s="26"/>
      <c r="K4" s="26" t="s">
        <v>3</v>
      </c>
      <c r="L4" s="26"/>
      <c r="M4" s="26" t="s">
        <v>1</v>
      </c>
      <c r="N4" s="26"/>
      <c r="O4" s="26" t="s">
        <v>2</v>
      </c>
      <c r="P4" s="26"/>
      <c r="Q4" s="26" t="s">
        <v>3</v>
      </c>
      <c r="R4" s="26"/>
      <c r="S4" s="26" t="s">
        <v>1</v>
      </c>
      <c r="T4" s="26"/>
      <c r="U4" s="26" t="s">
        <v>2</v>
      </c>
      <c r="V4" s="26"/>
      <c r="W4" s="26" t="s">
        <v>3</v>
      </c>
      <c r="X4" s="26"/>
      <c r="Y4" s="26" t="s">
        <v>4</v>
      </c>
      <c r="Z4" s="26"/>
      <c r="AA4" s="26" t="s">
        <v>1</v>
      </c>
      <c r="AB4" s="26"/>
      <c r="AC4" s="26" t="s">
        <v>3</v>
      </c>
      <c r="AD4" s="26"/>
      <c r="AE4" s="26" t="s">
        <v>4</v>
      </c>
      <c r="AF4" s="26"/>
      <c r="AG4" s="26" t="s">
        <v>1</v>
      </c>
      <c r="AH4" s="26"/>
      <c r="AI4" s="26" t="s">
        <v>3</v>
      </c>
      <c r="AJ4" s="26"/>
      <c r="AK4" s="10"/>
      <c r="AM4" s="26" t="s">
        <v>1</v>
      </c>
      <c r="AN4" s="26"/>
      <c r="AO4" s="26" t="s">
        <v>2</v>
      </c>
      <c r="AP4" s="26"/>
      <c r="AQ4" s="26" t="s">
        <v>3</v>
      </c>
      <c r="AR4" s="26"/>
      <c r="AS4" s="26" t="s">
        <v>4</v>
      </c>
      <c r="AT4" s="26"/>
    </row>
    <row r="5" spans="1:46" x14ac:dyDescent="0.45">
      <c r="B5" s="10" t="s">
        <v>9</v>
      </c>
      <c r="C5" s="10" t="s">
        <v>5</v>
      </c>
      <c r="D5" s="10" t="s">
        <v>6</v>
      </c>
      <c r="E5" s="10" t="s">
        <v>5</v>
      </c>
      <c r="F5" s="10" t="s">
        <v>6</v>
      </c>
      <c r="G5" s="10" t="s">
        <v>5</v>
      </c>
      <c r="H5" s="10" t="s">
        <v>6</v>
      </c>
      <c r="I5" s="10" t="s">
        <v>5</v>
      </c>
      <c r="J5" s="10" t="s">
        <v>6</v>
      </c>
      <c r="K5" s="10" t="s">
        <v>5</v>
      </c>
      <c r="L5" s="10" t="s">
        <v>6</v>
      </c>
      <c r="M5" s="10" t="s">
        <v>5</v>
      </c>
      <c r="N5" s="10" t="s">
        <v>6</v>
      </c>
      <c r="O5" s="10" t="s">
        <v>5</v>
      </c>
      <c r="P5" s="10" t="s">
        <v>6</v>
      </c>
      <c r="Q5" s="10" t="s">
        <v>5</v>
      </c>
      <c r="R5" s="10" t="s">
        <v>6</v>
      </c>
      <c r="S5" s="10" t="s">
        <v>5</v>
      </c>
      <c r="T5" s="10" t="s">
        <v>6</v>
      </c>
      <c r="U5" s="10" t="s">
        <v>5</v>
      </c>
      <c r="V5" s="10" t="s">
        <v>6</v>
      </c>
      <c r="W5" s="10" t="s">
        <v>5</v>
      </c>
      <c r="X5" s="10" t="s">
        <v>6</v>
      </c>
      <c r="Y5" s="10" t="s">
        <v>5</v>
      </c>
      <c r="Z5" s="10" t="s">
        <v>6</v>
      </c>
      <c r="AA5" s="10" t="s">
        <v>5</v>
      </c>
      <c r="AB5" s="10" t="s">
        <v>6</v>
      </c>
      <c r="AC5" s="10" t="s">
        <v>5</v>
      </c>
      <c r="AD5" s="10" t="s">
        <v>6</v>
      </c>
      <c r="AE5" s="10" t="s">
        <v>5</v>
      </c>
      <c r="AF5" s="10" t="s">
        <v>6</v>
      </c>
      <c r="AG5" s="10" t="s">
        <v>5</v>
      </c>
      <c r="AH5" s="10" t="s">
        <v>6</v>
      </c>
      <c r="AI5" s="10" t="s">
        <v>5</v>
      </c>
      <c r="AJ5" s="10" t="s">
        <v>6</v>
      </c>
      <c r="AK5" s="10"/>
      <c r="AM5" s="11" t="s">
        <v>5</v>
      </c>
      <c r="AN5" s="11" t="s">
        <v>6</v>
      </c>
      <c r="AO5" s="11" t="s">
        <v>5</v>
      </c>
      <c r="AP5" s="11" t="s">
        <v>6</v>
      </c>
      <c r="AQ5" s="11" t="s">
        <v>5</v>
      </c>
      <c r="AR5" s="11" t="s">
        <v>6</v>
      </c>
      <c r="AS5" s="11" t="s">
        <v>5</v>
      </c>
      <c r="AT5" s="11" t="s">
        <v>6</v>
      </c>
    </row>
    <row r="6" spans="1:46" x14ac:dyDescent="0.45">
      <c r="B6" s="10">
        <v>2</v>
      </c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>
        <v>1</v>
      </c>
      <c r="Y6" s="10"/>
      <c r="Z6" s="10"/>
      <c r="AA6" s="10">
        <v>1</v>
      </c>
      <c r="AB6" s="10"/>
      <c r="AC6" s="10"/>
      <c r="AD6" s="10"/>
      <c r="AE6" s="10"/>
      <c r="AF6" s="10"/>
      <c r="AG6" s="10"/>
      <c r="AH6" s="10"/>
      <c r="AI6" s="10"/>
      <c r="AJ6" s="10"/>
      <c r="AK6" s="10">
        <v>2</v>
      </c>
      <c r="AM6" s="13">
        <f>SUM(C6,I6,M6,S6,AA6,AG6)</f>
        <v>1</v>
      </c>
      <c r="AN6" s="13">
        <f>SUM(D6,J6,N6,T6,AB6,AH6)</f>
        <v>0</v>
      </c>
      <c r="AO6" s="13">
        <f>SUM(E6,O6,U6)</f>
        <v>0</v>
      </c>
      <c r="AP6" s="13">
        <f>SUM(F6,P6,V6)</f>
        <v>0</v>
      </c>
      <c r="AQ6" s="13">
        <f>SUM(G6,K6,Q6,W6,AC6,AI6)</f>
        <v>0</v>
      </c>
      <c r="AR6" s="13">
        <f>SUM(H6,L6,R6,X6,AD6,AJ6)</f>
        <v>1</v>
      </c>
      <c r="AS6" s="13">
        <f>SUM(Y6,AE6)</f>
        <v>0</v>
      </c>
      <c r="AT6" s="13">
        <f>SUM(Z6,AF6)</f>
        <v>0</v>
      </c>
    </row>
    <row r="7" spans="1:46" x14ac:dyDescent="0.45">
      <c r="B7" s="10">
        <v>3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>
        <v>1</v>
      </c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>
        <v>2</v>
      </c>
      <c r="AB7" s="10"/>
      <c r="AC7" s="10"/>
      <c r="AD7" s="10"/>
      <c r="AE7" s="10"/>
      <c r="AF7" s="10"/>
      <c r="AG7" s="10"/>
      <c r="AH7" s="10"/>
      <c r="AI7" s="10"/>
      <c r="AJ7" s="10"/>
      <c r="AK7" s="10">
        <v>3</v>
      </c>
      <c r="AM7" s="13">
        <f t="shared" ref="AM7:AN35" si="0">SUM(C7,I7,M7,S7,AA7,AG7)</f>
        <v>2</v>
      </c>
      <c r="AN7" s="13">
        <f t="shared" si="0"/>
        <v>1</v>
      </c>
      <c r="AO7" s="13">
        <f t="shared" ref="AO7:AP35" si="1">SUM(E7,O7,U7)</f>
        <v>0</v>
      </c>
      <c r="AP7" s="13">
        <f t="shared" si="1"/>
        <v>0</v>
      </c>
      <c r="AQ7" s="13">
        <f t="shared" ref="AQ7:AR35" si="2">SUM(G7,K7,Q7,W7,AC7,AI7)</f>
        <v>0</v>
      </c>
      <c r="AR7" s="13">
        <f t="shared" si="2"/>
        <v>0</v>
      </c>
      <c r="AS7" s="13">
        <f t="shared" ref="AS7:AT35" si="3">SUM(Y7,AE7)</f>
        <v>0</v>
      </c>
      <c r="AT7" s="13">
        <f t="shared" si="3"/>
        <v>0</v>
      </c>
    </row>
    <row r="8" spans="1:46" x14ac:dyDescent="0.45">
      <c r="B8" s="10">
        <v>4</v>
      </c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>
        <v>2</v>
      </c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>
        <v>2</v>
      </c>
      <c r="AM8" s="13">
        <f t="shared" si="0"/>
        <v>0</v>
      </c>
      <c r="AN8" s="13">
        <f t="shared" si="0"/>
        <v>0</v>
      </c>
      <c r="AO8" s="13">
        <f t="shared" si="1"/>
        <v>0</v>
      </c>
      <c r="AP8" s="13">
        <f t="shared" si="1"/>
        <v>0</v>
      </c>
      <c r="AQ8" s="13">
        <f t="shared" si="2"/>
        <v>2</v>
      </c>
      <c r="AR8" s="13">
        <f t="shared" si="2"/>
        <v>0</v>
      </c>
      <c r="AS8" s="13">
        <f t="shared" si="3"/>
        <v>0</v>
      </c>
      <c r="AT8" s="13">
        <f t="shared" si="3"/>
        <v>0</v>
      </c>
    </row>
    <row r="9" spans="1:46" x14ac:dyDescent="0.45">
      <c r="B9" s="10">
        <v>5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>
        <v>1</v>
      </c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>
        <v>1</v>
      </c>
      <c r="AM9" s="13">
        <f t="shared" si="0"/>
        <v>0</v>
      </c>
      <c r="AN9" s="13">
        <f t="shared" si="0"/>
        <v>0</v>
      </c>
      <c r="AO9" s="13">
        <f t="shared" si="1"/>
        <v>0</v>
      </c>
      <c r="AP9" s="13">
        <f t="shared" si="1"/>
        <v>0</v>
      </c>
      <c r="AQ9" s="13">
        <f t="shared" si="2"/>
        <v>1</v>
      </c>
      <c r="AR9" s="13">
        <f t="shared" si="2"/>
        <v>0</v>
      </c>
      <c r="AS9" s="13">
        <f t="shared" si="3"/>
        <v>0</v>
      </c>
      <c r="AT9" s="13">
        <f t="shared" si="3"/>
        <v>0</v>
      </c>
    </row>
    <row r="10" spans="1:46" x14ac:dyDescent="0.45">
      <c r="B10" s="10">
        <v>6</v>
      </c>
      <c r="C10" s="10">
        <v>1</v>
      </c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>
        <v>1</v>
      </c>
      <c r="AM10" s="13">
        <f t="shared" si="0"/>
        <v>1</v>
      </c>
      <c r="AN10" s="13">
        <f t="shared" si="0"/>
        <v>0</v>
      </c>
      <c r="AO10" s="13">
        <f t="shared" si="1"/>
        <v>0</v>
      </c>
      <c r="AP10" s="13">
        <f t="shared" si="1"/>
        <v>0</v>
      </c>
      <c r="AQ10" s="13">
        <f t="shared" si="2"/>
        <v>0</v>
      </c>
      <c r="AR10" s="13">
        <f t="shared" si="2"/>
        <v>0</v>
      </c>
      <c r="AS10" s="13">
        <f t="shared" si="3"/>
        <v>0</v>
      </c>
      <c r="AT10" s="13">
        <f t="shared" si="3"/>
        <v>0</v>
      </c>
    </row>
    <row r="11" spans="1:46" x14ac:dyDescent="0.45">
      <c r="B11" s="10">
        <v>7</v>
      </c>
      <c r="C11" s="10"/>
      <c r="D11" s="10"/>
      <c r="E11" s="10"/>
      <c r="F11" s="10"/>
      <c r="G11" s="10">
        <v>1</v>
      </c>
      <c r="H11" s="10">
        <v>2</v>
      </c>
      <c r="I11" s="10"/>
      <c r="J11" s="10"/>
      <c r="K11" s="10"/>
      <c r="L11" s="10"/>
      <c r="M11" s="10"/>
      <c r="N11" s="10"/>
      <c r="O11" s="10"/>
      <c r="P11" s="10"/>
      <c r="Q11" s="10"/>
      <c r="R11" s="10">
        <v>1</v>
      </c>
      <c r="S11" s="10"/>
      <c r="T11" s="10"/>
      <c r="U11" s="10"/>
      <c r="V11" s="10"/>
      <c r="W11" s="10"/>
      <c r="X11" s="10">
        <v>1</v>
      </c>
      <c r="Y11" s="10"/>
      <c r="Z11" s="10">
        <v>2</v>
      </c>
      <c r="AA11" s="10">
        <v>1</v>
      </c>
      <c r="AB11" s="10"/>
      <c r="AC11" s="10"/>
      <c r="AD11" s="10">
        <v>2</v>
      </c>
      <c r="AE11" s="10"/>
      <c r="AF11" s="10"/>
      <c r="AG11" s="10"/>
      <c r="AH11" s="10"/>
      <c r="AI11" s="10"/>
      <c r="AJ11" s="10"/>
      <c r="AK11" s="10">
        <v>10</v>
      </c>
      <c r="AM11" s="13">
        <f t="shared" si="0"/>
        <v>1</v>
      </c>
      <c r="AN11" s="13">
        <f t="shared" si="0"/>
        <v>0</v>
      </c>
      <c r="AO11" s="13">
        <f t="shared" si="1"/>
        <v>0</v>
      </c>
      <c r="AP11" s="13">
        <f t="shared" si="1"/>
        <v>0</v>
      </c>
      <c r="AQ11" s="13">
        <f t="shared" si="2"/>
        <v>1</v>
      </c>
      <c r="AR11" s="13">
        <f t="shared" si="2"/>
        <v>6</v>
      </c>
      <c r="AS11" s="13">
        <f t="shared" si="3"/>
        <v>0</v>
      </c>
      <c r="AT11" s="13">
        <f t="shared" si="3"/>
        <v>2</v>
      </c>
    </row>
    <row r="12" spans="1:46" x14ac:dyDescent="0.45">
      <c r="B12" s="10">
        <v>8</v>
      </c>
      <c r="C12" s="10">
        <v>2</v>
      </c>
      <c r="D12" s="10">
        <v>1</v>
      </c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>
        <v>3</v>
      </c>
      <c r="R12" s="10">
        <v>1</v>
      </c>
      <c r="S12" s="10"/>
      <c r="T12" s="10"/>
      <c r="U12" s="10"/>
      <c r="V12" s="10"/>
      <c r="W12" s="10">
        <v>1</v>
      </c>
      <c r="X12" s="10">
        <v>2</v>
      </c>
      <c r="Y12" s="10">
        <v>2</v>
      </c>
      <c r="Z12" s="10">
        <v>2</v>
      </c>
      <c r="AA12" s="10">
        <v>1</v>
      </c>
      <c r="AB12" s="10">
        <v>1</v>
      </c>
      <c r="AC12" s="10"/>
      <c r="AD12" s="10">
        <v>1</v>
      </c>
      <c r="AE12" s="10"/>
      <c r="AF12" s="10"/>
      <c r="AG12" s="10"/>
      <c r="AH12" s="10"/>
      <c r="AI12" s="10"/>
      <c r="AJ12" s="10"/>
      <c r="AK12" s="10">
        <v>17</v>
      </c>
      <c r="AM12" s="13">
        <f t="shared" si="0"/>
        <v>3</v>
      </c>
      <c r="AN12" s="13">
        <f t="shared" si="0"/>
        <v>2</v>
      </c>
      <c r="AO12" s="13">
        <f t="shared" si="1"/>
        <v>0</v>
      </c>
      <c r="AP12" s="13">
        <f t="shared" si="1"/>
        <v>0</v>
      </c>
      <c r="AQ12" s="13">
        <f t="shared" si="2"/>
        <v>4</v>
      </c>
      <c r="AR12" s="13">
        <f t="shared" si="2"/>
        <v>4</v>
      </c>
      <c r="AS12" s="13">
        <f t="shared" si="3"/>
        <v>2</v>
      </c>
      <c r="AT12" s="13">
        <f t="shared" si="3"/>
        <v>2</v>
      </c>
    </row>
    <row r="13" spans="1:46" x14ac:dyDescent="0.45">
      <c r="B13" s="10">
        <v>9</v>
      </c>
      <c r="C13" s="10"/>
      <c r="D13" s="10"/>
      <c r="E13" s="10">
        <v>1</v>
      </c>
      <c r="F13" s="10"/>
      <c r="G13" s="10">
        <v>1</v>
      </c>
      <c r="H13" s="10"/>
      <c r="I13" s="10"/>
      <c r="J13" s="10"/>
      <c r="K13" s="10"/>
      <c r="L13" s="10"/>
      <c r="M13" s="10"/>
      <c r="N13" s="10">
        <v>1</v>
      </c>
      <c r="O13" s="10"/>
      <c r="P13" s="10"/>
      <c r="Q13" s="10">
        <v>3</v>
      </c>
      <c r="R13" s="10"/>
      <c r="S13" s="10"/>
      <c r="T13" s="10">
        <v>1</v>
      </c>
      <c r="U13" s="10"/>
      <c r="V13" s="10"/>
      <c r="W13" s="10">
        <v>3</v>
      </c>
      <c r="X13" s="10">
        <v>3</v>
      </c>
      <c r="Y13" s="10"/>
      <c r="Z13" s="10"/>
      <c r="AA13" s="10">
        <v>2</v>
      </c>
      <c r="AB13" s="10"/>
      <c r="AC13" s="10"/>
      <c r="AD13" s="10">
        <v>1</v>
      </c>
      <c r="AE13" s="10"/>
      <c r="AF13" s="10"/>
      <c r="AG13" s="10"/>
      <c r="AH13" s="10"/>
      <c r="AI13" s="10"/>
      <c r="AJ13" s="10"/>
      <c r="AK13" s="10">
        <v>16</v>
      </c>
      <c r="AM13" s="13">
        <f t="shared" si="0"/>
        <v>2</v>
      </c>
      <c r="AN13" s="13">
        <f t="shared" si="0"/>
        <v>2</v>
      </c>
      <c r="AO13" s="13">
        <f t="shared" si="1"/>
        <v>1</v>
      </c>
      <c r="AP13" s="13">
        <f t="shared" si="1"/>
        <v>0</v>
      </c>
      <c r="AQ13" s="13">
        <f t="shared" si="2"/>
        <v>7</v>
      </c>
      <c r="AR13" s="13">
        <f t="shared" si="2"/>
        <v>4</v>
      </c>
      <c r="AS13" s="13">
        <f t="shared" si="3"/>
        <v>0</v>
      </c>
      <c r="AT13" s="13">
        <f t="shared" si="3"/>
        <v>0</v>
      </c>
    </row>
    <row r="14" spans="1:46" x14ac:dyDescent="0.45">
      <c r="B14" s="10">
        <v>10</v>
      </c>
      <c r="C14" s="10">
        <v>2</v>
      </c>
      <c r="D14" s="10">
        <v>1</v>
      </c>
      <c r="E14" s="10"/>
      <c r="F14" s="10"/>
      <c r="G14" s="10">
        <v>2</v>
      </c>
      <c r="H14" s="10"/>
      <c r="I14" s="10"/>
      <c r="J14" s="10"/>
      <c r="K14" s="10"/>
      <c r="L14" s="10"/>
      <c r="M14" s="10">
        <v>1</v>
      </c>
      <c r="N14" s="10"/>
      <c r="O14" s="10"/>
      <c r="P14" s="10"/>
      <c r="Q14" s="10">
        <v>1</v>
      </c>
      <c r="R14" s="10">
        <v>3</v>
      </c>
      <c r="S14" s="10">
        <v>1</v>
      </c>
      <c r="T14" s="10">
        <v>2</v>
      </c>
      <c r="U14" s="10"/>
      <c r="V14" s="10"/>
      <c r="W14" s="10">
        <v>2</v>
      </c>
      <c r="X14" s="10">
        <v>7</v>
      </c>
      <c r="Y14" s="10">
        <v>5</v>
      </c>
      <c r="Z14" s="10">
        <v>9</v>
      </c>
      <c r="AA14" s="10">
        <v>1</v>
      </c>
      <c r="AB14" s="10">
        <v>2</v>
      </c>
      <c r="AC14" s="10"/>
      <c r="AD14" s="10">
        <v>1</v>
      </c>
      <c r="AE14" s="10"/>
      <c r="AF14" s="10"/>
      <c r="AG14" s="10"/>
      <c r="AH14" s="10"/>
      <c r="AI14" s="10">
        <v>1</v>
      </c>
      <c r="AJ14" s="10"/>
      <c r="AK14" s="10">
        <v>41</v>
      </c>
      <c r="AM14" s="13">
        <f t="shared" si="0"/>
        <v>5</v>
      </c>
      <c r="AN14" s="13">
        <f t="shared" si="0"/>
        <v>5</v>
      </c>
      <c r="AO14" s="13">
        <f t="shared" si="1"/>
        <v>0</v>
      </c>
      <c r="AP14" s="13">
        <f t="shared" si="1"/>
        <v>0</v>
      </c>
      <c r="AQ14" s="13">
        <f t="shared" si="2"/>
        <v>6</v>
      </c>
      <c r="AR14" s="13">
        <f t="shared" si="2"/>
        <v>11</v>
      </c>
      <c r="AS14" s="13">
        <f t="shared" si="3"/>
        <v>5</v>
      </c>
      <c r="AT14" s="13">
        <f t="shared" si="3"/>
        <v>9</v>
      </c>
    </row>
    <row r="15" spans="1:46" x14ac:dyDescent="0.45">
      <c r="B15" s="10">
        <v>11</v>
      </c>
      <c r="C15" s="10">
        <v>19</v>
      </c>
      <c r="D15" s="10">
        <v>11</v>
      </c>
      <c r="E15" s="10">
        <v>1</v>
      </c>
      <c r="F15" s="10"/>
      <c r="G15" s="10">
        <v>29</v>
      </c>
      <c r="H15" s="10">
        <v>11</v>
      </c>
      <c r="I15" s="10">
        <v>10</v>
      </c>
      <c r="J15" s="10">
        <v>7</v>
      </c>
      <c r="K15" s="10">
        <v>3</v>
      </c>
      <c r="L15" s="10">
        <v>2</v>
      </c>
      <c r="M15" s="10">
        <v>20</v>
      </c>
      <c r="N15" s="10">
        <v>6</v>
      </c>
      <c r="O15" s="10"/>
      <c r="P15" s="10"/>
      <c r="Q15" s="10">
        <v>32</v>
      </c>
      <c r="R15" s="10">
        <v>14</v>
      </c>
      <c r="S15" s="10">
        <v>41</v>
      </c>
      <c r="T15" s="10">
        <v>40</v>
      </c>
      <c r="U15" s="10">
        <v>6</v>
      </c>
      <c r="V15" s="10">
        <v>1</v>
      </c>
      <c r="W15" s="10">
        <v>94</v>
      </c>
      <c r="X15" s="10">
        <v>57</v>
      </c>
      <c r="Y15" s="10">
        <v>30</v>
      </c>
      <c r="Z15" s="10">
        <v>21</v>
      </c>
      <c r="AA15" s="10">
        <v>10</v>
      </c>
      <c r="AB15" s="10">
        <v>9</v>
      </c>
      <c r="AC15" s="10">
        <v>18</v>
      </c>
      <c r="AD15" s="10">
        <v>14</v>
      </c>
      <c r="AE15" s="10">
        <v>2</v>
      </c>
      <c r="AF15" s="10">
        <v>2</v>
      </c>
      <c r="AG15" s="10">
        <v>2</v>
      </c>
      <c r="AH15" s="10"/>
      <c r="AI15" s="10">
        <v>1</v>
      </c>
      <c r="AJ15" s="10">
        <v>2</v>
      </c>
      <c r="AK15" s="10">
        <v>515</v>
      </c>
      <c r="AM15" s="13">
        <f t="shared" si="0"/>
        <v>102</v>
      </c>
      <c r="AN15" s="13">
        <f t="shared" si="0"/>
        <v>73</v>
      </c>
      <c r="AO15" s="13">
        <f t="shared" si="1"/>
        <v>7</v>
      </c>
      <c r="AP15" s="13">
        <f t="shared" si="1"/>
        <v>1</v>
      </c>
      <c r="AQ15" s="13">
        <f t="shared" si="2"/>
        <v>177</v>
      </c>
      <c r="AR15" s="13">
        <f t="shared" si="2"/>
        <v>100</v>
      </c>
      <c r="AS15" s="13">
        <f t="shared" si="3"/>
        <v>32</v>
      </c>
      <c r="AT15" s="13">
        <f t="shared" si="3"/>
        <v>23</v>
      </c>
    </row>
    <row r="16" spans="1:46" x14ac:dyDescent="0.45">
      <c r="B16" s="10">
        <v>12</v>
      </c>
      <c r="C16" s="10">
        <v>43</v>
      </c>
      <c r="D16" s="10">
        <v>35</v>
      </c>
      <c r="E16" s="10">
        <v>1</v>
      </c>
      <c r="F16" s="10"/>
      <c r="G16" s="10">
        <v>93</v>
      </c>
      <c r="H16" s="10">
        <v>63</v>
      </c>
      <c r="I16" s="10">
        <v>51</v>
      </c>
      <c r="J16" s="10">
        <v>23</v>
      </c>
      <c r="K16" s="10">
        <v>18</v>
      </c>
      <c r="L16" s="10">
        <v>13</v>
      </c>
      <c r="M16" s="10">
        <v>47</v>
      </c>
      <c r="N16" s="10">
        <v>44</v>
      </c>
      <c r="O16" s="10"/>
      <c r="P16" s="10"/>
      <c r="Q16" s="10">
        <v>137</v>
      </c>
      <c r="R16" s="10">
        <v>96</v>
      </c>
      <c r="S16" s="10">
        <v>96</v>
      </c>
      <c r="T16" s="10">
        <v>106</v>
      </c>
      <c r="U16" s="10">
        <v>7</v>
      </c>
      <c r="V16" s="10">
        <v>7</v>
      </c>
      <c r="W16" s="10">
        <v>314</v>
      </c>
      <c r="X16" s="10">
        <v>242</v>
      </c>
      <c r="Y16" s="10">
        <v>32</v>
      </c>
      <c r="Z16" s="10">
        <v>35</v>
      </c>
      <c r="AA16" s="10">
        <v>20</v>
      </c>
      <c r="AB16" s="10">
        <v>17</v>
      </c>
      <c r="AC16" s="10">
        <v>34</v>
      </c>
      <c r="AD16" s="10">
        <v>40</v>
      </c>
      <c r="AE16" s="10">
        <v>3</v>
      </c>
      <c r="AF16" s="10">
        <v>5</v>
      </c>
      <c r="AG16" s="10">
        <v>6</v>
      </c>
      <c r="AH16" s="10">
        <v>7</v>
      </c>
      <c r="AI16" s="10">
        <v>6</v>
      </c>
      <c r="AJ16" s="10">
        <v>12</v>
      </c>
      <c r="AK16" s="10">
        <v>1653</v>
      </c>
      <c r="AM16" s="13">
        <f t="shared" si="0"/>
        <v>263</v>
      </c>
      <c r="AN16" s="13">
        <f t="shared" si="0"/>
        <v>232</v>
      </c>
      <c r="AO16" s="13">
        <f t="shared" si="1"/>
        <v>8</v>
      </c>
      <c r="AP16" s="13">
        <f t="shared" si="1"/>
        <v>7</v>
      </c>
      <c r="AQ16" s="13">
        <f t="shared" si="2"/>
        <v>602</v>
      </c>
      <c r="AR16" s="13">
        <f t="shared" si="2"/>
        <v>466</v>
      </c>
      <c r="AS16" s="13">
        <f t="shared" si="3"/>
        <v>35</v>
      </c>
      <c r="AT16" s="13">
        <f t="shared" si="3"/>
        <v>40</v>
      </c>
    </row>
    <row r="17" spans="2:46" x14ac:dyDescent="0.45">
      <c r="B17" s="10">
        <v>13</v>
      </c>
      <c r="C17" s="10">
        <v>93</v>
      </c>
      <c r="D17" s="10">
        <v>63</v>
      </c>
      <c r="E17" s="10">
        <v>8</v>
      </c>
      <c r="F17" s="10">
        <v>4</v>
      </c>
      <c r="G17" s="10">
        <v>150</v>
      </c>
      <c r="H17" s="10">
        <v>151</v>
      </c>
      <c r="I17" s="10">
        <v>120</v>
      </c>
      <c r="J17" s="10">
        <v>97</v>
      </c>
      <c r="K17" s="10">
        <v>42</v>
      </c>
      <c r="L17" s="10">
        <v>20</v>
      </c>
      <c r="M17" s="10">
        <v>89</v>
      </c>
      <c r="N17" s="10">
        <v>78</v>
      </c>
      <c r="O17" s="10"/>
      <c r="P17" s="10">
        <v>1</v>
      </c>
      <c r="Q17" s="10">
        <v>230</v>
      </c>
      <c r="R17" s="10">
        <v>221</v>
      </c>
      <c r="S17" s="10">
        <v>168</v>
      </c>
      <c r="T17" s="10">
        <v>134</v>
      </c>
      <c r="U17" s="10">
        <v>1</v>
      </c>
      <c r="V17" s="10">
        <v>6</v>
      </c>
      <c r="W17" s="10">
        <v>432</v>
      </c>
      <c r="X17" s="10">
        <v>370</v>
      </c>
      <c r="Y17" s="10">
        <v>32</v>
      </c>
      <c r="Z17" s="10">
        <v>38</v>
      </c>
      <c r="AA17" s="10">
        <v>51</v>
      </c>
      <c r="AB17" s="10">
        <v>56</v>
      </c>
      <c r="AC17" s="10">
        <v>113</v>
      </c>
      <c r="AD17" s="10">
        <v>107</v>
      </c>
      <c r="AE17" s="10">
        <v>7</v>
      </c>
      <c r="AF17" s="10">
        <v>11</v>
      </c>
      <c r="AG17" s="10">
        <v>27</v>
      </c>
      <c r="AH17" s="10">
        <v>19</v>
      </c>
      <c r="AI17" s="10">
        <v>13</v>
      </c>
      <c r="AJ17" s="10">
        <v>17</v>
      </c>
      <c r="AK17" s="10">
        <v>2969</v>
      </c>
      <c r="AM17" s="13">
        <f t="shared" si="0"/>
        <v>548</v>
      </c>
      <c r="AN17" s="13">
        <f t="shared" si="0"/>
        <v>447</v>
      </c>
      <c r="AO17" s="13">
        <f t="shared" si="1"/>
        <v>9</v>
      </c>
      <c r="AP17" s="13">
        <f t="shared" si="1"/>
        <v>11</v>
      </c>
      <c r="AQ17" s="13">
        <f t="shared" si="2"/>
        <v>980</v>
      </c>
      <c r="AR17" s="13">
        <f t="shared" si="2"/>
        <v>886</v>
      </c>
      <c r="AS17" s="13">
        <f t="shared" si="3"/>
        <v>39</v>
      </c>
      <c r="AT17" s="13">
        <f t="shared" si="3"/>
        <v>49</v>
      </c>
    </row>
    <row r="18" spans="2:46" x14ac:dyDescent="0.45">
      <c r="B18" s="10">
        <v>14</v>
      </c>
      <c r="C18" s="10">
        <v>99</v>
      </c>
      <c r="D18" s="10">
        <v>110</v>
      </c>
      <c r="E18" s="10">
        <v>7</v>
      </c>
      <c r="F18" s="10">
        <v>3</v>
      </c>
      <c r="G18" s="10">
        <v>180</v>
      </c>
      <c r="H18" s="10">
        <v>166</v>
      </c>
      <c r="I18" s="10">
        <v>150</v>
      </c>
      <c r="J18" s="10">
        <v>121</v>
      </c>
      <c r="K18" s="10">
        <v>40</v>
      </c>
      <c r="L18" s="10">
        <v>38</v>
      </c>
      <c r="M18" s="10">
        <v>156</v>
      </c>
      <c r="N18" s="10">
        <v>131</v>
      </c>
      <c r="O18" s="10"/>
      <c r="P18" s="10"/>
      <c r="Q18" s="10">
        <v>250</v>
      </c>
      <c r="R18" s="10">
        <v>220</v>
      </c>
      <c r="S18" s="10">
        <v>211</v>
      </c>
      <c r="T18" s="10">
        <v>172</v>
      </c>
      <c r="U18" s="10">
        <v>2</v>
      </c>
      <c r="V18" s="10">
        <v>2</v>
      </c>
      <c r="W18" s="10">
        <v>406</v>
      </c>
      <c r="X18" s="10">
        <v>385</v>
      </c>
      <c r="Y18" s="10">
        <v>14</v>
      </c>
      <c r="Z18" s="10">
        <v>21</v>
      </c>
      <c r="AA18" s="10">
        <v>90</v>
      </c>
      <c r="AB18" s="10">
        <v>82</v>
      </c>
      <c r="AC18" s="10">
        <v>148</v>
      </c>
      <c r="AD18" s="10">
        <v>135</v>
      </c>
      <c r="AE18" s="10">
        <v>5</v>
      </c>
      <c r="AF18" s="10">
        <v>6</v>
      </c>
      <c r="AG18" s="10">
        <v>39</v>
      </c>
      <c r="AH18" s="10">
        <v>26</v>
      </c>
      <c r="AI18" s="10">
        <v>23</v>
      </c>
      <c r="AJ18" s="10">
        <v>20</v>
      </c>
      <c r="AK18" s="10">
        <v>3458</v>
      </c>
      <c r="AM18" s="13">
        <f t="shared" si="0"/>
        <v>745</v>
      </c>
      <c r="AN18" s="13">
        <f t="shared" si="0"/>
        <v>642</v>
      </c>
      <c r="AO18" s="13">
        <f t="shared" si="1"/>
        <v>9</v>
      </c>
      <c r="AP18" s="13">
        <f t="shared" si="1"/>
        <v>5</v>
      </c>
      <c r="AQ18" s="13">
        <f t="shared" si="2"/>
        <v>1047</v>
      </c>
      <c r="AR18" s="13">
        <f t="shared" si="2"/>
        <v>964</v>
      </c>
      <c r="AS18" s="13">
        <f t="shared" si="3"/>
        <v>19</v>
      </c>
      <c r="AT18" s="13">
        <f t="shared" si="3"/>
        <v>27</v>
      </c>
    </row>
    <row r="19" spans="2:46" x14ac:dyDescent="0.45">
      <c r="B19" s="10">
        <v>15</v>
      </c>
      <c r="C19" s="10">
        <v>80</v>
      </c>
      <c r="D19" s="10">
        <v>77</v>
      </c>
      <c r="E19" s="10">
        <v>6</v>
      </c>
      <c r="F19" s="10">
        <v>6</v>
      </c>
      <c r="G19" s="10">
        <v>166</v>
      </c>
      <c r="H19" s="10">
        <v>165</v>
      </c>
      <c r="I19" s="10">
        <v>132</v>
      </c>
      <c r="J19" s="10">
        <v>131</v>
      </c>
      <c r="K19" s="10">
        <v>54</v>
      </c>
      <c r="L19" s="10">
        <v>48</v>
      </c>
      <c r="M19" s="10">
        <v>134</v>
      </c>
      <c r="N19" s="10">
        <v>142</v>
      </c>
      <c r="O19" s="10"/>
      <c r="P19" s="10">
        <v>1</v>
      </c>
      <c r="Q19" s="10">
        <v>241</v>
      </c>
      <c r="R19" s="10">
        <v>250</v>
      </c>
      <c r="S19" s="10">
        <v>187</v>
      </c>
      <c r="T19" s="10">
        <v>167</v>
      </c>
      <c r="U19" s="10"/>
      <c r="V19" s="10"/>
      <c r="W19" s="10">
        <v>430</v>
      </c>
      <c r="X19" s="10">
        <v>327</v>
      </c>
      <c r="Y19" s="10">
        <v>10</v>
      </c>
      <c r="Z19" s="10">
        <v>13</v>
      </c>
      <c r="AA19" s="10">
        <v>97</v>
      </c>
      <c r="AB19" s="10">
        <v>89</v>
      </c>
      <c r="AC19" s="10">
        <v>147</v>
      </c>
      <c r="AD19" s="10">
        <v>154</v>
      </c>
      <c r="AE19" s="10">
        <v>8</v>
      </c>
      <c r="AF19" s="10">
        <v>13</v>
      </c>
      <c r="AG19" s="10">
        <v>36</v>
      </c>
      <c r="AH19" s="10">
        <v>29</v>
      </c>
      <c r="AI19" s="10">
        <v>25</v>
      </c>
      <c r="AJ19" s="10">
        <v>13</v>
      </c>
      <c r="AK19" s="10">
        <v>3378</v>
      </c>
      <c r="AM19" s="13">
        <f t="shared" si="0"/>
        <v>666</v>
      </c>
      <c r="AN19" s="13">
        <f t="shared" si="0"/>
        <v>635</v>
      </c>
      <c r="AO19" s="13">
        <f t="shared" si="1"/>
        <v>6</v>
      </c>
      <c r="AP19" s="13">
        <f t="shared" si="1"/>
        <v>7</v>
      </c>
      <c r="AQ19" s="13">
        <f t="shared" si="2"/>
        <v>1063</v>
      </c>
      <c r="AR19" s="13">
        <f t="shared" si="2"/>
        <v>957</v>
      </c>
      <c r="AS19" s="13">
        <f t="shared" si="3"/>
        <v>18</v>
      </c>
      <c r="AT19" s="13">
        <f t="shared" si="3"/>
        <v>26</v>
      </c>
    </row>
    <row r="20" spans="2:46" x14ac:dyDescent="0.45">
      <c r="B20" s="10">
        <v>16</v>
      </c>
      <c r="C20" s="10">
        <v>42</v>
      </c>
      <c r="D20" s="10">
        <v>63</v>
      </c>
      <c r="E20" s="10">
        <v>2</v>
      </c>
      <c r="F20" s="10">
        <v>6</v>
      </c>
      <c r="G20" s="10">
        <v>121</v>
      </c>
      <c r="H20" s="10">
        <v>105</v>
      </c>
      <c r="I20" s="10">
        <v>109</v>
      </c>
      <c r="J20" s="10">
        <v>114</v>
      </c>
      <c r="K20" s="10">
        <v>36</v>
      </c>
      <c r="L20" s="10">
        <v>51</v>
      </c>
      <c r="M20" s="10">
        <v>114</v>
      </c>
      <c r="N20" s="10">
        <v>126</v>
      </c>
      <c r="O20" s="10">
        <v>3</v>
      </c>
      <c r="P20" s="10">
        <v>5</v>
      </c>
      <c r="Q20" s="10">
        <v>199</v>
      </c>
      <c r="R20" s="10">
        <v>194</v>
      </c>
      <c r="S20" s="10">
        <v>128</v>
      </c>
      <c r="T20" s="10">
        <v>132</v>
      </c>
      <c r="U20" s="10"/>
      <c r="V20" s="10"/>
      <c r="W20" s="10">
        <v>318</v>
      </c>
      <c r="X20" s="10">
        <v>277</v>
      </c>
      <c r="Y20" s="10">
        <v>11</v>
      </c>
      <c r="Z20" s="10">
        <v>16</v>
      </c>
      <c r="AA20" s="10">
        <v>63</v>
      </c>
      <c r="AB20" s="10">
        <v>72</v>
      </c>
      <c r="AC20" s="10">
        <v>129</v>
      </c>
      <c r="AD20" s="10">
        <v>139</v>
      </c>
      <c r="AE20" s="10">
        <v>2</v>
      </c>
      <c r="AF20" s="10">
        <v>1</v>
      </c>
      <c r="AG20" s="10">
        <v>16</v>
      </c>
      <c r="AH20" s="10">
        <v>17</v>
      </c>
      <c r="AI20" s="10">
        <v>31</v>
      </c>
      <c r="AJ20" s="10">
        <v>24</v>
      </c>
      <c r="AK20" s="10">
        <v>2666</v>
      </c>
      <c r="AM20" s="13">
        <f t="shared" si="0"/>
        <v>472</v>
      </c>
      <c r="AN20" s="13">
        <f t="shared" si="0"/>
        <v>524</v>
      </c>
      <c r="AO20" s="13">
        <f t="shared" si="1"/>
        <v>5</v>
      </c>
      <c r="AP20" s="13">
        <f t="shared" si="1"/>
        <v>11</v>
      </c>
      <c r="AQ20" s="13">
        <f t="shared" si="2"/>
        <v>834</v>
      </c>
      <c r="AR20" s="13">
        <f t="shared" si="2"/>
        <v>790</v>
      </c>
      <c r="AS20" s="13">
        <f t="shared" si="3"/>
        <v>13</v>
      </c>
      <c r="AT20" s="13">
        <f t="shared" si="3"/>
        <v>17</v>
      </c>
    </row>
    <row r="21" spans="2:46" x14ac:dyDescent="0.45">
      <c r="B21" s="10">
        <v>17</v>
      </c>
      <c r="C21" s="10">
        <v>19</v>
      </c>
      <c r="D21" s="10">
        <v>39</v>
      </c>
      <c r="E21" s="10">
        <v>10</v>
      </c>
      <c r="F21" s="10">
        <v>14</v>
      </c>
      <c r="G21" s="10">
        <v>96</v>
      </c>
      <c r="H21" s="10">
        <v>103</v>
      </c>
      <c r="I21" s="10">
        <v>100</v>
      </c>
      <c r="J21" s="10">
        <v>107</v>
      </c>
      <c r="K21" s="10">
        <v>19</v>
      </c>
      <c r="L21" s="10">
        <v>32</v>
      </c>
      <c r="M21" s="10">
        <v>124</v>
      </c>
      <c r="N21" s="10">
        <v>104</v>
      </c>
      <c r="O21" s="10">
        <v>4</v>
      </c>
      <c r="P21" s="10">
        <v>1</v>
      </c>
      <c r="Q21" s="10">
        <v>206</v>
      </c>
      <c r="R21" s="10">
        <v>195</v>
      </c>
      <c r="S21" s="10">
        <v>112</v>
      </c>
      <c r="T21" s="10">
        <v>140</v>
      </c>
      <c r="U21" s="10"/>
      <c r="V21" s="10"/>
      <c r="W21" s="10">
        <v>329</v>
      </c>
      <c r="X21" s="10">
        <v>279</v>
      </c>
      <c r="Y21" s="10">
        <v>4</v>
      </c>
      <c r="Z21" s="10">
        <v>21</v>
      </c>
      <c r="AA21" s="10">
        <v>64</v>
      </c>
      <c r="AB21" s="10">
        <v>76</v>
      </c>
      <c r="AC21" s="10">
        <v>112</v>
      </c>
      <c r="AD21" s="10">
        <v>142</v>
      </c>
      <c r="AE21" s="10">
        <v>3</v>
      </c>
      <c r="AF21" s="10">
        <v>3</v>
      </c>
      <c r="AG21" s="10">
        <v>11</v>
      </c>
      <c r="AH21" s="10">
        <v>13</v>
      </c>
      <c r="AI21" s="10">
        <v>12</v>
      </c>
      <c r="AJ21" s="10">
        <v>21</v>
      </c>
      <c r="AK21" s="10">
        <v>2515</v>
      </c>
      <c r="AM21" s="13">
        <f t="shared" si="0"/>
        <v>430</v>
      </c>
      <c r="AN21" s="13">
        <f t="shared" si="0"/>
        <v>479</v>
      </c>
      <c r="AO21" s="13">
        <f t="shared" si="1"/>
        <v>14</v>
      </c>
      <c r="AP21" s="13">
        <f t="shared" si="1"/>
        <v>15</v>
      </c>
      <c r="AQ21" s="13">
        <f t="shared" si="2"/>
        <v>774</v>
      </c>
      <c r="AR21" s="13">
        <f t="shared" si="2"/>
        <v>772</v>
      </c>
      <c r="AS21" s="13">
        <f t="shared" si="3"/>
        <v>7</v>
      </c>
      <c r="AT21" s="13">
        <f t="shared" si="3"/>
        <v>24</v>
      </c>
    </row>
    <row r="22" spans="2:46" x14ac:dyDescent="0.45">
      <c r="B22" s="10">
        <v>18</v>
      </c>
      <c r="C22" s="10">
        <v>5</v>
      </c>
      <c r="D22" s="10">
        <v>16</v>
      </c>
      <c r="E22" s="10">
        <v>1</v>
      </c>
      <c r="F22" s="10">
        <v>4</v>
      </c>
      <c r="G22" s="10">
        <v>46</v>
      </c>
      <c r="H22" s="10">
        <v>58</v>
      </c>
      <c r="I22" s="10">
        <v>69</v>
      </c>
      <c r="J22" s="10">
        <v>60</v>
      </c>
      <c r="K22" s="10">
        <v>11</v>
      </c>
      <c r="L22" s="10">
        <v>16</v>
      </c>
      <c r="M22" s="10">
        <v>66</v>
      </c>
      <c r="N22" s="10">
        <v>70</v>
      </c>
      <c r="O22" s="10">
        <v>4</v>
      </c>
      <c r="P22" s="10">
        <v>1</v>
      </c>
      <c r="Q22" s="10">
        <v>127</v>
      </c>
      <c r="R22" s="10">
        <v>124</v>
      </c>
      <c r="S22" s="10">
        <v>75</v>
      </c>
      <c r="T22" s="10">
        <v>91</v>
      </c>
      <c r="U22" s="10"/>
      <c r="V22" s="10"/>
      <c r="W22" s="10">
        <v>179</v>
      </c>
      <c r="X22" s="10">
        <v>177</v>
      </c>
      <c r="Y22" s="10">
        <v>3</v>
      </c>
      <c r="Z22" s="10">
        <v>14</v>
      </c>
      <c r="AA22" s="10">
        <v>39</v>
      </c>
      <c r="AB22" s="10">
        <v>55</v>
      </c>
      <c r="AC22" s="10">
        <v>71</v>
      </c>
      <c r="AD22" s="10">
        <v>96</v>
      </c>
      <c r="AE22" s="10"/>
      <c r="AF22" s="10"/>
      <c r="AG22" s="10">
        <v>4</v>
      </c>
      <c r="AH22" s="10">
        <v>8</v>
      </c>
      <c r="AI22" s="10">
        <v>6</v>
      </c>
      <c r="AJ22" s="10">
        <v>6</v>
      </c>
      <c r="AK22" s="10">
        <v>1502</v>
      </c>
      <c r="AM22" s="13">
        <f t="shared" si="0"/>
        <v>258</v>
      </c>
      <c r="AN22" s="13">
        <f t="shared" si="0"/>
        <v>300</v>
      </c>
      <c r="AO22" s="13">
        <f t="shared" si="1"/>
        <v>5</v>
      </c>
      <c r="AP22" s="13">
        <f t="shared" si="1"/>
        <v>5</v>
      </c>
      <c r="AQ22" s="13">
        <f t="shared" si="2"/>
        <v>440</v>
      </c>
      <c r="AR22" s="13">
        <f t="shared" si="2"/>
        <v>477</v>
      </c>
      <c r="AS22" s="13">
        <f t="shared" si="3"/>
        <v>3</v>
      </c>
      <c r="AT22" s="13">
        <f t="shared" si="3"/>
        <v>14</v>
      </c>
    </row>
    <row r="23" spans="2:46" x14ac:dyDescent="0.45">
      <c r="B23" s="10">
        <v>19</v>
      </c>
      <c r="C23" s="10">
        <v>1</v>
      </c>
      <c r="D23" s="10">
        <v>2</v>
      </c>
      <c r="E23" s="10"/>
      <c r="F23" s="10">
        <v>2</v>
      </c>
      <c r="G23" s="10">
        <v>12</v>
      </c>
      <c r="H23" s="10">
        <v>23</v>
      </c>
      <c r="I23" s="10">
        <v>30</v>
      </c>
      <c r="J23" s="10">
        <v>20</v>
      </c>
      <c r="K23" s="10">
        <v>2</v>
      </c>
      <c r="L23" s="10">
        <v>4</v>
      </c>
      <c r="M23" s="10">
        <v>21</v>
      </c>
      <c r="N23" s="10">
        <v>32</v>
      </c>
      <c r="O23" s="10"/>
      <c r="P23" s="10">
        <v>2</v>
      </c>
      <c r="Q23" s="10">
        <v>52</v>
      </c>
      <c r="R23" s="10">
        <v>69</v>
      </c>
      <c r="S23" s="10">
        <v>34</v>
      </c>
      <c r="T23" s="10">
        <v>38</v>
      </c>
      <c r="U23" s="10"/>
      <c r="V23" s="10"/>
      <c r="W23" s="10">
        <v>76</v>
      </c>
      <c r="X23" s="10">
        <v>97</v>
      </c>
      <c r="Y23" s="10">
        <v>2</v>
      </c>
      <c r="Z23" s="10">
        <v>14</v>
      </c>
      <c r="AA23" s="10">
        <v>12</v>
      </c>
      <c r="AB23" s="10">
        <v>23</v>
      </c>
      <c r="AC23" s="10">
        <v>22</v>
      </c>
      <c r="AD23" s="10">
        <v>44</v>
      </c>
      <c r="AE23" s="10"/>
      <c r="AF23" s="10"/>
      <c r="AG23" s="10">
        <v>3</v>
      </c>
      <c r="AH23" s="10">
        <v>3</v>
      </c>
      <c r="AI23" s="10">
        <v>4</v>
      </c>
      <c r="AJ23" s="10">
        <v>5</v>
      </c>
      <c r="AK23" s="10">
        <v>649</v>
      </c>
      <c r="AM23" s="13">
        <f t="shared" si="0"/>
        <v>101</v>
      </c>
      <c r="AN23" s="13">
        <f t="shared" si="0"/>
        <v>118</v>
      </c>
      <c r="AO23" s="13">
        <f t="shared" si="1"/>
        <v>0</v>
      </c>
      <c r="AP23" s="13">
        <f t="shared" si="1"/>
        <v>4</v>
      </c>
      <c r="AQ23" s="13">
        <f t="shared" si="2"/>
        <v>168</v>
      </c>
      <c r="AR23" s="13">
        <f t="shared" si="2"/>
        <v>242</v>
      </c>
      <c r="AS23" s="13">
        <f t="shared" si="3"/>
        <v>2</v>
      </c>
      <c r="AT23" s="13">
        <f t="shared" si="3"/>
        <v>14</v>
      </c>
    </row>
    <row r="24" spans="2:46" x14ac:dyDescent="0.45">
      <c r="B24" s="10">
        <v>20</v>
      </c>
      <c r="C24" s="10"/>
      <c r="D24" s="10">
        <v>1</v>
      </c>
      <c r="E24" s="10"/>
      <c r="F24" s="10"/>
      <c r="G24" s="10">
        <v>7</v>
      </c>
      <c r="H24" s="10">
        <v>4</v>
      </c>
      <c r="I24" s="10">
        <v>1</v>
      </c>
      <c r="J24" s="10">
        <v>5</v>
      </c>
      <c r="K24" s="10"/>
      <c r="L24" s="10">
        <v>1</v>
      </c>
      <c r="M24" s="10">
        <v>11</v>
      </c>
      <c r="N24" s="10">
        <v>10</v>
      </c>
      <c r="O24" s="10"/>
      <c r="P24" s="10"/>
      <c r="Q24" s="10">
        <v>10</v>
      </c>
      <c r="R24" s="10">
        <v>25</v>
      </c>
      <c r="S24" s="10">
        <v>6</v>
      </c>
      <c r="T24" s="10">
        <v>16</v>
      </c>
      <c r="U24" s="10"/>
      <c r="V24" s="10"/>
      <c r="W24" s="10">
        <v>25</v>
      </c>
      <c r="X24" s="10">
        <v>46</v>
      </c>
      <c r="Y24" s="10">
        <v>2</v>
      </c>
      <c r="Z24" s="10">
        <v>3</v>
      </c>
      <c r="AA24" s="10">
        <v>1</v>
      </c>
      <c r="AB24" s="10">
        <v>9</v>
      </c>
      <c r="AC24" s="10">
        <v>6</v>
      </c>
      <c r="AD24" s="10">
        <v>14</v>
      </c>
      <c r="AE24" s="10"/>
      <c r="AF24" s="10"/>
      <c r="AG24" s="10"/>
      <c r="AH24" s="10"/>
      <c r="AI24" s="10">
        <v>3</v>
      </c>
      <c r="AJ24" s="10">
        <v>1</v>
      </c>
      <c r="AK24" s="10">
        <v>207</v>
      </c>
      <c r="AM24" s="13">
        <f t="shared" si="0"/>
        <v>19</v>
      </c>
      <c r="AN24" s="13">
        <f t="shared" si="0"/>
        <v>41</v>
      </c>
      <c r="AO24" s="13">
        <f t="shared" si="1"/>
        <v>0</v>
      </c>
      <c r="AP24" s="13">
        <f t="shared" si="1"/>
        <v>0</v>
      </c>
      <c r="AQ24" s="13">
        <f t="shared" si="2"/>
        <v>51</v>
      </c>
      <c r="AR24" s="13">
        <f t="shared" si="2"/>
        <v>91</v>
      </c>
      <c r="AS24" s="13">
        <f t="shared" si="3"/>
        <v>2</v>
      </c>
      <c r="AT24" s="13">
        <f t="shared" si="3"/>
        <v>3</v>
      </c>
    </row>
    <row r="25" spans="2:46" x14ac:dyDescent="0.45">
      <c r="B25" s="10">
        <v>21</v>
      </c>
      <c r="C25" s="10"/>
      <c r="D25" s="10"/>
      <c r="E25" s="10"/>
      <c r="F25" s="10"/>
      <c r="G25" s="10"/>
      <c r="H25" s="10">
        <v>4</v>
      </c>
      <c r="I25" s="10">
        <v>2</v>
      </c>
      <c r="J25" s="10">
        <v>3</v>
      </c>
      <c r="K25" s="10"/>
      <c r="L25" s="10">
        <v>1</v>
      </c>
      <c r="M25" s="10">
        <v>2</v>
      </c>
      <c r="N25" s="10">
        <v>4</v>
      </c>
      <c r="O25" s="10"/>
      <c r="P25" s="10"/>
      <c r="Q25" s="10">
        <v>6</v>
      </c>
      <c r="R25" s="10">
        <v>3</v>
      </c>
      <c r="S25" s="10">
        <v>2</v>
      </c>
      <c r="T25" s="10">
        <v>6</v>
      </c>
      <c r="U25" s="10"/>
      <c r="V25" s="10"/>
      <c r="W25" s="10">
        <v>7</v>
      </c>
      <c r="X25" s="10">
        <v>5</v>
      </c>
      <c r="Y25" s="10">
        <v>1</v>
      </c>
      <c r="Z25" s="10">
        <v>1</v>
      </c>
      <c r="AA25" s="10">
        <v>1</v>
      </c>
      <c r="AB25" s="10">
        <v>4</v>
      </c>
      <c r="AC25" s="10">
        <v>1</v>
      </c>
      <c r="AD25" s="10">
        <v>1</v>
      </c>
      <c r="AE25" s="10"/>
      <c r="AF25" s="10"/>
      <c r="AG25" s="10"/>
      <c r="AH25" s="10"/>
      <c r="AI25" s="10"/>
      <c r="AJ25" s="10">
        <v>1</v>
      </c>
      <c r="AK25" s="10">
        <v>55</v>
      </c>
      <c r="AM25" s="13">
        <f t="shared" si="0"/>
        <v>7</v>
      </c>
      <c r="AN25" s="13">
        <f t="shared" si="0"/>
        <v>17</v>
      </c>
      <c r="AO25" s="13">
        <f t="shared" si="1"/>
        <v>0</v>
      </c>
      <c r="AP25" s="13">
        <f t="shared" si="1"/>
        <v>0</v>
      </c>
      <c r="AQ25" s="13">
        <f t="shared" si="2"/>
        <v>14</v>
      </c>
      <c r="AR25" s="13">
        <f t="shared" si="2"/>
        <v>15</v>
      </c>
      <c r="AS25" s="13">
        <f t="shared" si="3"/>
        <v>1</v>
      </c>
      <c r="AT25" s="13">
        <f t="shared" si="3"/>
        <v>1</v>
      </c>
    </row>
    <row r="26" spans="2:46" x14ac:dyDescent="0.45">
      <c r="B26" s="13">
        <v>22</v>
      </c>
      <c r="C26" s="13"/>
      <c r="D26" s="13"/>
      <c r="E26" s="13"/>
      <c r="F26" s="13"/>
      <c r="G26" s="13"/>
      <c r="H26" s="13"/>
      <c r="I26" s="13"/>
      <c r="J26" s="13">
        <v>2</v>
      </c>
      <c r="K26" s="13"/>
      <c r="L26" s="13"/>
      <c r="M26" s="13">
        <v>2</v>
      </c>
      <c r="N26" s="13">
        <v>1</v>
      </c>
      <c r="O26" s="13"/>
      <c r="P26" s="13"/>
      <c r="Q26" s="13">
        <v>4</v>
      </c>
      <c r="R26" s="13">
        <v>3</v>
      </c>
      <c r="S26" s="13"/>
      <c r="T26" s="13">
        <v>1</v>
      </c>
      <c r="U26" s="13"/>
      <c r="V26" s="13"/>
      <c r="W26" s="13">
        <v>2</v>
      </c>
      <c r="X26" s="13">
        <v>4</v>
      </c>
      <c r="Y26" s="13"/>
      <c r="Z26" s="13">
        <v>1</v>
      </c>
      <c r="AA26" s="13"/>
      <c r="AB26" s="13">
        <v>1</v>
      </c>
      <c r="AC26" s="13"/>
      <c r="AD26" s="13"/>
      <c r="AE26" s="13"/>
      <c r="AF26" s="13"/>
      <c r="AG26" s="13"/>
      <c r="AH26" s="13"/>
      <c r="AI26" s="13"/>
      <c r="AJ26" s="13"/>
      <c r="AK26" s="13">
        <v>21</v>
      </c>
      <c r="AM26" s="13">
        <f t="shared" si="0"/>
        <v>2</v>
      </c>
      <c r="AN26" s="13">
        <f t="shared" si="0"/>
        <v>5</v>
      </c>
      <c r="AO26" s="13">
        <f t="shared" si="1"/>
        <v>0</v>
      </c>
      <c r="AP26" s="13">
        <f t="shared" si="1"/>
        <v>0</v>
      </c>
      <c r="AQ26" s="13">
        <f t="shared" si="2"/>
        <v>6</v>
      </c>
      <c r="AR26" s="13">
        <f t="shared" si="2"/>
        <v>7</v>
      </c>
      <c r="AS26" s="13">
        <f t="shared" si="3"/>
        <v>0</v>
      </c>
      <c r="AT26" s="13">
        <f t="shared" si="3"/>
        <v>1</v>
      </c>
    </row>
    <row r="27" spans="2:46" x14ac:dyDescent="0.45">
      <c r="B27" s="13">
        <v>23</v>
      </c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>
        <v>2</v>
      </c>
      <c r="R27" s="13"/>
      <c r="S27" s="13">
        <v>1</v>
      </c>
      <c r="T27" s="13"/>
      <c r="U27" s="13"/>
      <c r="V27" s="13"/>
      <c r="W27" s="13">
        <v>2</v>
      </c>
      <c r="X27" s="13">
        <v>1</v>
      </c>
      <c r="Y27" s="13"/>
      <c r="Z27" s="13"/>
      <c r="AA27" s="13"/>
      <c r="AB27" s="13">
        <v>1</v>
      </c>
      <c r="AC27" s="13"/>
      <c r="AD27" s="13"/>
      <c r="AE27" s="13"/>
      <c r="AF27" s="13"/>
      <c r="AG27" s="13"/>
      <c r="AH27" s="13"/>
      <c r="AI27" s="13"/>
      <c r="AJ27" s="13"/>
      <c r="AK27" s="13">
        <v>7</v>
      </c>
      <c r="AM27" s="13">
        <f t="shared" si="0"/>
        <v>1</v>
      </c>
      <c r="AN27" s="13">
        <f t="shared" si="0"/>
        <v>1</v>
      </c>
      <c r="AO27" s="13">
        <f t="shared" si="1"/>
        <v>0</v>
      </c>
      <c r="AP27" s="13">
        <f t="shared" si="1"/>
        <v>0</v>
      </c>
      <c r="AQ27" s="13">
        <f t="shared" si="2"/>
        <v>4</v>
      </c>
      <c r="AR27" s="13">
        <f t="shared" si="2"/>
        <v>1</v>
      </c>
      <c r="AS27" s="13">
        <f t="shared" si="3"/>
        <v>0</v>
      </c>
      <c r="AT27" s="13">
        <f t="shared" si="3"/>
        <v>0</v>
      </c>
    </row>
    <row r="28" spans="2:46" x14ac:dyDescent="0.45">
      <c r="B28" s="13">
        <v>24</v>
      </c>
      <c r="C28" s="13"/>
      <c r="D28" s="13"/>
      <c r="E28" s="13"/>
      <c r="F28" s="13"/>
      <c r="G28" s="13">
        <v>1</v>
      </c>
      <c r="H28" s="13"/>
      <c r="I28" s="13"/>
      <c r="J28" s="13"/>
      <c r="K28" s="13"/>
      <c r="L28" s="13"/>
      <c r="M28" s="13">
        <v>1</v>
      </c>
      <c r="N28" s="13"/>
      <c r="O28" s="13"/>
      <c r="P28" s="13"/>
      <c r="Q28" s="13"/>
      <c r="R28" s="13">
        <v>1</v>
      </c>
      <c r="S28" s="13"/>
      <c r="T28" s="13"/>
      <c r="U28" s="13"/>
      <c r="V28" s="13"/>
      <c r="W28" s="13"/>
      <c r="X28" s="13">
        <v>2</v>
      </c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>
        <v>5</v>
      </c>
      <c r="AM28" s="13">
        <f t="shared" si="0"/>
        <v>1</v>
      </c>
      <c r="AN28" s="13">
        <f t="shared" si="0"/>
        <v>0</v>
      </c>
      <c r="AO28" s="13">
        <f t="shared" si="1"/>
        <v>0</v>
      </c>
      <c r="AP28" s="13">
        <f t="shared" si="1"/>
        <v>0</v>
      </c>
      <c r="AQ28" s="13">
        <f t="shared" si="2"/>
        <v>1</v>
      </c>
      <c r="AR28" s="13">
        <f t="shared" si="2"/>
        <v>3</v>
      </c>
      <c r="AS28" s="13">
        <f t="shared" si="3"/>
        <v>0</v>
      </c>
      <c r="AT28" s="13">
        <f t="shared" si="3"/>
        <v>0</v>
      </c>
    </row>
    <row r="29" spans="2:46" x14ac:dyDescent="0.45">
      <c r="B29" s="13">
        <v>25</v>
      </c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>
        <v>1</v>
      </c>
      <c r="R29" s="13"/>
      <c r="S29" s="13"/>
      <c r="T29" s="13"/>
      <c r="U29" s="13"/>
      <c r="V29" s="13"/>
      <c r="W29" s="13"/>
      <c r="X29" s="13"/>
      <c r="Y29" s="13"/>
      <c r="Z29" s="13"/>
      <c r="AA29" s="13">
        <v>1</v>
      </c>
      <c r="AB29" s="13"/>
      <c r="AC29" s="13"/>
      <c r="AD29" s="13"/>
      <c r="AE29" s="13"/>
      <c r="AF29" s="13"/>
      <c r="AG29" s="13"/>
      <c r="AH29" s="13"/>
      <c r="AI29" s="13"/>
      <c r="AJ29" s="13"/>
      <c r="AK29" s="13">
        <v>2</v>
      </c>
      <c r="AM29" s="13">
        <f t="shared" si="0"/>
        <v>1</v>
      </c>
      <c r="AN29" s="13">
        <f t="shared" si="0"/>
        <v>0</v>
      </c>
      <c r="AO29" s="13">
        <f t="shared" si="1"/>
        <v>0</v>
      </c>
      <c r="AP29" s="13">
        <f t="shared" si="1"/>
        <v>0</v>
      </c>
      <c r="AQ29" s="13">
        <f t="shared" si="2"/>
        <v>1</v>
      </c>
      <c r="AR29" s="13">
        <f t="shared" si="2"/>
        <v>0</v>
      </c>
      <c r="AS29" s="13">
        <f t="shared" si="3"/>
        <v>0</v>
      </c>
      <c r="AT29" s="13">
        <f t="shared" si="3"/>
        <v>0</v>
      </c>
    </row>
    <row r="30" spans="2:46" x14ac:dyDescent="0.45">
      <c r="B30" s="13">
        <v>26</v>
      </c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>
        <v>1</v>
      </c>
      <c r="AD30" s="13"/>
      <c r="AE30" s="13"/>
      <c r="AF30" s="13"/>
      <c r="AG30" s="13"/>
      <c r="AH30" s="13"/>
      <c r="AI30" s="13"/>
      <c r="AJ30" s="13"/>
      <c r="AK30" s="13">
        <v>1</v>
      </c>
      <c r="AM30" s="13">
        <f t="shared" si="0"/>
        <v>0</v>
      </c>
      <c r="AN30" s="13">
        <f t="shared" si="0"/>
        <v>0</v>
      </c>
      <c r="AO30" s="13">
        <f t="shared" si="1"/>
        <v>0</v>
      </c>
      <c r="AP30" s="13">
        <f t="shared" si="1"/>
        <v>0</v>
      </c>
      <c r="AQ30" s="13">
        <f t="shared" si="2"/>
        <v>1</v>
      </c>
      <c r="AR30" s="13">
        <f t="shared" si="2"/>
        <v>0</v>
      </c>
      <c r="AS30" s="13">
        <f t="shared" si="3"/>
        <v>0</v>
      </c>
      <c r="AT30" s="13">
        <f t="shared" si="3"/>
        <v>0</v>
      </c>
    </row>
    <row r="31" spans="2:46" x14ac:dyDescent="0.45">
      <c r="B31" s="13">
        <v>28</v>
      </c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>
        <v>1</v>
      </c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>
        <v>1</v>
      </c>
      <c r="AM31" s="13">
        <f t="shared" si="0"/>
        <v>0</v>
      </c>
      <c r="AN31" s="13">
        <f t="shared" si="0"/>
        <v>1</v>
      </c>
      <c r="AO31" s="13">
        <f t="shared" si="1"/>
        <v>0</v>
      </c>
      <c r="AP31" s="13">
        <f t="shared" si="1"/>
        <v>0</v>
      </c>
      <c r="AQ31" s="13">
        <f t="shared" si="2"/>
        <v>0</v>
      </c>
      <c r="AR31" s="13">
        <f t="shared" si="2"/>
        <v>0</v>
      </c>
      <c r="AS31" s="13">
        <f t="shared" si="3"/>
        <v>0</v>
      </c>
      <c r="AT31" s="13">
        <f t="shared" si="3"/>
        <v>0</v>
      </c>
    </row>
    <row r="32" spans="2:46" x14ac:dyDescent="0.45">
      <c r="B32" s="13">
        <v>30</v>
      </c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>
        <v>1</v>
      </c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>
        <v>1</v>
      </c>
      <c r="AM32" s="13">
        <f t="shared" si="0"/>
        <v>0</v>
      </c>
      <c r="AN32" s="13">
        <f t="shared" si="0"/>
        <v>1</v>
      </c>
      <c r="AO32" s="13">
        <f t="shared" si="1"/>
        <v>0</v>
      </c>
      <c r="AP32" s="13">
        <f t="shared" si="1"/>
        <v>0</v>
      </c>
      <c r="AQ32" s="13">
        <f t="shared" si="2"/>
        <v>0</v>
      </c>
      <c r="AR32" s="13">
        <f t="shared" si="2"/>
        <v>0</v>
      </c>
      <c r="AS32" s="13">
        <f t="shared" si="3"/>
        <v>0</v>
      </c>
      <c r="AT32" s="13">
        <f t="shared" si="3"/>
        <v>0</v>
      </c>
    </row>
    <row r="33" spans="2:46" x14ac:dyDescent="0.45">
      <c r="B33" s="13">
        <v>37</v>
      </c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>
        <v>1</v>
      </c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>
        <v>1</v>
      </c>
      <c r="AM33" s="13">
        <f t="shared" si="0"/>
        <v>0</v>
      </c>
      <c r="AN33" s="13">
        <f t="shared" si="0"/>
        <v>1</v>
      </c>
      <c r="AO33" s="13">
        <f t="shared" si="1"/>
        <v>0</v>
      </c>
      <c r="AP33" s="13">
        <f t="shared" si="1"/>
        <v>0</v>
      </c>
      <c r="AQ33" s="13">
        <f t="shared" si="2"/>
        <v>0</v>
      </c>
      <c r="AR33" s="13">
        <f t="shared" si="2"/>
        <v>0</v>
      </c>
      <c r="AS33" s="13">
        <f t="shared" si="3"/>
        <v>0</v>
      </c>
      <c r="AT33" s="13">
        <f t="shared" si="3"/>
        <v>0</v>
      </c>
    </row>
    <row r="34" spans="2:46" x14ac:dyDescent="0.45">
      <c r="B34" s="13" t="s">
        <v>7</v>
      </c>
      <c r="C34" s="13"/>
      <c r="D34" s="13"/>
      <c r="E34" s="13"/>
      <c r="F34" s="13"/>
      <c r="G34" s="13"/>
      <c r="H34" s="13"/>
      <c r="I34" s="13"/>
      <c r="J34" s="13">
        <v>1</v>
      </c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>
        <v>1</v>
      </c>
      <c r="AM34" s="13">
        <f t="shared" si="0"/>
        <v>0</v>
      </c>
      <c r="AN34" s="13">
        <f t="shared" si="0"/>
        <v>1</v>
      </c>
      <c r="AO34" s="13">
        <f t="shared" si="1"/>
        <v>0</v>
      </c>
      <c r="AP34" s="13">
        <f t="shared" si="1"/>
        <v>0</v>
      </c>
      <c r="AQ34" s="13">
        <f t="shared" si="2"/>
        <v>0</v>
      </c>
      <c r="AR34" s="13">
        <f t="shared" si="2"/>
        <v>0</v>
      </c>
      <c r="AS34" s="13">
        <f t="shared" si="3"/>
        <v>0</v>
      </c>
      <c r="AT34" s="13">
        <f t="shared" si="3"/>
        <v>0</v>
      </c>
    </row>
    <row r="35" spans="2:46" x14ac:dyDescent="0.45">
      <c r="B35" s="13" t="s">
        <v>8</v>
      </c>
      <c r="C35" s="13">
        <v>406</v>
      </c>
      <c r="D35" s="13">
        <v>419</v>
      </c>
      <c r="E35" s="13">
        <v>37</v>
      </c>
      <c r="F35" s="13">
        <v>39</v>
      </c>
      <c r="G35" s="13">
        <v>905</v>
      </c>
      <c r="H35" s="13">
        <v>855</v>
      </c>
      <c r="I35" s="13">
        <v>774</v>
      </c>
      <c r="J35" s="13">
        <v>691</v>
      </c>
      <c r="K35" s="13">
        <v>225</v>
      </c>
      <c r="L35" s="13">
        <v>226</v>
      </c>
      <c r="M35" s="13">
        <v>788</v>
      </c>
      <c r="N35" s="13">
        <v>753</v>
      </c>
      <c r="O35" s="13">
        <v>11</v>
      </c>
      <c r="P35" s="13">
        <v>11</v>
      </c>
      <c r="Q35" s="13">
        <v>1504</v>
      </c>
      <c r="R35" s="13">
        <v>1420</v>
      </c>
      <c r="S35" s="13">
        <v>1062</v>
      </c>
      <c r="T35" s="13">
        <v>1046</v>
      </c>
      <c r="U35" s="13">
        <v>16</v>
      </c>
      <c r="V35" s="13">
        <v>16</v>
      </c>
      <c r="W35" s="13">
        <v>2623</v>
      </c>
      <c r="X35" s="13">
        <v>2283</v>
      </c>
      <c r="Y35" s="13">
        <v>148</v>
      </c>
      <c r="Z35" s="13">
        <v>211</v>
      </c>
      <c r="AA35" s="13">
        <v>457</v>
      </c>
      <c r="AB35" s="13">
        <v>497</v>
      </c>
      <c r="AC35" s="13">
        <v>802</v>
      </c>
      <c r="AD35" s="13">
        <v>891</v>
      </c>
      <c r="AE35" s="13">
        <v>30</v>
      </c>
      <c r="AF35" s="13">
        <v>41</v>
      </c>
      <c r="AG35" s="13">
        <v>144</v>
      </c>
      <c r="AH35" s="13">
        <v>122</v>
      </c>
      <c r="AI35" s="13">
        <v>125</v>
      </c>
      <c r="AJ35" s="13">
        <v>122</v>
      </c>
      <c r="AK35" s="13">
        <v>19700</v>
      </c>
      <c r="AM35" s="13">
        <f t="shared" si="0"/>
        <v>3631</v>
      </c>
      <c r="AN35" s="13">
        <f t="shared" si="0"/>
        <v>3528</v>
      </c>
      <c r="AO35" s="13">
        <f t="shared" si="1"/>
        <v>64</v>
      </c>
      <c r="AP35" s="13">
        <f t="shared" si="1"/>
        <v>66</v>
      </c>
      <c r="AQ35" s="13">
        <f t="shared" si="2"/>
        <v>6184</v>
      </c>
      <c r="AR35" s="13">
        <f t="shared" si="2"/>
        <v>5797</v>
      </c>
      <c r="AS35" s="13">
        <f t="shared" si="3"/>
        <v>178</v>
      </c>
      <c r="AT35" s="13">
        <f t="shared" si="3"/>
        <v>252</v>
      </c>
    </row>
    <row r="38" spans="2:46" x14ac:dyDescent="0.45">
      <c r="B38" s="19" t="s">
        <v>16</v>
      </c>
      <c r="C38" s="3">
        <f t="shared" ref="C38:AK38" si="4">SUM(C16:C23)</f>
        <v>382</v>
      </c>
      <c r="D38" s="3">
        <f t="shared" si="4"/>
        <v>405</v>
      </c>
      <c r="E38" s="3">
        <f t="shared" si="4"/>
        <v>35</v>
      </c>
      <c r="F38" s="3">
        <f t="shared" si="4"/>
        <v>39</v>
      </c>
      <c r="G38" s="3">
        <f t="shared" si="4"/>
        <v>864</v>
      </c>
      <c r="H38" s="3">
        <f t="shared" si="4"/>
        <v>834</v>
      </c>
      <c r="I38" s="3">
        <f t="shared" si="4"/>
        <v>761</v>
      </c>
      <c r="J38" s="3">
        <f t="shared" si="4"/>
        <v>673</v>
      </c>
      <c r="K38" s="3">
        <f t="shared" si="4"/>
        <v>222</v>
      </c>
      <c r="L38" s="3">
        <f t="shared" si="4"/>
        <v>222</v>
      </c>
      <c r="M38" s="3">
        <f t="shared" si="4"/>
        <v>751</v>
      </c>
      <c r="N38" s="3">
        <f t="shared" si="4"/>
        <v>727</v>
      </c>
      <c r="O38" s="3">
        <f t="shared" si="4"/>
        <v>11</v>
      </c>
      <c r="P38" s="3">
        <f t="shared" si="4"/>
        <v>11</v>
      </c>
      <c r="Q38" s="3">
        <f t="shared" si="4"/>
        <v>1442</v>
      </c>
      <c r="R38" s="3">
        <f t="shared" si="4"/>
        <v>1369</v>
      </c>
      <c r="S38" s="3">
        <f t="shared" si="4"/>
        <v>1011</v>
      </c>
      <c r="T38" s="3">
        <f t="shared" si="4"/>
        <v>980</v>
      </c>
      <c r="U38" s="3">
        <f t="shared" si="4"/>
        <v>10</v>
      </c>
      <c r="V38" s="3">
        <f t="shared" si="4"/>
        <v>15</v>
      </c>
      <c r="W38" s="3">
        <f t="shared" si="4"/>
        <v>2484</v>
      </c>
      <c r="X38" s="3">
        <f t="shared" si="4"/>
        <v>2154</v>
      </c>
      <c r="Y38" s="3">
        <f t="shared" si="4"/>
        <v>108</v>
      </c>
      <c r="Z38" s="3">
        <f t="shared" si="4"/>
        <v>172</v>
      </c>
      <c r="AA38" s="3">
        <f t="shared" si="4"/>
        <v>436</v>
      </c>
      <c r="AB38" s="3">
        <f t="shared" si="4"/>
        <v>470</v>
      </c>
      <c r="AC38" s="3">
        <f t="shared" si="4"/>
        <v>776</v>
      </c>
      <c r="AD38" s="3">
        <f t="shared" si="4"/>
        <v>857</v>
      </c>
      <c r="AE38" s="3">
        <f t="shared" si="4"/>
        <v>28</v>
      </c>
      <c r="AF38" s="3">
        <f t="shared" si="4"/>
        <v>39</v>
      </c>
      <c r="AG38" s="3">
        <f t="shared" si="4"/>
        <v>142</v>
      </c>
      <c r="AH38" s="3">
        <f t="shared" si="4"/>
        <v>122</v>
      </c>
      <c r="AI38" s="3">
        <f t="shared" si="4"/>
        <v>120</v>
      </c>
      <c r="AJ38" s="3">
        <f t="shared" si="4"/>
        <v>118</v>
      </c>
      <c r="AK38" s="3">
        <f t="shared" si="4"/>
        <v>18790</v>
      </c>
      <c r="AM38" s="3">
        <f t="shared" ref="AM38:AT38" si="5">SUM(AM16:AM23)</f>
        <v>3483</v>
      </c>
      <c r="AN38" s="3">
        <f t="shared" si="5"/>
        <v>3377</v>
      </c>
      <c r="AO38" s="3">
        <f t="shared" si="5"/>
        <v>56</v>
      </c>
      <c r="AP38" s="3">
        <f t="shared" si="5"/>
        <v>65</v>
      </c>
      <c r="AQ38" s="3">
        <f t="shared" si="5"/>
        <v>5908</v>
      </c>
      <c r="AR38" s="3">
        <f t="shared" si="5"/>
        <v>5554</v>
      </c>
      <c r="AS38" s="3">
        <f t="shared" si="5"/>
        <v>136</v>
      </c>
      <c r="AT38" s="3">
        <f t="shared" si="5"/>
        <v>211</v>
      </c>
    </row>
    <row r="39" spans="2:46" x14ac:dyDescent="0.45">
      <c r="B39" s="3" t="s">
        <v>17</v>
      </c>
      <c r="C39" s="3">
        <f t="shared" ref="C39:W39" si="6">C35-C38</f>
        <v>24</v>
      </c>
      <c r="D39" s="3">
        <f t="shared" si="6"/>
        <v>14</v>
      </c>
      <c r="E39" s="3">
        <f t="shared" si="6"/>
        <v>2</v>
      </c>
      <c r="F39" s="3">
        <f t="shared" si="6"/>
        <v>0</v>
      </c>
      <c r="G39" s="3">
        <f t="shared" si="6"/>
        <v>41</v>
      </c>
      <c r="H39" s="3">
        <f t="shared" si="6"/>
        <v>21</v>
      </c>
      <c r="I39" s="3">
        <f t="shared" si="6"/>
        <v>13</v>
      </c>
      <c r="J39" s="3">
        <f t="shared" si="6"/>
        <v>18</v>
      </c>
      <c r="K39" s="3">
        <f t="shared" si="6"/>
        <v>3</v>
      </c>
      <c r="L39" s="3">
        <f t="shared" si="6"/>
        <v>4</v>
      </c>
      <c r="M39" s="3">
        <f t="shared" si="6"/>
        <v>37</v>
      </c>
      <c r="N39" s="3">
        <f t="shared" si="6"/>
        <v>26</v>
      </c>
      <c r="O39" s="3">
        <f t="shared" si="6"/>
        <v>0</v>
      </c>
      <c r="P39" s="3">
        <f t="shared" si="6"/>
        <v>0</v>
      </c>
      <c r="Q39" s="3">
        <f t="shared" si="6"/>
        <v>62</v>
      </c>
      <c r="R39" s="3">
        <f t="shared" si="6"/>
        <v>51</v>
      </c>
      <c r="S39" s="3">
        <f t="shared" si="6"/>
        <v>51</v>
      </c>
      <c r="T39" s="3">
        <f t="shared" si="6"/>
        <v>66</v>
      </c>
      <c r="U39" s="3">
        <f t="shared" si="6"/>
        <v>6</v>
      </c>
      <c r="V39" s="3">
        <f t="shared" si="6"/>
        <v>1</v>
      </c>
      <c r="W39" s="3">
        <f t="shared" si="6"/>
        <v>139</v>
      </c>
      <c r="X39" s="3">
        <f t="shared" ref="X39" si="7">X35-X38</f>
        <v>129</v>
      </c>
      <c r="Y39" s="3">
        <f t="shared" ref="Y39" si="8">Y35-Y38</f>
        <v>40</v>
      </c>
      <c r="Z39" s="3">
        <f t="shared" ref="Z39" si="9">Z35-Z38</f>
        <v>39</v>
      </c>
      <c r="AA39" s="3">
        <f t="shared" ref="AA39" si="10">AA35-AA38</f>
        <v>21</v>
      </c>
      <c r="AB39" s="3">
        <f t="shared" ref="AB39" si="11">AB35-AB38</f>
        <v>27</v>
      </c>
      <c r="AC39" s="3">
        <f t="shared" ref="AC39" si="12">AC35-AC38</f>
        <v>26</v>
      </c>
      <c r="AD39" s="3">
        <f t="shared" ref="AD39" si="13">AD35-AD38</f>
        <v>34</v>
      </c>
      <c r="AE39" s="3">
        <f t="shared" ref="AE39" si="14">AE35-AE38</f>
        <v>2</v>
      </c>
      <c r="AF39" s="3">
        <f t="shared" ref="AF39" si="15">AF35-AF38</f>
        <v>2</v>
      </c>
      <c r="AG39" s="3">
        <f t="shared" ref="AG39" si="16">AG35-AG38</f>
        <v>2</v>
      </c>
      <c r="AH39" s="3">
        <f t="shared" ref="AH39" si="17">AH35-AH38</f>
        <v>0</v>
      </c>
      <c r="AI39" s="3">
        <f t="shared" ref="AI39" si="18">AI35-AI38</f>
        <v>5</v>
      </c>
      <c r="AJ39" s="3">
        <f t="shared" ref="AJ39" si="19">AJ35-AJ38</f>
        <v>4</v>
      </c>
      <c r="AK39" s="3">
        <f t="shared" ref="AK39:AM39" si="20">AK35-AK38</f>
        <v>910</v>
      </c>
      <c r="AM39" s="3">
        <f t="shared" si="20"/>
        <v>148</v>
      </c>
      <c r="AN39" s="3">
        <f t="shared" ref="AN39" si="21">AN35-AN38</f>
        <v>151</v>
      </c>
      <c r="AO39" s="3">
        <f t="shared" ref="AO39" si="22">AO35-AO38</f>
        <v>8</v>
      </c>
      <c r="AP39" s="3">
        <f t="shared" ref="AP39" si="23">AP35-AP38</f>
        <v>1</v>
      </c>
      <c r="AQ39" s="3">
        <f t="shared" ref="AQ39" si="24">AQ35-AQ38</f>
        <v>276</v>
      </c>
      <c r="AR39" s="3">
        <f t="shared" ref="AR39" si="25">AR35-AR38</f>
        <v>243</v>
      </c>
      <c r="AS39" s="3">
        <f t="shared" ref="AS39" si="26">AS35-AS38</f>
        <v>42</v>
      </c>
      <c r="AT39" s="3">
        <f t="shared" ref="AT39" si="27">AT35-AT38</f>
        <v>41</v>
      </c>
    </row>
    <row r="40" spans="2:46" x14ac:dyDescent="0.45">
      <c r="B40" s="3"/>
      <c r="C40" s="20">
        <f t="shared" ref="C40:AK40" si="28">C38/C35</f>
        <v>0.94088669950738912</v>
      </c>
      <c r="D40" s="20">
        <f t="shared" si="28"/>
        <v>0.96658711217183768</v>
      </c>
      <c r="E40" s="20">
        <f t="shared" si="28"/>
        <v>0.94594594594594594</v>
      </c>
      <c r="F40" s="20">
        <f t="shared" si="28"/>
        <v>1</v>
      </c>
      <c r="G40" s="20">
        <f t="shared" si="28"/>
        <v>0.95469613259668507</v>
      </c>
      <c r="H40" s="20">
        <f t="shared" si="28"/>
        <v>0.9754385964912281</v>
      </c>
      <c r="I40" s="20">
        <f t="shared" si="28"/>
        <v>0.98320413436692511</v>
      </c>
      <c r="J40" s="20">
        <f t="shared" si="28"/>
        <v>0.97395079594790157</v>
      </c>
      <c r="K40" s="20">
        <f t="shared" si="28"/>
        <v>0.98666666666666669</v>
      </c>
      <c r="L40" s="20">
        <f t="shared" si="28"/>
        <v>0.98230088495575218</v>
      </c>
      <c r="M40" s="20">
        <f t="shared" si="28"/>
        <v>0.95304568527918787</v>
      </c>
      <c r="N40" s="20">
        <f t="shared" si="28"/>
        <v>0.96547144754316072</v>
      </c>
      <c r="O40" s="20">
        <f t="shared" si="28"/>
        <v>1</v>
      </c>
      <c r="P40" s="20">
        <f t="shared" si="28"/>
        <v>1</v>
      </c>
      <c r="Q40" s="20">
        <f t="shared" si="28"/>
        <v>0.95877659574468088</v>
      </c>
      <c r="R40" s="20">
        <f t="shared" si="28"/>
        <v>0.96408450704225357</v>
      </c>
      <c r="S40" s="20">
        <f t="shared" si="28"/>
        <v>0.95197740112994356</v>
      </c>
      <c r="T40" s="20">
        <f t="shared" si="28"/>
        <v>0.93690248565965584</v>
      </c>
      <c r="U40" s="20">
        <f t="shared" si="28"/>
        <v>0.625</v>
      </c>
      <c r="V40" s="20">
        <f t="shared" si="28"/>
        <v>0.9375</v>
      </c>
      <c r="W40" s="20">
        <f t="shared" si="28"/>
        <v>0.9470072436141822</v>
      </c>
      <c r="X40" s="20">
        <f t="shared" si="28"/>
        <v>0.9434954007884363</v>
      </c>
      <c r="Y40" s="20">
        <f t="shared" si="28"/>
        <v>0.72972972972972971</v>
      </c>
      <c r="Z40" s="20">
        <f t="shared" si="28"/>
        <v>0.81516587677725116</v>
      </c>
      <c r="AA40" s="20">
        <f t="shared" si="28"/>
        <v>0.9540481400437637</v>
      </c>
      <c r="AB40" s="20">
        <f t="shared" si="28"/>
        <v>0.94567404426559354</v>
      </c>
      <c r="AC40" s="20">
        <f t="shared" si="28"/>
        <v>0.96758104738154616</v>
      </c>
      <c r="AD40" s="20">
        <f t="shared" si="28"/>
        <v>0.96184062850729513</v>
      </c>
      <c r="AE40" s="20">
        <f t="shared" si="28"/>
        <v>0.93333333333333335</v>
      </c>
      <c r="AF40" s="20">
        <f t="shared" si="28"/>
        <v>0.95121951219512191</v>
      </c>
      <c r="AG40" s="20">
        <f t="shared" si="28"/>
        <v>0.98611111111111116</v>
      </c>
      <c r="AH40" s="20">
        <f t="shared" si="28"/>
        <v>1</v>
      </c>
      <c r="AI40" s="20">
        <f t="shared" si="28"/>
        <v>0.96</v>
      </c>
      <c r="AJ40" s="20">
        <f t="shared" si="28"/>
        <v>0.96721311475409832</v>
      </c>
      <c r="AK40" s="20">
        <f t="shared" si="28"/>
        <v>0.95380710659898482</v>
      </c>
      <c r="AM40" s="20">
        <f t="shared" ref="AM40:AT40" si="29">AM38/AM35</f>
        <v>0.95923987882126138</v>
      </c>
      <c r="AN40" s="20">
        <f t="shared" si="29"/>
        <v>0.95719954648526073</v>
      </c>
      <c r="AO40" s="20">
        <f t="shared" si="29"/>
        <v>0.875</v>
      </c>
      <c r="AP40" s="20">
        <f t="shared" si="29"/>
        <v>0.98484848484848486</v>
      </c>
      <c r="AQ40" s="20">
        <f t="shared" si="29"/>
        <v>0.95536869340232855</v>
      </c>
      <c r="AR40" s="20">
        <f t="shared" si="29"/>
        <v>0.95808176643091258</v>
      </c>
      <c r="AS40" s="20">
        <f t="shared" si="29"/>
        <v>0.7640449438202247</v>
      </c>
      <c r="AT40" s="20">
        <f t="shared" si="29"/>
        <v>0.83730158730158732</v>
      </c>
    </row>
  </sheetData>
  <mergeCells count="27">
    <mergeCell ref="AM4:AN4"/>
    <mergeCell ref="AO4:AP4"/>
    <mergeCell ref="AQ4:AR4"/>
    <mergeCell ref="AS4:AT4"/>
    <mergeCell ref="C3:H3"/>
    <mergeCell ref="I3:L3"/>
    <mergeCell ref="M3:R3"/>
    <mergeCell ref="O4:P4"/>
    <mergeCell ref="Q4:R4"/>
    <mergeCell ref="C4:D4"/>
    <mergeCell ref="E4:F4"/>
    <mergeCell ref="G4:H4"/>
    <mergeCell ref="I4:J4"/>
    <mergeCell ref="K4:L4"/>
    <mergeCell ref="M4:N4"/>
    <mergeCell ref="S3:Z3"/>
    <mergeCell ref="AG3:AJ3"/>
    <mergeCell ref="AA4:AB4"/>
    <mergeCell ref="AC4:AD4"/>
    <mergeCell ref="AE4:AF4"/>
    <mergeCell ref="AG4:AH4"/>
    <mergeCell ref="AI4:AJ4"/>
    <mergeCell ref="S4:T4"/>
    <mergeCell ref="U4:V4"/>
    <mergeCell ref="W4:X4"/>
    <mergeCell ref="Y4:Z4"/>
    <mergeCell ref="AA3:AF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8A57E1-9920-4B02-9FE5-DD13027DD265}">
  <dimension ref="B2:AT34"/>
  <sheetViews>
    <sheetView zoomScale="70" zoomScaleNormal="70" workbookViewId="0">
      <selection activeCell="Y2" activeCellId="2" sqref="C2:H2 Q2:X2 Y2:AD2"/>
    </sheetView>
  </sheetViews>
  <sheetFormatPr defaultRowHeight="14.25" x14ac:dyDescent="0.45"/>
  <sheetData>
    <row r="2" spans="2:44" ht="28.5" x14ac:dyDescent="0.45">
      <c r="B2" s="6"/>
      <c r="C2" s="29" t="s">
        <v>10</v>
      </c>
      <c r="D2" s="29"/>
      <c r="E2" s="29"/>
      <c r="F2" s="29"/>
      <c r="G2" s="29"/>
      <c r="H2" s="29"/>
      <c r="I2" s="29" t="s">
        <v>11</v>
      </c>
      <c r="J2" s="29"/>
      <c r="K2" s="29"/>
      <c r="L2" s="29"/>
      <c r="M2" s="29" t="s">
        <v>12</v>
      </c>
      <c r="N2" s="29"/>
      <c r="O2" s="29"/>
      <c r="P2" s="29"/>
      <c r="Q2" s="29" t="s">
        <v>13</v>
      </c>
      <c r="R2" s="29"/>
      <c r="S2" s="29"/>
      <c r="T2" s="29"/>
      <c r="U2" s="29"/>
      <c r="V2" s="29"/>
      <c r="W2" s="29"/>
      <c r="X2" s="29"/>
      <c r="Y2" s="29" t="s">
        <v>22</v>
      </c>
      <c r="Z2" s="29"/>
      <c r="AA2" s="29"/>
      <c r="AB2" s="29"/>
      <c r="AC2" s="29"/>
      <c r="AD2" s="29"/>
      <c r="AE2" s="29" t="s">
        <v>15</v>
      </c>
      <c r="AF2" s="29"/>
      <c r="AG2" s="29"/>
      <c r="AH2" s="29"/>
      <c r="AI2" s="4" t="s">
        <v>8</v>
      </c>
    </row>
    <row r="3" spans="2:44" s="1" customFormat="1" ht="43.8" customHeight="1" x14ac:dyDescent="0.45">
      <c r="B3" s="4"/>
      <c r="C3" s="27" t="s">
        <v>1</v>
      </c>
      <c r="D3" s="28"/>
      <c r="E3" s="27" t="s">
        <v>2</v>
      </c>
      <c r="F3" s="28"/>
      <c r="G3" s="27" t="s">
        <v>3</v>
      </c>
      <c r="H3" s="28"/>
      <c r="I3" s="27" t="s">
        <v>1</v>
      </c>
      <c r="J3" s="28"/>
      <c r="K3" s="27" t="s">
        <v>3</v>
      </c>
      <c r="L3" s="28"/>
      <c r="M3" s="27" t="s">
        <v>1</v>
      </c>
      <c r="N3" s="28"/>
      <c r="O3" s="27" t="s">
        <v>3</v>
      </c>
      <c r="P3" s="28"/>
      <c r="Q3" s="27" t="s">
        <v>1</v>
      </c>
      <c r="R3" s="28"/>
      <c r="S3" s="27" t="s">
        <v>2</v>
      </c>
      <c r="T3" s="28"/>
      <c r="U3" s="27" t="s">
        <v>3</v>
      </c>
      <c r="V3" s="28"/>
      <c r="W3" s="27" t="s">
        <v>4</v>
      </c>
      <c r="X3" s="28"/>
      <c r="Y3" s="27" t="s">
        <v>1</v>
      </c>
      <c r="Z3" s="28"/>
      <c r="AA3" s="27" t="s">
        <v>3</v>
      </c>
      <c r="AB3" s="28"/>
      <c r="AC3" s="27" t="s">
        <v>4</v>
      </c>
      <c r="AD3" s="28"/>
      <c r="AE3" s="27" t="s">
        <v>1</v>
      </c>
      <c r="AF3" s="28"/>
      <c r="AG3" s="27" t="s">
        <v>3</v>
      </c>
      <c r="AH3" s="28"/>
      <c r="AI3" s="4"/>
      <c r="AK3" s="26" t="s">
        <v>1</v>
      </c>
      <c r="AL3" s="26"/>
      <c r="AM3" s="26" t="s">
        <v>2</v>
      </c>
      <c r="AN3" s="26"/>
      <c r="AO3" s="26" t="s">
        <v>3</v>
      </c>
      <c r="AP3" s="26"/>
      <c r="AQ3" s="26" t="s">
        <v>4</v>
      </c>
      <c r="AR3" s="26"/>
    </row>
    <row r="4" spans="2:44" x14ac:dyDescent="0.45">
      <c r="B4" s="6" t="s">
        <v>9</v>
      </c>
      <c r="C4" s="6" t="s">
        <v>5</v>
      </c>
      <c r="D4" s="6" t="s">
        <v>6</v>
      </c>
      <c r="E4" s="6" t="s">
        <v>5</v>
      </c>
      <c r="F4" s="6" t="s">
        <v>6</v>
      </c>
      <c r="G4" s="6" t="s">
        <v>5</v>
      </c>
      <c r="H4" s="6" t="s">
        <v>6</v>
      </c>
      <c r="I4" s="6" t="s">
        <v>5</v>
      </c>
      <c r="J4" s="6" t="s">
        <v>6</v>
      </c>
      <c r="K4" s="6" t="s">
        <v>5</v>
      </c>
      <c r="L4" s="6" t="s">
        <v>6</v>
      </c>
      <c r="M4" s="6" t="s">
        <v>5</v>
      </c>
      <c r="N4" s="6" t="s">
        <v>6</v>
      </c>
      <c r="O4" s="6" t="s">
        <v>5</v>
      </c>
      <c r="P4" s="6" t="s">
        <v>6</v>
      </c>
      <c r="Q4" s="6" t="s">
        <v>5</v>
      </c>
      <c r="R4" s="6" t="s">
        <v>6</v>
      </c>
      <c r="S4" s="6" t="s">
        <v>5</v>
      </c>
      <c r="T4" s="6" t="s">
        <v>6</v>
      </c>
      <c r="U4" s="6" t="s">
        <v>5</v>
      </c>
      <c r="V4" s="6" t="s">
        <v>6</v>
      </c>
      <c r="W4" s="6" t="s">
        <v>5</v>
      </c>
      <c r="X4" s="6" t="s">
        <v>6</v>
      </c>
      <c r="Y4" s="6" t="s">
        <v>5</v>
      </c>
      <c r="Z4" s="6" t="s">
        <v>6</v>
      </c>
      <c r="AA4" s="6" t="s">
        <v>5</v>
      </c>
      <c r="AB4" s="6" t="s">
        <v>6</v>
      </c>
      <c r="AC4" s="6" t="s">
        <v>5</v>
      </c>
      <c r="AD4" s="6" t="s">
        <v>6</v>
      </c>
      <c r="AE4" s="6" t="s">
        <v>5</v>
      </c>
      <c r="AF4" s="6" t="s">
        <v>6</v>
      </c>
      <c r="AG4" s="6" t="s">
        <v>5</v>
      </c>
      <c r="AH4" s="6" t="s">
        <v>6</v>
      </c>
      <c r="AI4" s="6"/>
      <c r="AK4" s="11" t="s">
        <v>5</v>
      </c>
      <c r="AL4" s="11" t="s">
        <v>6</v>
      </c>
      <c r="AM4" s="11" t="s">
        <v>5</v>
      </c>
      <c r="AN4" s="11" t="s">
        <v>6</v>
      </c>
      <c r="AO4" s="11" t="s">
        <v>5</v>
      </c>
      <c r="AP4" s="11" t="s">
        <v>6</v>
      </c>
      <c r="AQ4" s="11" t="s">
        <v>5</v>
      </c>
      <c r="AR4" s="11" t="s">
        <v>6</v>
      </c>
    </row>
    <row r="5" spans="2:44" x14ac:dyDescent="0.45">
      <c r="B5" s="6">
        <v>3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>
        <v>2</v>
      </c>
      <c r="W5" s="6"/>
      <c r="X5" s="6"/>
      <c r="Y5" s="6">
        <v>1</v>
      </c>
      <c r="Z5" s="6"/>
      <c r="AA5" s="6"/>
      <c r="AB5" s="6"/>
      <c r="AC5" s="6"/>
      <c r="AD5" s="6"/>
      <c r="AE5" s="6"/>
      <c r="AF5" s="6"/>
      <c r="AG5" s="6"/>
      <c r="AH5" s="6"/>
      <c r="AI5" s="6">
        <v>3</v>
      </c>
      <c r="AK5" s="7">
        <f>SUM(C5,I5,M5,Q5,Y5,AE5)</f>
        <v>1</v>
      </c>
      <c r="AL5" s="7">
        <f>SUM(D5,J5,N5,R5,Z5,AF5)</f>
        <v>0</v>
      </c>
      <c r="AM5" s="7">
        <f>SUM(E5,S5)</f>
        <v>0</v>
      </c>
      <c r="AN5" s="7">
        <f>SUM(F5,T5)</f>
        <v>0</v>
      </c>
      <c r="AO5" s="7">
        <f>SUM(G5,K5,O5,U5,AA5,AG5)</f>
        <v>0</v>
      </c>
      <c r="AP5" s="7">
        <f>SUM(H5,L5,P5,V5,AB5,AH5)</f>
        <v>2</v>
      </c>
      <c r="AQ5" s="7">
        <f>SUM(W5,AC5)</f>
        <v>0</v>
      </c>
      <c r="AR5" s="7">
        <f>SUM(X5,AD5)</f>
        <v>0</v>
      </c>
    </row>
    <row r="6" spans="2:44" x14ac:dyDescent="0.45">
      <c r="B6" s="6">
        <v>4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>
        <v>2</v>
      </c>
      <c r="Z6" s="6">
        <v>1</v>
      </c>
      <c r="AA6" s="6"/>
      <c r="AB6" s="6"/>
      <c r="AC6" s="6"/>
      <c r="AD6" s="6"/>
      <c r="AE6" s="6"/>
      <c r="AF6" s="6"/>
      <c r="AG6" s="6"/>
      <c r="AH6" s="6"/>
      <c r="AI6" s="6">
        <v>3</v>
      </c>
      <c r="AK6" s="7">
        <f t="shared" ref="AK6:AL29" si="0">SUM(C6,I6,M6,Q6,Y6,AE6)</f>
        <v>2</v>
      </c>
      <c r="AL6" s="7">
        <f t="shared" si="0"/>
        <v>1</v>
      </c>
      <c r="AM6" s="7">
        <f t="shared" ref="AM6:AN29" si="1">SUM(E6,S6)</f>
        <v>0</v>
      </c>
      <c r="AN6" s="7">
        <f t="shared" si="1"/>
        <v>0</v>
      </c>
      <c r="AO6" s="7">
        <f t="shared" ref="AO6:AP29" si="2">SUM(G6,K6,O6,U6,AA6,AG6)</f>
        <v>0</v>
      </c>
      <c r="AP6" s="7">
        <f t="shared" si="2"/>
        <v>0</v>
      </c>
      <c r="AQ6" s="7">
        <f t="shared" ref="AQ6:AR29" si="3">SUM(W6,AC6)</f>
        <v>0</v>
      </c>
      <c r="AR6" s="7">
        <f t="shared" si="3"/>
        <v>0</v>
      </c>
    </row>
    <row r="7" spans="2:44" x14ac:dyDescent="0.45">
      <c r="B7" s="6">
        <v>6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>
        <v>1</v>
      </c>
      <c r="V7" s="6"/>
      <c r="W7" s="6"/>
      <c r="X7" s="6"/>
      <c r="Y7" s="6"/>
      <c r="Z7" s="6">
        <v>1</v>
      </c>
      <c r="AA7" s="6">
        <v>1</v>
      </c>
      <c r="AB7" s="6"/>
      <c r="AC7" s="6"/>
      <c r="AD7" s="6">
        <v>1</v>
      </c>
      <c r="AE7" s="6"/>
      <c r="AF7" s="6"/>
      <c r="AG7" s="6"/>
      <c r="AH7" s="6"/>
      <c r="AI7" s="6">
        <v>4</v>
      </c>
      <c r="AK7" s="7">
        <f t="shared" si="0"/>
        <v>0</v>
      </c>
      <c r="AL7" s="7">
        <f t="shared" si="0"/>
        <v>1</v>
      </c>
      <c r="AM7" s="7">
        <f t="shared" si="1"/>
        <v>0</v>
      </c>
      <c r="AN7" s="7">
        <f t="shared" si="1"/>
        <v>0</v>
      </c>
      <c r="AO7" s="7">
        <f t="shared" si="2"/>
        <v>2</v>
      </c>
      <c r="AP7" s="7">
        <f t="shared" si="2"/>
        <v>0</v>
      </c>
      <c r="AQ7" s="7">
        <f t="shared" si="3"/>
        <v>0</v>
      </c>
      <c r="AR7" s="7">
        <f t="shared" si="3"/>
        <v>1</v>
      </c>
    </row>
    <row r="8" spans="2:44" x14ac:dyDescent="0.45">
      <c r="B8" s="6">
        <v>7</v>
      </c>
      <c r="C8" s="6">
        <v>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>
        <v>1</v>
      </c>
      <c r="W8" s="6"/>
      <c r="X8" s="6">
        <v>2</v>
      </c>
      <c r="Y8" s="6"/>
      <c r="Z8" s="6"/>
      <c r="AA8" s="6"/>
      <c r="AB8" s="6"/>
      <c r="AC8" s="6"/>
      <c r="AD8" s="6"/>
      <c r="AE8" s="6"/>
      <c r="AF8" s="6"/>
      <c r="AG8" s="6"/>
      <c r="AH8" s="6"/>
      <c r="AI8" s="6">
        <v>4</v>
      </c>
      <c r="AK8" s="7">
        <f t="shared" si="0"/>
        <v>1</v>
      </c>
      <c r="AL8" s="7">
        <f t="shared" si="0"/>
        <v>0</v>
      </c>
      <c r="AM8" s="7">
        <f t="shared" si="1"/>
        <v>0</v>
      </c>
      <c r="AN8" s="7">
        <f t="shared" si="1"/>
        <v>0</v>
      </c>
      <c r="AO8" s="7">
        <f t="shared" si="2"/>
        <v>0</v>
      </c>
      <c r="AP8" s="7">
        <f t="shared" si="2"/>
        <v>1</v>
      </c>
      <c r="AQ8" s="7">
        <f t="shared" si="3"/>
        <v>0</v>
      </c>
      <c r="AR8" s="7">
        <f t="shared" si="3"/>
        <v>2</v>
      </c>
    </row>
    <row r="9" spans="2:44" x14ac:dyDescent="0.45">
      <c r="B9" s="6">
        <v>8</v>
      </c>
      <c r="C9" s="6"/>
      <c r="D9" s="6"/>
      <c r="E9" s="6"/>
      <c r="F9" s="6"/>
      <c r="G9" s="6">
        <v>1</v>
      </c>
      <c r="H9" s="6"/>
      <c r="I9" s="6"/>
      <c r="J9" s="6"/>
      <c r="K9" s="6"/>
      <c r="L9" s="6"/>
      <c r="M9" s="6"/>
      <c r="N9" s="6"/>
      <c r="O9" s="6"/>
      <c r="P9" s="6"/>
      <c r="Q9" s="6"/>
      <c r="R9" s="6">
        <v>3</v>
      </c>
      <c r="S9" s="6"/>
      <c r="T9" s="6"/>
      <c r="U9" s="6"/>
      <c r="V9" s="6">
        <v>1</v>
      </c>
      <c r="W9" s="6"/>
      <c r="X9" s="6">
        <v>2</v>
      </c>
      <c r="Y9" s="6">
        <v>1</v>
      </c>
      <c r="Z9" s="6"/>
      <c r="AA9" s="6"/>
      <c r="AB9" s="6">
        <v>1</v>
      </c>
      <c r="AC9" s="6"/>
      <c r="AD9" s="6"/>
      <c r="AE9" s="6"/>
      <c r="AF9" s="6"/>
      <c r="AG9" s="6"/>
      <c r="AH9" s="6"/>
      <c r="AI9" s="6">
        <v>9</v>
      </c>
      <c r="AK9" s="7">
        <f t="shared" si="0"/>
        <v>1</v>
      </c>
      <c r="AL9" s="7">
        <f t="shared" si="0"/>
        <v>3</v>
      </c>
      <c r="AM9" s="7">
        <f t="shared" si="1"/>
        <v>0</v>
      </c>
      <c r="AN9" s="7">
        <f t="shared" si="1"/>
        <v>0</v>
      </c>
      <c r="AO9" s="7">
        <f t="shared" si="2"/>
        <v>1</v>
      </c>
      <c r="AP9" s="7">
        <f t="shared" si="2"/>
        <v>2</v>
      </c>
      <c r="AQ9" s="7">
        <f t="shared" si="3"/>
        <v>0</v>
      </c>
      <c r="AR9" s="7">
        <f t="shared" si="3"/>
        <v>2</v>
      </c>
    </row>
    <row r="10" spans="2:44" x14ac:dyDescent="0.45">
      <c r="B10" s="6">
        <v>9</v>
      </c>
      <c r="C10" s="6">
        <v>2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>
        <v>2</v>
      </c>
      <c r="P10" s="6">
        <v>1</v>
      </c>
      <c r="Q10" s="6"/>
      <c r="R10" s="6">
        <v>2</v>
      </c>
      <c r="S10" s="6"/>
      <c r="T10" s="6"/>
      <c r="U10" s="6">
        <v>1</v>
      </c>
      <c r="V10" s="6">
        <v>2</v>
      </c>
      <c r="W10" s="6">
        <v>2</v>
      </c>
      <c r="X10" s="6">
        <v>4</v>
      </c>
      <c r="Y10" s="6"/>
      <c r="Z10" s="6">
        <v>1</v>
      </c>
      <c r="AA10" s="6"/>
      <c r="AB10" s="6">
        <v>1</v>
      </c>
      <c r="AC10" s="6"/>
      <c r="AD10" s="6"/>
      <c r="AE10" s="6"/>
      <c r="AF10" s="6"/>
      <c r="AG10" s="6"/>
      <c r="AH10" s="6"/>
      <c r="AI10" s="6">
        <v>18</v>
      </c>
      <c r="AK10" s="7">
        <f t="shared" si="0"/>
        <v>2</v>
      </c>
      <c r="AL10" s="7">
        <f t="shared" si="0"/>
        <v>3</v>
      </c>
      <c r="AM10" s="7">
        <f t="shared" si="1"/>
        <v>0</v>
      </c>
      <c r="AN10" s="7">
        <f t="shared" si="1"/>
        <v>0</v>
      </c>
      <c r="AO10" s="7">
        <f t="shared" si="2"/>
        <v>3</v>
      </c>
      <c r="AP10" s="7">
        <f t="shared" si="2"/>
        <v>4</v>
      </c>
      <c r="AQ10" s="7">
        <f t="shared" si="3"/>
        <v>2</v>
      </c>
      <c r="AR10" s="7">
        <f t="shared" si="3"/>
        <v>4</v>
      </c>
    </row>
    <row r="11" spans="2:44" x14ac:dyDescent="0.45">
      <c r="B11" s="6">
        <v>10</v>
      </c>
      <c r="C11" s="6">
        <v>4</v>
      </c>
      <c r="D11" s="6">
        <v>4</v>
      </c>
      <c r="E11" s="6">
        <v>1</v>
      </c>
      <c r="F11" s="6"/>
      <c r="G11" s="6">
        <v>1</v>
      </c>
      <c r="H11" s="6">
        <v>4</v>
      </c>
      <c r="I11" s="6"/>
      <c r="J11" s="6"/>
      <c r="K11" s="6"/>
      <c r="L11" s="6">
        <v>1</v>
      </c>
      <c r="M11" s="6">
        <v>3</v>
      </c>
      <c r="N11" s="6">
        <v>1</v>
      </c>
      <c r="O11" s="6">
        <v>9</v>
      </c>
      <c r="P11" s="6">
        <v>4</v>
      </c>
      <c r="Q11" s="6">
        <v>3</v>
      </c>
      <c r="R11" s="6">
        <v>3</v>
      </c>
      <c r="S11" s="6"/>
      <c r="T11" s="6"/>
      <c r="U11" s="6">
        <v>11</v>
      </c>
      <c r="V11" s="6">
        <v>11</v>
      </c>
      <c r="W11" s="6">
        <v>11</v>
      </c>
      <c r="X11" s="6">
        <v>14</v>
      </c>
      <c r="Y11" s="6">
        <v>4</v>
      </c>
      <c r="Z11" s="6">
        <v>2</v>
      </c>
      <c r="AA11" s="6">
        <v>5</v>
      </c>
      <c r="AB11" s="6">
        <v>3</v>
      </c>
      <c r="AC11" s="6"/>
      <c r="AD11" s="6">
        <v>4</v>
      </c>
      <c r="AE11" s="6"/>
      <c r="AF11" s="6"/>
      <c r="AG11" s="6">
        <v>1</v>
      </c>
      <c r="AH11" s="6"/>
      <c r="AI11" s="6">
        <v>104</v>
      </c>
      <c r="AK11" s="7">
        <f t="shared" si="0"/>
        <v>14</v>
      </c>
      <c r="AL11" s="7">
        <f t="shared" si="0"/>
        <v>10</v>
      </c>
      <c r="AM11" s="7">
        <f t="shared" si="1"/>
        <v>1</v>
      </c>
      <c r="AN11" s="7">
        <f t="shared" si="1"/>
        <v>0</v>
      </c>
      <c r="AO11" s="7">
        <f t="shared" si="2"/>
        <v>27</v>
      </c>
      <c r="AP11" s="7">
        <f t="shared" si="2"/>
        <v>23</v>
      </c>
      <c r="AQ11" s="7">
        <f t="shared" si="3"/>
        <v>11</v>
      </c>
      <c r="AR11" s="7">
        <f t="shared" si="3"/>
        <v>18</v>
      </c>
    </row>
    <row r="12" spans="2:44" x14ac:dyDescent="0.45">
      <c r="B12" s="6">
        <v>11</v>
      </c>
      <c r="C12" s="6">
        <v>12</v>
      </c>
      <c r="D12" s="6">
        <v>9</v>
      </c>
      <c r="E12" s="6">
        <v>1</v>
      </c>
      <c r="F12" s="6"/>
      <c r="G12" s="6">
        <v>21</v>
      </c>
      <c r="H12" s="6">
        <v>10</v>
      </c>
      <c r="I12" s="6">
        <v>6</v>
      </c>
      <c r="J12" s="6">
        <v>2</v>
      </c>
      <c r="K12" s="6">
        <v>4</v>
      </c>
      <c r="L12" s="6">
        <v>4</v>
      </c>
      <c r="M12" s="6">
        <v>11</v>
      </c>
      <c r="N12" s="6">
        <v>5</v>
      </c>
      <c r="O12" s="6">
        <v>31</v>
      </c>
      <c r="P12" s="6">
        <v>17</v>
      </c>
      <c r="Q12" s="6">
        <v>48</v>
      </c>
      <c r="R12" s="6">
        <v>41</v>
      </c>
      <c r="S12" s="6">
        <v>2</v>
      </c>
      <c r="T12" s="6">
        <v>1</v>
      </c>
      <c r="U12" s="6">
        <v>85</v>
      </c>
      <c r="V12" s="6">
        <v>76</v>
      </c>
      <c r="W12" s="6">
        <v>28</v>
      </c>
      <c r="X12" s="6">
        <v>34</v>
      </c>
      <c r="Y12" s="6">
        <v>8</v>
      </c>
      <c r="Z12" s="6">
        <v>14</v>
      </c>
      <c r="AA12" s="6">
        <v>12</v>
      </c>
      <c r="AB12" s="6">
        <v>13</v>
      </c>
      <c r="AC12" s="6">
        <v>2</v>
      </c>
      <c r="AD12" s="6"/>
      <c r="AE12" s="6">
        <v>6</v>
      </c>
      <c r="AF12" s="6">
        <v>2</v>
      </c>
      <c r="AG12" s="6"/>
      <c r="AH12" s="6"/>
      <c r="AI12" s="6">
        <v>505</v>
      </c>
      <c r="AK12" s="7">
        <f t="shared" si="0"/>
        <v>91</v>
      </c>
      <c r="AL12" s="7">
        <f t="shared" si="0"/>
        <v>73</v>
      </c>
      <c r="AM12" s="7">
        <f t="shared" si="1"/>
        <v>3</v>
      </c>
      <c r="AN12" s="7">
        <f t="shared" si="1"/>
        <v>1</v>
      </c>
      <c r="AO12" s="7">
        <f t="shared" si="2"/>
        <v>153</v>
      </c>
      <c r="AP12" s="7">
        <f t="shared" si="2"/>
        <v>120</v>
      </c>
      <c r="AQ12" s="7">
        <f t="shared" si="3"/>
        <v>30</v>
      </c>
      <c r="AR12" s="7">
        <f t="shared" si="3"/>
        <v>34</v>
      </c>
    </row>
    <row r="13" spans="2:44" x14ac:dyDescent="0.45">
      <c r="B13" s="6">
        <v>12</v>
      </c>
      <c r="C13" s="6">
        <v>52</v>
      </c>
      <c r="D13" s="6">
        <v>63</v>
      </c>
      <c r="E13" s="6">
        <v>7</v>
      </c>
      <c r="F13" s="6">
        <v>2</v>
      </c>
      <c r="G13" s="6">
        <v>110</v>
      </c>
      <c r="H13" s="6">
        <v>64</v>
      </c>
      <c r="I13" s="6">
        <v>50</v>
      </c>
      <c r="J13" s="6">
        <v>29</v>
      </c>
      <c r="K13" s="6">
        <v>15</v>
      </c>
      <c r="L13" s="6">
        <v>13</v>
      </c>
      <c r="M13" s="6">
        <v>77</v>
      </c>
      <c r="N13" s="6">
        <v>34</v>
      </c>
      <c r="O13" s="6">
        <v>145</v>
      </c>
      <c r="P13" s="6">
        <v>121</v>
      </c>
      <c r="Q13" s="6">
        <v>118</v>
      </c>
      <c r="R13" s="6">
        <v>92</v>
      </c>
      <c r="S13" s="6">
        <v>11</v>
      </c>
      <c r="T13" s="6">
        <v>9</v>
      </c>
      <c r="U13" s="6">
        <v>295</v>
      </c>
      <c r="V13" s="6">
        <v>275</v>
      </c>
      <c r="W13" s="6">
        <v>53</v>
      </c>
      <c r="X13" s="6">
        <v>33</v>
      </c>
      <c r="Y13" s="6">
        <v>50</v>
      </c>
      <c r="Z13" s="6">
        <v>35</v>
      </c>
      <c r="AA13" s="6">
        <v>71</v>
      </c>
      <c r="AB13" s="6">
        <v>46</v>
      </c>
      <c r="AC13" s="6"/>
      <c r="AD13" s="6">
        <v>6</v>
      </c>
      <c r="AE13" s="6">
        <v>20</v>
      </c>
      <c r="AF13" s="6">
        <v>12</v>
      </c>
      <c r="AG13" s="6">
        <v>5</v>
      </c>
      <c r="AH13" s="6">
        <v>5</v>
      </c>
      <c r="AI13" s="6">
        <v>1918</v>
      </c>
      <c r="AK13" s="7">
        <f t="shared" si="0"/>
        <v>367</v>
      </c>
      <c r="AL13" s="7">
        <f t="shared" si="0"/>
        <v>265</v>
      </c>
      <c r="AM13" s="7">
        <f t="shared" si="1"/>
        <v>18</v>
      </c>
      <c r="AN13" s="7">
        <f t="shared" si="1"/>
        <v>11</v>
      </c>
      <c r="AO13" s="7">
        <f t="shared" si="2"/>
        <v>641</v>
      </c>
      <c r="AP13" s="7">
        <f t="shared" si="2"/>
        <v>524</v>
      </c>
      <c r="AQ13" s="7">
        <f t="shared" si="3"/>
        <v>53</v>
      </c>
      <c r="AR13" s="7">
        <f t="shared" si="3"/>
        <v>39</v>
      </c>
    </row>
    <row r="14" spans="2:44" x14ac:dyDescent="0.45">
      <c r="B14" s="6">
        <v>13</v>
      </c>
      <c r="C14" s="6">
        <v>80</v>
      </c>
      <c r="D14" s="6">
        <v>62</v>
      </c>
      <c r="E14" s="6">
        <v>6</v>
      </c>
      <c r="F14" s="6">
        <v>6</v>
      </c>
      <c r="G14" s="6">
        <v>199</v>
      </c>
      <c r="H14" s="6">
        <v>136</v>
      </c>
      <c r="I14" s="6">
        <v>86</v>
      </c>
      <c r="J14" s="6">
        <v>59</v>
      </c>
      <c r="K14" s="6">
        <v>43</v>
      </c>
      <c r="L14" s="6">
        <v>32</v>
      </c>
      <c r="M14" s="6">
        <v>113</v>
      </c>
      <c r="N14" s="6">
        <v>105</v>
      </c>
      <c r="O14" s="6">
        <v>266</v>
      </c>
      <c r="P14" s="6">
        <v>226</v>
      </c>
      <c r="Q14" s="6">
        <v>170</v>
      </c>
      <c r="R14" s="6">
        <v>148</v>
      </c>
      <c r="S14" s="6">
        <v>3</v>
      </c>
      <c r="T14" s="6">
        <v>3</v>
      </c>
      <c r="U14" s="6">
        <v>434</v>
      </c>
      <c r="V14" s="6">
        <v>398</v>
      </c>
      <c r="W14" s="6">
        <v>47</v>
      </c>
      <c r="X14" s="6">
        <v>41</v>
      </c>
      <c r="Y14" s="6">
        <v>62</v>
      </c>
      <c r="Z14" s="6">
        <v>46</v>
      </c>
      <c r="AA14" s="6">
        <v>96</v>
      </c>
      <c r="AB14" s="6">
        <v>97</v>
      </c>
      <c r="AC14" s="6">
        <v>2</v>
      </c>
      <c r="AD14" s="6">
        <v>9</v>
      </c>
      <c r="AE14" s="6">
        <v>32</v>
      </c>
      <c r="AF14" s="6">
        <v>28</v>
      </c>
      <c r="AG14" s="6">
        <v>9</v>
      </c>
      <c r="AH14" s="6">
        <v>17</v>
      </c>
      <c r="AI14" s="6">
        <v>3061</v>
      </c>
      <c r="AK14" s="7">
        <f t="shared" si="0"/>
        <v>543</v>
      </c>
      <c r="AL14" s="7">
        <f t="shared" si="0"/>
        <v>448</v>
      </c>
      <c r="AM14" s="7">
        <f t="shared" si="1"/>
        <v>9</v>
      </c>
      <c r="AN14" s="7">
        <f t="shared" si="1"/>
        <v>9</v>
      </c>
      <c r="AO14" s="7">
        <f t="shared" si="2"/>
        <v>1047</v>
      </c>
      <c r="AP14" s="7">
        <f t="shared" si="2"/>
        <v>906</v>
      </c>
      <c r="AQ14" s="7">
        <f t="shared" si="3"/>
        <v>49</v>
      </c>
      <c r="AR14" s="7">
        <f t="shared" si="3"/>
        <v>50</v>
      </c>
    </row>
    <row r="15" spans="2:44" x14ac:dyDescent="0.45">
      <c r="B15" s="6">
        <v>14</v>
      </c>
      <c r="C15" s="6">
        <v>101</v>
      </c>
      <c r="D15" s="6">
        <v>96</v>
      </c>
      <c r="E15" s="6">
        <v>11</v>
      </c>
      <c r="F15" s="6">
        <v>11</v>
      </c>
      <c r="G15" s="6">
        <v>198</v>
      </c>
      <c r="H15" s="6">
        <v>187</v>
      </c>
      <c r="I15" s="6">
        <v>130</v>
      </c>
      <c r="J15" s="6">
        <v>102</v>
      </c>
      <c r="K15" s="6">
        <v>50</v>
      </c>
      <c r="L15" s="6">
        <v>41</v>
      </c>
      <c r="M15" s="6">
        <v>143</v>
      </c>
      <c r="N15" s="6">
        <v>139</v>
      </c>
      <c r="O15" s="6">
        <v>291</v>
      </c>
      <c r="P15" s="6">
        <v>276</v>
      </c>
      <c r="Q15" s="6">
        <v>208</v>
      </c>
      <c r="R15" s="6">
        <v>163</v>
      </c>
      <c r="S15" s="6"/>
      <c r="T15" s="6">
        <v>2</v>
      </c>
      <c r="U15" s="6">
        <v>456</v>
      </c>
      <c r="V15" s="6">
        <v>406</v>
      </c>
      <c r="W15" s="6">
        <v>48</v>
      </c>
      <c r="X15" s="6">
        <v>56</v>
      </c>
      <c r="Y15" s="6">
        <v>91</v>
      </c>
      <c r="Z15" s="6">
        <v>87</v>
      </c>
      <c r="AA15" s="6">
        <v>138</v>
      </c>
      <c r="AB15" s="6">
        <v>161</v>
      </c>
      <c r="AC15" s="6">
        <v>12</v>
      </c>
      <c r="AD15" s="6">
        <v>23</v>
      </c>
      <c r="AE15" s="6">
        <v>37</v>
      </c>
      <c r="AF15" s="6">
        <v>24</v>
      </c>
      <c r="AG15" s="6">
        <v>19</v>
      </c>
      <c r="AH15" s="6">
        <v>22</v>
      </c>
      <c r="AI15" s="6">
        <v>3729</v>
      </c>
      <c r="AK15" s="7">
        <f t="shared" si="0"/>
        <v>710</v>
      </c>
      <c r="AL15" s="7">
        <f t="shared" si="0"/>
        <v>611</v>
      </c>
      <c r="AM15" s="7">
        <f t="shared" si="1"/>
        <v>11</v>
      </c>
      <c r="AN15" s="7">
        <f t="shared" si="1"/>
        <v>13</v>
      </c>
      <c r="AO15" s="7">
        <f t="shared" si="2"/>
        <v>1152</v>
      </c>
      <c r="AP15" s="7">
        <f t="shared" si="2"/>
        <v>1093</v>
      </c>
      <c r="AQ15" s="7">
        <f t="shared" si="3"/>
        <v>60</v>
      </c>
      <c r="AR15" s="7">
        <f t="shared" si="3"/>
        <v>79</v>
      </c>
    </row>
    <row r="16" spans="2:44" x14ac:dyDescent="0.45">
      <c r="B16" s="6">
        <v>15</v>
      </c>
      <c r="C16" s="6">
        <v>89</v>
      </c>
      <c r="D16" s="6">
        <v>88</v>
      </c>
      <c r="E16" s="6">
        <v>7</v>
      </c>
      <c r="F16" s="6">
        <v>6</v>
      </c>
      <c r="G16" s="6">
        <v>163</v>
      </c>
      <c r="H16" s="6">
        <v>178</v>
      </c>
      <c r="I16" s="6">
        <v>113</v>
      </c>
      <c r="J16" s="6">
        <v>103</v>
      </c>
      <c r="K16" s="6">
        <v>49</v>
      </c>
      <c r="L16" s="6">
        <v>43</v>
      </c>
      <c r="M16" s="6">
        <v>181</v>
      </c>
      <c r="N16" s="6">
        <v>172</v>
      </c>
      <c r="O16" s="6">
        <v>255</v>
      </c>
      <c r="P16" s="6">
        <v>238</v>
      </c>
      <c r="Q16" s="6">
        <v>202</v>
      </c>
      <c r="R16" s="6">
        <v>172</v>
      </c>
      <c r="S16" s="6"/>
      <c r="T16" s="6"/>
      <c r="U16" s="6">
        <v>394</v>
      </c>
      <c r="V16" s="6">
        <v>366</v>
      </c>
      <c r="W16" s="6">
        <v>47</v>
      </c>
      <c r="X16" s="6">
        <v>48</v>
      </c>
      <c r="Y16" s="6">
        <v>108</v>
      </c>
      <c r="Z16" s="6">
        <v>104</v>
      </c>
      <c r="AA16" s="6">
        <v>179</v>
      </c>
      <c r="AB16" s="6">
        <v>177</v>
      </c>
      <c r="AC16" s="6">
        <v>11</v>
      </c>
      <c r="AD16" s="6">
        <v>8</v>
      </c>
      <c r="AE16" s="6">
        <v>35</v>
      </c>
      <c r="AF16" s="6">
        <v>23</v>
      </c>
      <c r="AG16" s="6">
        <v>18</v>
      </c>
      <c r="AH16" s="6">
        <v>21</v>
      </c>
      <c r="AI16" s="6">
        <v>3598</v>
      </c>
      <c r="AK16" s="7">
        <f t="shared" si="0"/>
        <v>728</v>
      </c>
      <c r="AL16" s="7">
        <f t="shared" si="0"/>
        <v>662</v>
      </c>
      <c r="AM16" s="7">
        <f t="shared" si="1"/>
        <v>7</v>
      </c>
      <c r="AN16" s="7">
        <f t="shared" si="1"/>
        <v>6</v>
      </c>
      <c r="AO16" s="7">
        <f t="shared" si="2"/>
        <v>1058</v>
      </c>
      <c r="AP16" s="7">
        <f t="shared" si="2"/>
        <v>1023</v>
      </c>
      <c r="AQ16" s="7">
        <f t="shared" si="3"/>
        <v>58</v>
      </c>
      <c r="AR16" s="7">
        <f t="shared" si="3"/>
        <v>56</v>
      </c>
    </row>
    <row r="17" spans="2:46" x14ac:dyDescent="0.45">
      <c r="B17" s="6">
        <v>16</v>
      </c>
      <c r="C17" s="6">
        <v>48</v>
      </c>
      <c r="D17" s="6">
        <v>53</v>
      </c>
      <c r="E17" s="6">
        <v>7</v>
      </c>
      <c r="F17" s="6">
        <v>4</v>
      </c>
      <c r="G17" s="6">
        <v>126</v>
      </c>
      <c r="H17" s="6">
        <v>144</v>
      </c>
      <c r="I17" s="6">
        <v>98</v>
      </c>
      <c r="J17" s="6">
        <v>78</v>
      </c>
      <c r="K17" s="6">
        <v>45</v>
      </c>
      <c r="L17" s="6">
        <v>49</v>
      </c>
      <c r="M17" s="6">
        <v>130</v>
      </c>
      <c r="N17" s="6">
        <v>152</v>
      </c>
      <c r="O17" s="6">
        <v>239</v>
      </c>
      <c r="P17" s="6">
        <v>249</v>
      </c>
      <c r="Q17" s="6">
        <v>178</v>
      </c>
      <c r="R17" s="6">
        <v>124</v>
      </c>
      <c r="S17" s="6"/>
      <c r="T17" s="6"/>
      <c r="U17" s="6">
        <v>423</v>
      </c>
      <c r="V17" s="6">
        <v>288</v>
      </c>
      <c r="W17" s="6">
        <v>42</v>
      </c>
      <c r="X17" s="6">
        <v>50</v>
      </c>
      <c r="Y17" s="6">
        <v>83</v>
      </c>
      <c r="Z17" s="6">
        <v>91</v>
      </c>
      <c r="AA17" s="6">
        <v>131</v>
      </c>
      <c r="AB17" s="6">
        <v>167</v>
      </c>
      <c r="AC17" s="6">
        <v>5</v>
      </c>
      <c r="AD17" s="6">
        <v>13</v>
      </c>
      <c r="AE17" s="6">
        <v>21</v>
      </c>
      <c r="AF17" s="6">
        <v>13</v>
      </c>
      <c r="AG17" s="6">
        <v>19</v>
      </c>
      <c r="AH17" s="6">
        <v>13</v>
      </c>
      <c r="AI17" s="6">
        <v>3083</v>
      </c>
      <c r="AK17" s="7">
        <f t="shared" si="0"/>
        <v>558</v>
      </c>
      <c r="AL17" s="7">
        <f t="shared" si="0"/>
        <v>511</v>
      </c>
      <c r="AM17" s="7">
        <f t="shared" si="1"/>
        <v>7</v>
      </c>
      <c r="AN17" s="7">
        <f t="shared" si="1"/>
        <v>4</v>
      </c>
      <c r="AO17" s="7">
        <f t="shared" si="2"/>
        <v>983</v>
      </c>
      <c r="AP17" s="7">
        <f t="shared" si="2"/>
        <v>910</v>
      </c>
      <c r="AQ17" s="7">
        <f t="shared" si="3"/>
        <v>47</v>
      </c>
      <c r="AR17" s="7">
        <f t="shared" si="3"/>
        <v>63</v>
      </c>
    </row>
    <row r="18" spans="2:46" x14ac:dyDescent="0.45">
      <c r="B18" s="6">
        <v>17</v>
      </c>
      <c r="C18" s="6">
        <v>20</v>
      </c>
      <c r="D18" s="6">
        <v>30</v>
      </c>
      <c r="E18" s="6">
        <v>2</v>
      </c>
      <c r="F18" s="6">
        <v>4</v>
      </c>
      <c r="G18" s="6">
        <v>80</v>
      </c>
      <c r="H18" s="6">
        <v>96</v>
      </c>
      <c r="I18" s="6">
        <v>71</v>
      </c>
      <c r="J18" s="6">
        <v>83</v>
      </c>
      <c r="K18" s="6">
        <v>23</v>
      </c>
      <c r="L18" s="6">
        <v>34</v>
      </c>
      <c r="M18" s="6">
        <v>83</v>
      </c>
      <c r="N18" s="6">
        <v>114</v>
      </c>
      <c r="O18" s="6">
        <v>222</v>
      </c>
      <c r="P18" s="6">
        <v>192</v>
      </c>
      <c r="Q18" s="6">
        <v>116</v>
      </c>
      <c r="R18" s="6">
        <v>109</v>
      </c>
      <c r="S18" s="6"/>
      <c r="T18" s="6"/>
      <c r="U18" s="6">
        <v>291</v>
      </c>
      <c r="V18" s="6">
        <v>204</v>
      </c>
      <c r="W18" s="6">
        <v>28</v>
      </c>
      <c r="X18" s="6">
        <v>38</v>
      </c>
      <c r="Y18" s="6">
        <v>54</v>
      </c>
      <c r="Z18" s="6">
        <v>56</v>
      </c>
      <c r="AA18" s="6">
        <v>89</v>
      </c>
      <c r="AB18" s="6">
        <v>119</v>
      </c>
      <c r="AC18" s="6">
        <v>3</v>
      </c>
      <c r="AD18" s="6">
        <v>1</v>
      </c>
      <c r="AE18" s="6">
        <v>5</v>
      </c>
      <c r="AF18" s="6">
        <v>9</v>
      </c>
      <c r="AG18" s="6">
        <v>18</v>
      </c>
      <c r="AH18" s="6">
        <v>15</v>
      </c>
      <c r="AI18" s="6">
        <v>2209</v>
      </c>
      <c r="AK18" s="7">
        <f t="shared" si="0"/>
        <v>349</v>
      </c>
      <c r="AL18" s="7">
        <f t="shared" si="0"/>
        <v>401</v>
      </c>
      <c r="AM18" s="7">
        <f t="shared" si="1"/>
        <v>2</v>
      </c>
      <c r="AN18" s="7">
        <f t="shared" si="1"/>
        <v>4</v>
      </c>
      <c r="AO18" s="7">
        <f t="shared" si="2"/>
        <v>723</v>
      </c>
      <c r="AP18" s="7">
        <f t="shared" si="2"/>
        <v>660</v>
      </c>
      <c r="AQ18" s="7">
        <f t="shared" si="3"/>
        <v>31</v>
      </c>
      <c r="AR18" s="7">
        <f t="shared" si="3"/>
        <v>39</v>
      </c>
    </row>
    <row r="19" spans="2:46" x14ac:dyDescent="0.45">
      <c r="B19" s="6">
        <v>18</v>
      </c>
      <c r="C19" s="6">
        <v>7</v>
      </c>
      <c r="D19" s="6">
        <v>12</v>
      </c>
      <c r="E19" s="6">
        <v>2</v>
      </c>
      <c r="F19" s="6">
        <v>7</v>
      </c>
      <c r="G19" s="6">
        <v>69</v>
      </c>
      <c r="H19" s="6">
        <v>76</v>
      </c>
      <c r="I19" s="6">
        <v>57</v>
      </c>
      <c r="J19" s="6">
        <v>68</v>
      </c>
      <c r="K19" s="6">
        <v>8</v>
      </c>
      <c r="L19" s="6">
        <v>23</v>
      </c>
      <c r="M19" s="6">
        <v>66</v>
      </c>
      <c r="N19" s="6">
        <v>90</v>
      </c>
      <c r="O19" s="6">
        <v>197</v>
      </c>
      <c r="P19" s="6">
        <v>184</v>
      </c>
      <c r="Q19" s="6">
        <v>79</v>
      </c>
      <c r="R19" s="6">
        <v>98</v>
      </c>
      <c r="S19" s="6"/>
      <c r="T19" s="6"/>
      <c r="U19" s="6">
        <v>214</v>
      </c>
      <c r="V19" s="6">
        <v>190</v>
      </c>
      <c r="W19" s="6">
        <v>21</v>
      </c>
      <c r="X19" s="6">
        <v>15</v>
      </c>
      <c r="Y19" s="6">
        <v>46</v>
      </c>
      <c r="Z19" s="6">
        <v>63</v>
      </c>
      <c r="AA19" s="6">
        <v>78</v>
      </c>
      <c r="AB19" s="6">
        <v>104</v>
      </c>
      <c r="AC19" s="6">
        <v>1</v>
      </c>
      <c r="AD19" s="6">
        <v>3</v>
      </c>
      <c r="AE19" s="6">
        <v>4</v>
      </c>
      <c r="AF19" s="6">
        <v>6</v>
      </c>
      <c r="AG19" s="6">
        <v>6</v>
      </c>
      <c r="AH19" s="6">
        <v>16</v>
      </c>
      <c r="AI19" s="6">
        <v>1810</v>
      </c>
      <c r="AK19" s="7">
        <f t="shared" si="0"/>
        <v>259</v>
      </c>
      <c r="AL19" s="7">
        <f t="shared" si="0"/>
        <v>337</v>
      </c>
      <c r="AM19" s="7">
        <f t="shared" si="1"/>
        <v>2</v>
      </c>
      <c r="AN19" s="7">
        <f t="shared" si="1"/>
        <v>7</v>
      </c>
      <c r="AO19" s="7">
        <f t="shared" si="2"/>
        <v>572</v>
      </c>
      <c r="AP19" s="7">
        <f t="shared" si="2"/>
        <v>593</v>
      </c>
      <c r="AQ19" s="7">
        <f t="shared" si="3"/>
        <v>22</v>
      </c>
      <c r="AR19" s="7">
        <f t="shared" si="3"/>
        <v>18</v>
      </c>
    </row>
    <row r="20" spans="2:46" x14ac:dyDescent="0.45">
      <c r="B20" s="6">
        <v>19</v>
      </c>
      <c r="C20" s="6">
        <v>2</v>
      </c>
      <c r="D20" s="6">
        <v>2</v>
      </c>
      <c r="E20" s="6">
        <v>1</v>
      </c>
      <c r="F20" s="6">
        <v>1</v>
      </c>
      <c r="G20" s="6">
        <v>24</v>
      </c>
      <c r="H20" s="6">
        <v>27</v>
      </c>
      <c r="I20" s="6">
        <v>32</v>
      </c>
      <c r="J20" s="6">
        <v>42</v>
      </c>
      <c r="K20" s="6">
        <v>3</v>
      </c>
      <c r="L20" s="6">
        <v>3</v>
      </c>
      <c r="M20" s="6">
        <v>30</v>
      </c>
      <c r="N20" s="6">
        <v>38</v>
      </c>
      <c r="O20" s="6">
        <v>110</v>
      </c>
      <c r="P20" s="6">
        <v>92</v>
      </c>
      <c r="Q20" s="6">
        <v>31</v>
      </c>
      <c r="R20" s="6">
        <v>50</v>
      </c>
      <c r="S20" s="6"/>
      <c r="T20" s="6"/>
      <c r="U20" s="6">
        <v>93</v>
      </c>
      <c r="V20" s="6">
        <v>105</v>
      </c>
      <c r="W20" s="6">
        <v>5</v>
      </c>
      <c r="X20" s="6">
        <v>17</v>
      </c>
      <c r="Y20" s="6">
        <v>26</v>
      </c>
      <c r="Z20" s="6">
        <v>26</v>
      </c>
      <c r="AA20" s="6">
        <v>36</v>
      </c>
      <c r="AB20" s="6">
        <v>49</v>
      </c>
      <c r="AC20" s="6"/>
      <c r="AD20" s="6"/>
      <c r="AE20" s="6"/>
      <c r="AF20" s="6">
        <v>2</v>
      </c>
      <c r="AG20" s="6">
        <v>3</v>
      </c>
      <c r="AH20" s="6">
        <v>7</v>
      </c>
      <c r="AI20" s="6">
        <v>857</v>
      </c>
      <c r="AK20" s="7">
        <f t="shared" si="0"/>
        <v>121</v>
      </c>
      <c r="AL20" s="7">
        <f t="shared" si="0"/>
        <v>160</v>
      </c>
      <c r="AM20" s="7">
        <f t="shared" si="1"/>
        <v>1</v>
      </c>
      <c r="AN20" s="7">
        <f t="shared" si="1"/>
        <v>1</v>
      </c>
      <c r="AO20" s="7">
        <f t="shared" si="2"/>
        <v>269</v>
      </c>
      <c r="AP20" s="7">
        <f t="shared" si="2"/>
        <v>283</v>
      </c>
      <c r="AQ20" s="7">
        <f t="shared" si="3"/>
        <v>5</v>
      </c>
      <c r="AR20" s="7">
        <f t="shared" si="3"/>
        <v>17</v>
      </c>
    </row>
    <row r="21" spans="2:46" x14ac:dyDescent="0.45">
      <c r="B21" s="6">
        <v>20</v>
      </c>
      <c r="C21" s="6"/>
      <c r="D21" s="6">
        <v>1</v>
      </c>
      <c r="E21" s="6"/>
      <c r="F21" s="6"/>
      <c r="G21" s="6">
        <v>3</v>
      </c>
      <c r="H21" s="6">
        <v>9</v>
      </c>
      <c r="I21" s="6">
        <v>13</v>
      </c>
      <c r="J21" s="6">
        <v>12</v>
      </c>
      <c r="K21" s="6"/>
      <c r="L21" s="6">
        <v>1</v>
      </c>
      <c r="M21" s="6">
        <v>7</v>
      </c>
      <c r="N21" s="6">
        <v>15</v>
      </c>
      <c r="O21" s="6">
        <v>32</v>
      </c>
      <c r="P21" s="6">
        <v>47</v>
      </c>
      <c r="Q21" s="6">
        <v>12</v>
      </c>
      <c r="R21" s="6">
        <v>16</v>
      </c>
      <c r="S21" s="6"/>
      <c r="T21" s="6"/>
      <c r="U21" s="6">
        <v>31</v>
      </c>
      <c r="V21" s="6">
        <v>43</v>
      </c>
      <c r="W21" s="6"/>
      <c r="X21" s="6">
        <v>5</v>
      </c>
      <c r="Y21" s="6">
        <v>5</v>
      </c>
      <c r="Z21" s="6">
        <v>8</v>
      </c>
      <c r="AA21" s="6">
        <v>10</v>
      </c>
      <c r="AB21" s="6">
        <v>22</v>
      </c>
      <c r="AC21" s="6"/>
      <c r="AD21" s="6">
        <v>1</v>
      </c>
      <c r="AE21" s="6"/>
      <c r="AF21" s="6">
        <v>1</v>
      </c>
      <c r="AG21" s="6">
        <v>2</v>
      </c>
      <c r="AH21" s="6">
        <v>2</v>
      </c>
      <c r="AI21" s="6">
        <v>298</v>
      </c>
      <c r="AK21" s="7">
        <f t="shared" si="0"/>
        <v>37</v>
      </c>
      <c r="AL21" s="7">
        <f t="shared" si="0"/>
        <v>53</v>
      </c>
      <c r="AM21" s="7">
        <f t="shared" si="1"/>
        <v>0</v>
      </c>
      <c r="AN21" s="7">
        <f t="shared" si="1"/>
        <v>0</v>
      </c>
      <c r="AO21" s="7">
        <f t="shared" si="2"/>
        <v>78</v>
      </c>
      <c r="AP21" s="7">
        <f t="shared" si="2"/>
        <v>124</v>
      </c>
      <c r="AQ21" s="7">
        <f t="shared" si="3"/>
        <v>0</v>
      </c>
      <c r="AR21" s="7">
        <f t="shared" si="3"/>
        <v>6</v>
      </c>
    </row>
    <row r="22" spans="2:46" x14ac:dyDescent="0.45">
      <c r="B22" s="6">
        <v>21</v>
      </c>
      <c r="C22" s="6"/>
      <c r="D22" s="6">
        <v>1</v>
      </c>
      <c r="E22" s="6"/>
      <c r="F22" s="6"/>
      <c r="G22" s="6">
        <v>4</v>
      </c>
      <c r="H22" s="6">
        <v>1</v>
      </c>
      <c r="I22" s="6"/>
      <c r="J22" s="6">
        <v>3</v>
      </c>
      <c r="K22" s="6"/>
      <c r="L22" s="6"/>
      <c r="M22" s="6">
        <v>6</v>
      </c>
      <c r="N22" s="6">
        <v>5</v>
      </c>
      <c r="O22" s="6">
        <v>7</v>
      </c>
      <c r="P22" s="6">
        <v>9</v>
      </c>
      <c r="Q22" s="6">
        <v>3</v>
      </c>
      <c r="R22" s="6">
        <v>2</v>
      </c>
      <c r="S22" s="6"/>
      <c r="T22" s="6"/>
      <c r="U22" s="6">
        <v>9</v>
      </c>
      <c r="V22" s="6">
        <v>13</v>
      </c>
      <c r="W22" s="6"/>
      <c r="X22" s="6">
        <v>1</v>
      </c>
      <c r="Y22" s="6"/>
      <c r="Z22" s="6">
        <v>5</v>
      </c>
      <c r="AA22" s="6">
        <v>3</v>
      </c>
      <c r="AB22" s="6">
        <v>6</v>
      </c>
      <c r="AC22" s="6"/>
      <c r="AD22" s="6"/>
      <c r="AE22" s="6"/>
      <c r="AF22" s="6"/>
      <c r="AG22" s="6">
        <v>1</v>
      </c>
      <c r="AH22" s="6">
        <v>1</v>
      </c>
      <c r="AI22" s="6">
        <v>80</v>
      </c>
      <c r="AK22" s="7">
        <f t="shared" si="0"/>
        <v>9</v>
      </c>
      <c r="AL22" s="7">
        <f t="shared" si="0"/>
        <v>16</v>
      </c>
      <c r="AM22" s="7">
        <f t="shared" si="1"/>
        <v>0</v>
      </c>
      <c r="AN22" s="7">
        <f t="shared" si="1"/>
        <v>0</v>
      </c>
      <c r="AO22" s="7">
        <f t="shared" si="2"/>
        <v>24</v>
      </c>
      <c r="AP22" s="7">
        <f t="shared" si="2"/>
        <v>30</v>
      </c>
      <c r="AQ22" s="7">
        <f t="shared" si="3"/>
        <v>0</v>
      </c>
      <c r="AR22" s="7">
        <f t="shared" si="3"/>
        <v>1</v>
      </c>
    </row>
    <row r="23" spans="2:46" x14ac:dyDescent="0.45">
      <c r="B23" s="6">
        <v>22</v>
      </c>
      <c r="C23" s="6"/>
      <c r="D23" s="6"/>
      <c r="E23" s="6"/>
      <c r="F23" s="6"/>
      <c r="G23" s="6"/>
      <c r="H23" s="6">
        <v>2</v>
      </c>
      <c r="I23" s="6">
        <v>1</v>
      </c>
      <c r="J23" s="6"/>
      <c r="K23" s="6"/>
      <c r="L23" s="6"/>
      <c r="M23" s="6"/>
      <c r="N23" s="6">
        <v>3</v>
      </c>
      <c r="O23" s="6">
        <v>3</v>
      </c>
      <c r="P23" s="6">
        <v>3</v>
      </c>
      <c r="Q23" s="6">
        <v>1</v>
      </c>
      <c r="R23" s="6"/>
      <c r="S23" s="6"/>
      <c r="T23" s="6"/>
      <c r="U23" s="6">
        <v>3</v>
      </c>
      <c r="V23" s="6">
        <v>10</v>
      </c>
      <c r="W23" s="6"/>
      <c r="X23" s="6">
        <v>1</v>
      </c>
      <c r="Y23" s="6"/>
      <c r="Z23" s="6">
        <v>1</v>
      </c>
      <c r="AA23" s="6"/>
      <c r="AB23" s="6"/>
      <c r="AC23" s="6"/>
      <c r="AD23" s="6"/>
      <c r="AE23" s="6"/>
      <c r="AF23" s="6"/>
      <c r="AG23" s="6"/>
      <c r="AH23" s="6"/>
      <c r="AI23" s="6">
        <v>28</v>
      </c>
      <c r="AK23" s="7">
        <f t="shared" si="0"/>
        <v>2</v>
      </c>
      <c r="AL23" s="7">
        <f t="shared" si="0"/>
        <v>4</v>
      </c>
      <c r="AM23" s="7">
        <f t="shared" si="1"/>
        <v>0</v>
      </c>
      <c r="AN23" s="7">
        <f t="shared" si="1"/>
        <v>0</v>
      </c>
      <c r="AO23" s="7">
        <f t="shared" si="2"/>
        <v>6</v>
      </c>
      <c r="AP23" s="7">
        <f t="shared" si="2"/>
        <v>15</v>
      </c>
      <c r="AQ23" s="7">
        <f t="shared" si="3"/>
        <v>0</v>
      </c>
      <c r="AR23" s="7">
        <f t="shared" si="3"/>
        <v>1</v>
      </c>
    </row>
    <row r="24" spans="2:46" x14ac:dyDescent="0.45">
      <c r="B24" s="6">
        <v>23</v>
      </c>
      <c r="C24" s="6"/>
      <c r="D24" s="6"/>
      <c r="E24" s="6"/>
      <c r="F24" s="6"/>
      <c r="G24" s="6"/>
      <c r="H24" s="6">
        <v>1</v>
      </c>
      <c r="I24" s="6"/>
      <c r="J24" s="6">
        <v>1</v>
      </c>
      <c r="K24" s="6"/>
      <c r="L24" s="6"/>
      <c r="M24" s="6"/>
      <c r="N24" s="6">
        <v>1</v>
      </c>
      <c r="O24" s="6">
        <v>1</v>
      </c>
      <c r="P24" s="6">
        <v>1</v>
      </c>
      <c r="Q24" s="6"/>
      <c r="R24" s="6"/>
      <c r="S24" s="6"/>
      <c r="T24" s="6"/>
      <c r="U24" s="6"/>
      <c r="V24" s="6">
        <v>1</v>
      </c>
      <c r="W24" s="6"/>
      <c r="X24" s="6"/>
      <c r="Y24" s="6">
        <v>1</v>
      </c>
      <c r="Z24" s="6"/>
      <c r="AA24" s="6"/>
      <c r="AB24" s="6"/>
      <c r="AC24" s="6"/>
      <c r="AD24" s="6"/>
      <c r="AE24" s="6"/>
      <c r="AF24" s="6"/>
      <c r="AG24" s="6"/>
      <c r="AH24" s="6"/>
      <c r="AI24" s="6">
        <v>7</v>
      </c>
      <c r="AK24" s="7">
        <f t="shared" si="0"/>
        <v>1</v>
      </c>
      <c r="AL24" s="7">
        <f t="shared" si="0"/>
        <v>2</v>
      </c>
      <c r="AM24" s="7">
        <f t="shared" si="1"/>
        <v>0</v>
      </c>
      <c r="AN24" s="7">
        <f t="shared" si="1"/>
        <v>0</v>
      </c>
      <c r="AO24" s="7">
        <f t="shared" si="2"/>
        <v>1</v>
      </c>
      <c r="AP24" s="7">
        <f t="shared" si="2"/>
        <v>3</v>
      </c>
      <c r="AQ24" s="7">
        <f t="shared" si="3"/>
        <v>0</v>
      </c>
      <c r="AR24" s="7">
        <f t="shared" si="3"/>
        <v>0</v>
      </c>
    </row>
    <row r="25" spans="2:46" x14ac:dyDescent="0.45">
      <c r="B25" s="6">
        <v>24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>
        <v>1</v>
      </c>
      <c r="P25" s="6"/>
      <c r="Q25" s="6">
        <v>1</v>
      </c>
      <c r="R25" s="6"/>
      <c r="S25" s="6"/>
      <c r="T25" s="6"/>
      <c r="U25" s="6"/>
      <c r="V25" s="6">
        <v>2</v>
      </c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>
        <v>4</v>
      </c>
      <c r="AK25" s="7">
        <f t="shared" si="0"/>
        <v>1</v>
      </c>
      <c r="AL25" s="7">
        <f t="shared" si="0"/>
        <v>0</v>
      </c>
      <c r="AM25" s="7">
        <f t="shared" si="1"/>
        <v>0</v>
      </c>
      <c r="AN25" s="7">
        <f t="shared" si="1"/>
        <v>0</v>
      </c>
      <c r="AO25" s="7">
        <f t="shared" si="2"/>
        <v>1</v>
      </c>
      <c r="AP25" s="7">
        <f t="shared" si="2"/>
        <v>2</v>
      </c>
      <c r="AQ25" s="7">
        <f t="shared" si="3"/>
        <v>0</v>
      </c>
      <c r="AR25" s="7">
        <f t="shared" si="3"/>
        <v>0</v>
      </c>
    </row>
    <row r="26" spans="2:46" x14ac:dyDescent="0.45">
      <c r="B26" s="6">
        <v>25</v>
      </c>
      <c r="C26" s="6"/>
      <c r="D26" s="6"/>
      <c r="E26" s="6"/>
      <c r="F26" s="6"/>
      <c r="G26" s="6">
        <v>1</v>
      </c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>
        <v>1</v>
      </c>
      <c r="AK26" s="7">
        <f t="shared" si="0"/>
        <v>0</v>
      </c>
      <c r="AL26" s="7">
        <f t="shared" si="0"/>
        <v>0</v>
      </c>
      <c r="AM26" s="7">
        <f t="shared" si="1"/>
        <v>0</v>
      </c>
      <c r="AN26" s="7">
        <f t="shared" si="1"/>
        <v>0</v>
      </c>
      <c r="AO26" s="7">
        <f t="shared" si="2"/>
        <v>1</v>
      </c>
      <c r="AP26" s="7">
        <f t="shared" si="2"/>
        <v>0</v>
      </c>
      <c r="AQ26" s="7">
        <f t="shared" si="3"/>
        <v>0</v>
      </c>
      <c r="AR26" s="7">
        <f t="shared" si="3"/>
        <v>0</v>
      </c>
    </row>
    <row r="27" spans="2:46" x14ac:dyDescent="0.45">
      <c r="B27" s="6">
        <v>26</v>
      </c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>
        <v>1</v>
      </c>
      <c r="P27" s="6">
        <v>1</v>
      </c>
      <c r="Q27" s="6"/>
      <c r="R27" s="6"/>
      <c r="S27" s="6"/>
      <c r="T27" s="6"/>
      <c r="U27" s="6"/>
      <c r="V27" s="6"/>
      <c r="W27" s="6"/>
      <c r="X27" s="6"/>
      <c r="Y27" s="6">
        <v>1</v>
      </c>
      <c r="Z27" s="6"/>
      <c r="AA27" s="6"/>
      <c r="AB27" s="6"/>
      <c r="AC27" s="6"/>
      <c r="AD27" s="6"/>
      <c r="AE27" s="6"/>
      <c r="AF27" s="6"/>
      <c r="AG27" s="6"/>
      <c r="AH27" s="6"/>
      <c r="AI27" s="6">
        <v>3</v>
      </c>
      <c r="AK27" s="7">
        <f t="shared" si="0"/>
        <v>1</v>
      </c>
      <c r="AL27" s="7">
        <f t="shared" si="0"/>
        <v>0</v>
      </c>
      <c r="AM27" s="7">
        <f t="shared" si="1"/>
        <v>0</v>
      </c>
      <c r="AN27" s="7">
        <f t="shared" si="1"/>
        <v>0</v>
      </c>
      <c r="AO27" s="7">
        <f t="shared" si="2"/>
        <v>1</v>
      </c>
      <c r="AP27" s="7">
        <f t="shared" si="2"/>
        <v>1</v>
      </c>
      <c r="AQ27" s="7">
        <f t="shared" si="3"/>
        <v>0</v>
      </c>
      <c r="AR27" s="7">
        <f t="shared" si="3"/>
        <v>0</v>
      </c>
    </row>
    <row r="28" spans="2:46" x14ac:dyDescent="0.45">
      <c r="B28" s="6">
        <v>27</v>
      </c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>
        <v>1</v>
      </c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>
        <v>1</v>
      </c>
      <c r="AK28" s="7">
        <f t="shared" si="0"/>
        <v>1</v>
      </c>
      <c r="AL28" s="7">
        <f t="shared" si="0"/>
        <v>0</v>
      </c>
      <c r="AM28" s="7">
        <f t="shared" si="1"/>
        <v>0</v>
      </c>
      <c r="AN28" s="7">
        <f t="shared" si="1"/>
        <v>0</v>
      </c>
      <c r="AO28" s="7">
        <f t="shared" si="2"/>
        <v>0</v>
      </c>
      <c r="AP28" s="7">
        <f t="shared" si="2"/>
        <v>0</v>
      </c>
      <c r="AQ28" s="7">
        <f t="shared" si="3"/>
        <v>0</v>
      </c>
      <c r="AR28" s="7">
        <f t="shared" si="3"/>
        <v>0</v>
      </c>
    </row>
    <row r="29" spans="2:46" x14ac:dyDescent="0.45">
      <c r="B29" s="6" t="s">
        <v>8</v>
      </c>
      <c r="C29" s="6">
        <v>418</v>
      </c>
      <c r="D29" s="6">
        <v>421</v>
      </c>
      <c r="E29" s="6">
        <v>45</v>
      </c>
      <c r="F29" s="6">
        <v>41</v>
      </c>
      <c r="G29" s="6">
        <v>1000</v>
      </c>
      <c r="H29" s="6">
        <v>935</v>
      </c>
      <c r="I29" s="6">
        <v>657</v>
      </c>
      <c r="J29" s="6">
        <v>582</v>
      </c>
      <c r="K29" s="6">
        <v>240</v>
      </c>
      <c r="L29" s="6">
        <v>244</v>
      </c>
      <c r="M29" s="6">
        <v>850</v>
      </c>
      <c r="N29" s="6">
        <v>874</v>
      </c>
      <c r="O29" s="6">
        <v>1812</v>
      </c>
      <c r="P29" s="6">
        <v>1661</v>
      </c>
      <c r="Q29" s="6">
        <v>1171</v>
      </c>
      <c r="R29" s="6">
        <v>1023</v>
      </c>
      <c r="S29" s="6">
        <v>16</v>
      </c>
      <c r="T29" s="6">
        <v>15</v>
      </c>
      <c r="U29" s="6">
        <v>2741</v>
      </c>
      <c r="V29" s="6">
        <v>2394</v>
      </c>
      <c r="W29" s="6">
        <v>332</v>
      </c>
      <c r="X29" s="6">
        <v>361</v>
      </c>
      <c r="Y29" s="6">
        <v>543</v>
      </c>
      <c r="Z29" s="6">
        <v>541</v>
      </c>
      <c r="AA29" s="6">
        <v>849</v>
      </c>
      <c r="AB29" s="6">
        <v>966</v>
      </c>
      <c r="AC29" s="6">
        <v>36</v>
      </c>
      <c r="AD29" s="6">
        <v>69</v>
      </c>
      <c r="AE29" s="6">
        <v>160</v>
      </c>
      <c r="AF29" s="6">
        <v>120</v>
      </c>
      <c r="AG29" s="6">
        <v>101</v>
      </c>
      <c r="AH29" s="6">
        <v>119</v>
      </c>
      <c r="AI29" s="6">
        <v>21337</v>
      </c>
      <c r="AK29" s="7">
        <f t="shared" si="0"/>
        <v>3799</v>
      </c>
      <c r="AL29" s="7">
        <f t="shared" si="0"/>
        <v>3561</v>
      </c>
      <c r="AM29" s="7">
        <f t="shared" si="1"/>
        <v>61</v>
      </c>
      <c r="AN29" s="7">
        <f t="shared" si="1"/>
        <v>56</v>
      </c>
      <c r="AO29" s="7">
        <f t="shared" si="2"/>
        <v>6743</v>
      </c>
      <c r="AP29" s="7">
        <f t="shared" si="2"/>
        <v>6319</v>
      </c>
      <c r="AQ29" s="7">
        <f t="shared" si="3"/>
        <v>368</v>
      </c>
      <c r="AR29" s="7">
        <f t="shared" si="3"/>
        <v>430</v>
      </c>
    </row>
    <row r="32" spans="2:46" s="9" customFormat="1" x14ac:dyDescent="0.45">
      <c r="B32" s="19" t="s">
        <v>16</v>
      </c>
      <c r="C32" s="3">
        <f>SUM(C13:C20)</f>
        <v>399</v>
      </c>
      <c r="D32" s="3">
        <f t="shared" ref="D32:AK32" si="4">SUM(D13:D20)</f>
        <v>406</v>
      </c>
      <c r="E32" s="3">
        <f t="shared" si="4"/>
        <v>43</v>
      </c>
      <c r="F32" s="3">
        <f t="shared" si="4"/>
        <v>41</v>
      </c>
      <c r="G32" s="3">
        <f t="shared" si="4"/>
        <v>969</v>
      </c>
      <c r="H32" s="3">
        <f t="shared" si="4"/>
        <v>908</v>
      </c>
      <c r="I32" s="3">
        <f t="shared" si="4"/>
        <v>637</v>
      </c>
      <c r="J32" s="3">
        <f t="shared" si="4"/>
        <v>564</v>
      </c>
      <c r="K32" s="3">
        <f t="shared" si="4"/>
        <v>236</v>
      </c>
      <c r="L32" s="3">
        <f t="shared" si="4"/>
        <v>238</v>
      </c>
      <c r="M32" s="3">
        <f t="shared" si="4"/>
        <v>823</v>
      </c>
      <c r="N32" s="3">
        <f t="shared" si="4"/>
        <v>844</v>
      </c>
      <c r="O32" s="3">
        <f t="shared" si="4"/>
        <v>1725</v>
      </c>
      <c r="P32" s="3">
        <f t="shared" si="4"/>
        <v>1578</v>
      </c>
      <c r="Q32" s="3">
        <f t="shared" si="4"/>
        <v>1102</v>
      </c>
      <c r="R32" s="3">
        <f t="shared" si="4"/>
        <v>956</v>
      </c>
      <c r="S32" s="3">
        <f t="shared" si="4"/>
        <v>14</v>
      </c>
      <c r="T32" s="3">
        <f t="shared" si="4"/>
        <v>14</v>
      </c>
      <c r="U32" s="3">
        <f t="shared" si="4"/>
        <v>2600</v>
      </c>
      <c r="V32" s="3">
        <f t="shared" si="4"/>
        <v>2232</v>
      </c>
      <c r="W32" s="3">
        <f t="shared" si="4"/>
        <v>291</v>
      </c>
      <c r="X32" s="3">
        <f t="shared" si="4"/>
        <v>298</v>
      </c>
      <c r="Y32" s="3">
        <f t="shared" si="4"/>
        <v>520</v>
      </c>
      <c r="Z32" s="3">
        <f t="shared" si="4"/>
        <v>508</v>
      </c>
      <c r="AA32" s="3">
        <f t="shared" si="4"/>
        <v>818</v>
      </c>
      <c r="AB32" s="3">
        <f t="shared" si="4"/>
        <v>920</v>
      </c>
      <c r="AC32" s="3">
        <f t="shared" si="4"/>
        <v>34</v>
      </c>
      <c r="AD32" s="3">
        <f t="shared" si="4"/>
        <v>63</v>
      </c>
      <c r="AE32" s="3">
        <f t="shared" si="4"/>
        <v>154</v>
      </c>
      <c r="AF32" s="3">
        <f t="shared" si="4"/>
        <v>117</v>
      </c>
      <c r="AG32" s="3">
        <f t="shared" si="4"/>
        <v>97</v>
      </c>
      <c r="AH32" s="3">
        <f t="shared" si="4"/>
        <v>116</v>
      </c>
      <c r="AI32" s="3">
        <f t="shared" si="4"/>
        <v>20265</v>
      </c>
      <c r="AJ32" s="3"/>
      <c r="AK32" s="3">
        <f t="shared" si="4"/>
        <v>3635</v>
      </c>
      <c r="AL32" s="3">
        <f t="shared" ref="AL32:AR32" si="5">SUM(AL13:AL20)</f>
        <v>3395</v>
      </c>
      <c r="AM32" s="3">
        <f t="shared" si="5"/>
        <v>57</v>
      </c>
      <c r="AN32" s="3">
        <f t="shared" si="5"/>
        <v>55</v>
      </c>
      <c r="AO32" s="3">
        <f t="shared" si="5"/>
        <v>6445</v>
      </c>
      <c r="AP32" s="3">
        <f t="shared" si="5"/>
        <v>5992</v>
      </c>
      <c r="AQ32" s="3">
        <f t="shared" si="5"/>
        <v>325</v>
      </c>
      <c r="AR32" s="3">
        <f t="shared" si="5"/>
        <v>361</v>
      </c>
      <c r="AS32" s="3"/>
      <c r="AT32" s="3"/>
    </row>
    <row r="33" spans="2:46" s="9" customFormat="1" x14ac:dyDescent="0.45">
      <c r="B33" s="3" t="s">
        <v>17</v>
      </c>
      <c r="C33" s="3">
        <f t="shared" ref="C33:AK33" si="6">C29-C32</f>
        <v>19</v>
      </c>
      <c r="D33" s="3">
        <f t="shared" si="6"/>
        <v>15</v>
      </c>
      <c r="E33" s="3">
        <f t="shared" si="6"/>
        <v>2</v>
      </c>
      <c r="F33" s="3">
        <f t="shared" si="6"/>
        <v>0</v>
      </c>
      <c r="G33" s="3">
        <f t="shared" si="6"/>
        <v>31</v>
      </c>
      <c r="H33" s="3">
        <f t="shared" si="6"/>
        <v>27</v>
      </c>
      <c r="I33" s="3">
        <f t="shared" si="6"/>
        <v>20</v>
      </c>
      <c r="J33" s="3">
        <f t="shared" si="6"/>
        <v>18</v>
      </c>
      <c r="K33" s="3">
        <f t="shared" si="6"/>
        <v>4</v>
      </c>
      <c r="L33" s="3">
        <f t="shared" si="6"/>
        <v>6</v>
      </c>
      <c r="M33" s="3">
        <f t="shared" si="6"/>
        <v>27</v>
      </c>
      <c r="N33" s="3">
        <f t="shared" si="6"/>
        <v>30</v>
      </c>
      <c r="O33" s="3">
        <f t="shared" si="6"/>
        <v>87</v>
      </c>
      <c r="P33" s="3">
        <f t="shared" si="6"/>
        <v>83</v>
      </c>
      <c r="Q33" s="3">
        <f t="shared" si="6"/>
        <v>69</v>
      </c>
      <c r="R33" s="3">
        <f t="shared" si="6"/>
        <v>67</v>
      </c>
      <c r="S33" s="3">
        <f t="shared" si="6"/>
        <v>2</v>
      </c>
      <c r="T33" s="3">
        <f t="shared" si="6"/>
        <v>1</v>
      </c>
      <c r="U33" s="3">
        <f t="shared" si="6"/>
        <v>141</v>
      </c>
      <c r="V33" s="3">
        <f t="shared" si="6"/>
        <v>162</v>
      </c>
      <c r="W33" s="3">
        <f t="shared" si="6"/>
        <v>41</v>
      </c>
      <c r="X33" s="3">
        <f t="shared" si="6"/>
        <v>63</v>
      </c>
      <c r="Y33" s="3">
        <f t="shared" si="6"/>
        <v>23</v>
      </c>
      <c r="Z33" s="3">
        <f t="shared" si="6"/>
        <v>33</v>
      </c>
      <c r="AA33" s="3">
        <f t="shared" si="6"/>
        <v>31</v>
      </c>
      <c r="AB33" s="3">
        <f t="shared" si="6"/>
        <v>46</v>
      </c>
      <c r="AC33" s="3">
        <f t="shared" si="6"/>
        <v>2</v>
      </c>
      <c r="AD33" s="3">
        <f t="shared" si="6"/>
        <v>6</v>
      </c>
      <c r="AE33" s="3">
        <f t="shared" si="6"/>
        <v>6</v>
      </c>
      <c r="AF33" s="3">
        <f t="shared" si="6"/>
        <v>3</v>
      </c>
      <c r="AG33" s="3">
        <f t="shared" si="6"/>
        <v>4</v>
      </c>
      <c r="AH33" s="3">
        <f t="shared" si="6"/>
        <v>3</v>
      </c>
      <c r="AI33" s="3">
        <f t="shared" si="6"/>
        <v>1072</v>
      </c>
      <c r="AJ33" s="3"/>
      <c r="AK33" s="3">
        <f t="shared" si="6"/>
        <v>164</v>
      </c>
      <c r="AL33" s="3">
        <f t="shared" ref="AL33" si="7">AL29-AL32</f>
        <v>166</v>
      </c>
      <c r="AM33" s="3">
        <f t="shared" ref="AM33" si="8">AM29-AM32</f>
        <v>4</v>
      </c>
      <c r="AN33" s="3">
        <f t="shared" ref="AN33" si="9">AN29-AN32</f>
        <v>1</v>
      </c>
      <c r="AO33" s="3">
        <f t="shared" ref="AO33" si="10">AO29-AO32</f>
        <v>298</v>
      </c>
      <c r="AP33" s="3">
        <f t="shared" ref="AP33" si="11">AP29-AP32</f>
        <v>327</v>
      </c>
      <c r="AQ33" s="3">
        <f t="shared" ref="AQ33" si="12">AQ29-AQ32</f>
        <v>43</v>
      </c>
      <c r="AR33" s="3">
        <f t="shared" ref="AR33" si="13">AR29-AR32</f>
        <v>69</v>
      </c>
      <c r="AS33" s="3"/>
      <c r="AT33" s="3"/>
    </row>
    <row r="34" spans="2:46" s="9" customFormat="1" x14ac:dyDescent="0.45">
      <c r="B34" s="3"/>
      <c r="C34" s="20">
        <f t="shared" ref="C34:AK34" si="14">C32/C29</f>
        <v>0.95454545454545459</v>
      </c>
      <c r="D34" s="20">
        <f t="shared" si="14"/>
        <v>0.96437054631828978</v>
      </c>
      <c r="E34" s="20">
        <f t="shared" si="14"/>
        <v>0.9555555555555556</v>
      </c>
      <c r="F34" s="20">
        <f t="shared" si="14"/>
        <v>1</v>
      </c>
      <c r="G34" s="20">
        <f t="shared" si="14"/>
        <v>0.96899999999999997</v>
      </c>
      <c r="H34" s="20">
        <f t="shared" si="14"/>
        <v>0.97112299465240637</v>
      </c>
      <c r="I34" s="20">
        <f t="shared" si="14"/>
        <v>0.969558599695586</v>
      </c>
      <c r="J34" s="20">
        <f t="shared" si="14"/>
        <v>0.96907216494845361</v>
      </c>
      <c r="K34" s="20">
        <f t="shared" si="14"/>
        <v>0.98333333333333328</v>
      </c>
      <c r="L34" s="20">
        <f t="shared" si="14"/>
        <v>0.97540983606557374</v>
      </c>
      <c r="M34" s="20">
        <f t="shared" si="14"/>
        <v>0.96823529411764708</v>
      </c>
      <c r="N34" s="20">
        <f t="shared" si="14"/>
        <v>0.96567505720823799</v>
      </c>
      <c r="O34" s="20">
        <f t="shared" si="14"/>
        <v>0.95198675496688745</v>
      </c>
      <c r="P34" s="20">
        <f t="shared" si="14"/>
        <v>0.95003010234798313</v>
      </c>
      <c r="Q34" s="20">
        <f t="shared" si="14"/>
        <v>0.94107600341588382</v>
      </c>
      <c r="R34" s="20">
        <f t="shared" si="14"/>
        <v>0.93450635386119252</v>
      </c>
      <c r="S34" s="20">
        <f t="shared" si="14"/>
        <v>0.875</v>
      </c>
      <c r="T34" s="20">
        <f t="shared" si="14"/>
        <v>0.93333333333333335</v>
      </c>
      <c r="U34" s="20">
        <f t="shared" si="14"/>
        <v>0.94855892010215248</v>
      </c>
      <c r="V34" s="20">
        <f t="shared" si="14"/>
        <v>0.93233082706766912</v>
      </c>
      <c r="W34" s="20">
        <f t="shared" si="14"/>
        <v>0.87650602409638556</v>
      </c>
      <c r="X34" s="20">
        <f t="shared" si="14"/>
        <v>0.82548476454293629</v>
      </c>
      <c r="Y34" s="20">
        <f t="shared" si="14"/>
        <v>0.9576427255985267</v>
      </c>
      <c r="Z34" s="20">
        <f t="shared" si="14"/>
        <v>0.93900184842883549</v>
      </c>
      <c r="AA34" s="20">
        <f t="shared" si="14"/>
        <v>0.96348645465253235</v>
      </c>
      <c r="AB34" s="20">
        <f t="shared" si="14"/>
        <v>0.95238095238095233</v>
      </c>
      <c r="AC34" s="20">
        <f t="shared" si="14"/>
        <v>0.94444444444444442</v>
      </c>
      <c r="AD34" s="20">
        <f t="shared" si="14"/>
        <v>0.91304347826086951</v>
      </c>
      <c r="AE34" s="20">
        <f t="shared" si="14"/>
        <v>0.96250000000000002</v>
      </c>
      <c r="AF34" s="20">
        <f t="shared" si="14"/>
        <v>0.97499999999999998</v>
      </c>
      <c r="AG34" s="20">
        <f t="shared" si="14"/>
        <v>0.96039603960396036</v>
      </c>
      <c r="AH34" s="20">
        <f t="shared" si="14"/>
        <v>0.97478991596638653</v>
      </c>
      <c r="AI34" s="20">
        <f t="shared" si="14"/>
        <v>0.94975863523456905</v>
      </c>
      <c r="AJ34" s="20"/>
      <c r="AK34" s="20">
        <f t="shared" si="14"/>
        <v>0.95683074493287712</v>
      </c>
      <c r="AL34" s="20">
        <f t="shared" ref="AL34:AR34" si="15">AL32/AL29</f>
        <v>0.9533838809323224</v>
      </c>
      <c r="AM34" s="20">
        <f t="shared" si="15"/>
        <v>0.93442622950819676</v>
      </c>
      <c r="AN34" s="20">
        <f t="shared" si="15"/>
        <v>0.9821428571428571</v>
      </c>
      <c r="AO34" s="20">
        <f t="shared" si="15"/>
        <v>0.95580602105887591</v>
      </c>
      <c r="AP34" s="20">
        <f t="shared" si="15"/>
        <v>0.94825130558632698</v>
      </c>
      <c r="AQ34" s="20">
        <f t="shared" si="15"/>
        <v>0.88315217391304346</v>
      </c>
      <c r="AR34" s="20">
        <f t="shared" si="15"/>
        <v>0.83953488372093021</v>
      </c>
      <c r="AS34" s="20"/>
      <c r="AT34" s="20"/>
    </row>
  </sheetData>
  <mergeCells count="26">
    <mergeCell ref="AQ3:AR3"/>
    <mergeCell ref="C2:H2"/>
    <mergeCell ref="I2:L2"/>
    <mergeCell ref="AK3:AL3"/>
    <mergeCell ref="AM3:AN3"/>
    <mergeCell ref="AO3:AP3"/>
    <mergeCell ref="C3:D3"/>
    <mergeCell ref="E3:F3"/>
    <mergeCell ref="G3:H3"/>
    <mergeCell ref="I3:J3"/>
    <mergeCell ref="K3:L3"/>
    <mergeCell ref="AA3:AB3"/>
    <mergeCell ref="AC3:AD3"/>
    <mergeCell ref="AE3:AF3"/>
    <mergeCell ref="AG3:AH3"/>
    <mergeCell ref="M2:P2"/>
    <mergeCell ref="M3:N3"/>
    <mergeCell ref="Q2:X2"/>
    <mergeCell ref="Y2:AD2"/>
    <mergeCell ref="AE2:AH2"/>
    <mergeCell ref="O3:P3"/>
    <mergeCell ref="Q3:R3"/>
    <mergeCell ref="S3:T3"/>
    <mergeCell ref="U3:V3"/>
    <mergeCell ref="W3:X3"/>
    <mergeCell ref="Y3:Z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4A249E-23E5-41AF-B19E-4C819414C232}">
  <dimension ref="B2:AT33"/>
  <sheetViews>
    <sheetView tabSelected="1" zoomScale="70" zoomScaleNormal="70" workbookViewId="0">
      <selection activeCell="AE31" activeCellId="9" sqref="E3:F4 E31:F33 Q3:R4 Q31:R33 U3:V4 U31:V33 Y3:Z4 Y31:Z33 AE3:AF4 AE31:AF33"/>
    </sheetView>
  </sheetViews>
  <sheetFormatPr defaultColWidth="8.86328125" defaultRowHeight="14.25" x14ac:dyDescent="0.45"/>
  <cols>
    <col min="1" max="16384" width="8.86328125" style="3"/>
  </cols>
  <sheetData>
    <row r="2" spans="2:46" ht="28.5" x14ac:dyDescent="0.45">
      <c r="B2" s="6"/>
      <c r="C2" s="29" t="s">
        <v>10</v>
      </c>
      <c r="D2" s="29"/>
      <c r="E2" s="29"/>
      <c r="F2" s="29"/>
      <c r="G2" s="29"/>
      <c r="H2" s="29"/>
      <c r="I2" s="29" t="s">
        <v>11</v>
      </c>
      <c r="J2" s="29"/>
      <c r="K2" s="29"/>
      <c r="L2" s="29"/>
      <c r="M2" s="29" t="s">
        <v>12</v>
      </c>
      <c r="N2" s="29"/>
      <c r="O2" s="29"/>
      <c r="P2" s="29"/>
      <c r="Q2" s="29"/>
      <c r="R2" s="29"/>
      <c r="S2" s="29" t="s">
        <v>13</v>
      </c>
      <c r="T2" s="29"/>
      <c r="U2" s="29"/>
      <c r="V2" s="29"/>
      <c r="W2" s="29"/>
      <c r="X2" s="29"/>
      <c r="Y2" s="29"/>
      <c r="Z2" s="29"/>
      <c r="AA2" s="29" t="s">
        <v>14</v>
      </c>
      <c r="AB2" s="29"/>
      <c r="AC2" s="29"/>
      <c r="AD2" s="29"/>
      <c r="AE2" s="29"/>
      <c r="AF2" s="29"/>
      <c r="AG2" s="29" t="s">
        <v>15</v>
      </c>
      <c r="AH2" s="29"/>
      <c r="AI2" s="29"/>
      <c r="AJ2" s="29"/>
      <c r="AK2" s="4" t="s">
        <v>8</v>
      </c>
    </row>
    <row r="3" spans="2:46" s="2" customFormat="1" ht="44.45" customHeight="1" x14ac:dyDescent="0.45">
      <c r="B3" s="4"/>
      <c r="C3" s="30" t="s">
        <v>1</v>
      </c>
      <c r="D3" s="30"/>
      <c r="E3" s="30" t="s">
        <v>2</v>
      </c>
      <c r="F3" s="30"/>
      <c r="G3" s="30" t="s">
        <v>3</v>
      </c>
      <c r="H3" s="30"/>
      <c r="I3" s="30" t="s">
        <v>1</v>
      </c>
      <c r="J3" s="30"/>
      <c r="K3" s="30" t="s">
        <v>3</v>
      </c>
      <c r="L3" s="30"/>
      <c r="M3" s="30" t="s">
        <v>1</v>
      </c>
      <c r="N3" s="30"/>
      <c r="O3" s="30" t="s">
        <v>3</v>
      </c>
      <c r="P3" s="30"/>
      <c r="Q3" s="30" t="s">
        <v>4</v>
      </c>
      <c r="R3" s="30"/>
      <c r="S3" s="30" t="s">
        <v>1</v>
      </c>
      <c r="T3" s="30"/>
      <c r="U3" s="30" t="s">
        <v>2</v>
      </c>
      <c r="V3" s="30"/>
      <c r="W3" s="30" t="s">
        <v>3</v>
      </c>
      <c r="X3" s="30"/>
      <c r="Y3" s="30" t="s">
        <v>4</v>
      </c>
      <c r="Z3" s="30"/>
      <c r="AA3" s="30" t="s">
        <v>1</v>
      </c>
      <c r="AB3" s="30"/>
      <c r="AC3" s="30" t="s">
        <v>3</v>
      </c>
      <c r="AD3" s="30"/>
      <c r="AE3" s="30" t="s">
        <v>4</v>
      </c>
      <c r="AF3" s="30"/>
      <c r="AG3" s="30" t="s">
        <v>1</v>
      </c>
      <c r="AH3" s="30"/>
      <c r="AI3" s="30" t="s">
        <v>3</v>
      </c>
      <c r="AJ3" s="30"/>
      <c r="AK3" s="4"/>
      <c r="AM3" s="26" t="s">
        <v>1</v>
      </c>
      <c r="AN3" s="26"/>
      <c r="AO3" s="26" t="s">
        <v>2</v>
      </c>
      <c r="AP3" s="26"/>
      <c r="AQ3" s="26" t="s">
        <v>3</v>
      </c>
      <c r="AR3" s="26"/>
      <c r="AS3" s="26" t="s">
        <v>4</v>
      </c>
      <c r="AT3" s="26"/>
    </row>
    <row r="4" spans="2:46" x14ac:dyDescent="0.45">
      <c r="B4" s="6" t="s">
        <v>9</v>
      </c>
      <c r="C4" s="6" t="s">
        <v>5</v>
      </c>
      <c r="D4" s="6" t="s">
        <v>6</v>
      </c>
      <c r="E4" s="6" t="s">
        <v>5</v>
      </c>
      <c r="F4" s="6" t="s">
        <v>6</v>
      </c>
      <c r="G4" s="6" t="s">
        <v>5</v>
      </c>
      <c r="H4" s="6" t="s">
        <v>6</v>
      </c>
      <c r="I4" s="6" t="s">
        <v>5</v>
      </c>
      <c r="J4" s="6" t="s">
        <v>6</v>
      </c>
      <c r="K4" s="6" t="s">
        <v>5</v>
      </c>
      <c r="L4" s="6" t="s">
        <v>6</v>
      </c>
      <c r="M4" s="6" t="s">
        <v>5</v>
      </c>
      <c r="N4" s="6" t="s">
        <v>6</v>
      </c>
      <c r="O4" s="6" t="s">
        <v>5</v>
      </c>
      <c r="P4" s="6" t="s">
        <v>6</v>
      </c>
      <c r="Q4" s="6" t="s">
        <v>5</v>
      </c>
      <c r="R4" s="6" t="s">
        <v>6</v>
      </c>
      <c r="S4" s="6" t="s">
        <v>5</v>
      </c>
      <c r="T4" s="6" t="s">
        <v>6</v>
      </c>
      <c r="U4" s="6" t="s">
        <v>5</v>
      </c>
      <c r="V4" s="6" t="s">
        <v>6</v>
      </c>
      <c r="W4" s="6" t="s">
        <v>5</v>
      </c>
      <c r="X4" s="6" t="s">
        <v>6</v>
      </c>
      <c r="Y4" s="6" t="s">
        <v>5</v>
      </c>
      <c r="Z4" s="6" t="s">
        <v>6</v>
      </c>
      <c r="AA4" s="6" t="s">
        <v>5</v>
      </c>
      <c r="AB4" s="6" t="s">
        <v>6</v>
      </c>
      <c r="AC4" s="6" t="s">
        <v>5</v>
      </c>
      <c r="AD4" s="6" t="s">
        <v>6</v>
      </c>
      <c r="AE4" s="6" t="s">
        <v>5</v>
      </c>
      <c r="AF4" s="6" t="s">
        <v>6</v>
      </c>
      <c r="AG4" s="6" t="s">
        <v>5</v>
      </c>
      <c r="AH4" s="6" t="s">
        <v>6</v>
      </c>
      <c r="AI4" s="6" t="s">
        <v>5</v>
      </c>
      <c r="AJ4" s="6" t="s">
        <v>6</v>
      </c>
      <c r="AK4" s="6"/>
      <c r="AM4" s="11" t="s">
        <v>5</v>
      </c>
      <c r="AN4" s="11" t="s">
        <v>6</v>
      </c>
      <c r="AO4" s="11" t="s">
        <v>5</v>
      </c>
      <c r="AP4" s="11" t="s">
        <v>6</v>
      </c>
      <c r="AQ4" s="11" t="s">
        <v>5</v>
      </c>
      <c r="AR4" s="11" t="s">
        <v>6</v>
      </c>
      <c r="AS4" s="11" t="s">
        <v>5</v>
      </c>
      <c r="AT4" s="11" t="s">
        <v>6</v>
      </c>
    </row>
    <row r="5" spans="2:46" x14ac:dyDescent="0.45">
      <c r="B5" s="6">
        <v>4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>
        <v>1</v>
      </c>
      <c r="Y5" s="6"/>
      <c r="Z5" s="6"/>
      <c r="AA5" s="6"/>
      <c r="AB5" s="6"/>
      <c r="AC5" s="6">
        <v>1</v>
      </c>
      <c r="AD5" s="6"/>
      <c r="AE5" s="6"/>
      <c r="AF5" s="6"/>
      <c r="AG5" s="6"/>
      <c r="AH5" s="6"/>
      <c r="AI5" s="6"/>
      <c r="AJ5" s="6"/>
      <c r="AK5" s="6">
        <v>2</v>
      </c>
      <c r="AM5" s="7">
        <f>SUM(C5,I5,M5,S5,AA5,AG5)</f>
        <v>0</v>
      </c>
      <c r="AN5" s="7">
        <f>SUM(D5,J5,N5,T5,AB5,AH5)</f>
        <v>0</v>
      </c>
      <c r="AO5" s="7">
        <f>SUM(E5,U5)</f>
        <v>0</v>
      </c>
      <c r="AP5" s="7">
        <f>SUM(F5,V5)</f>
        <v>0</v>
      </c>
      <c r="AQ5" s="7">
        <f>SUM(G5,K5,O5,W5,AC5,AI5)</f>
        <v>1</v>
      </c>
      <c r="AR5" s="7">
        <f>SUM(H5,L5,P5,X5,AD5,AJ5)</f>
        <v>1</v>
      </c>
      <c r="AS5" s="7">
        <f>SUM(Q5,Y5,AE5)</f>
        <v>0</v>
      </c>
      <c r="AT5" s="7">
        <f>SUM(R5,Z5,AF5)</f>
        <v>0</v>
      </c>
    </row>
    <row r="6" spans="2:46" x14ac:dyDescent="0.45">
      <c r="B6" s="6">
        <v>5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>
        <v>1</v>
      </c>
      <c r="AC6" s="6"/>
      <c r="AD6" s="6"/>
      <c r="AE6" s="6"/>
      <c r="AF6" s="6"/>
      <c r="AG6" s="6"/>
      <c r="AH6" s="6"/>
      <c r="AI6" s="6"/>
      <c r="AJ6" s="6"/>
      <c r="AK6" s="6">
        <v>1</v>
      </c>
      <c r="AM6" s="7">
        <f t="shared" ref="AM6:AN28" si="0">SUM(C6,I6,M6,S6,AA6,AG6)</f>
        <v>0</v>
      </c>
      <c r="AN6" s="7">
        <f t="shared" si="0"/>
        <v>1</v>
      </c>
      <c r="AO6" s="7">
        <f t="shared" ref="AO6:AP28" si="1">SUM(E6,U6)</f>
        <v>0</v>
      </c>
      <c r="AP6" s="7">
        <f t="shared" si="1"/>
        <v>0</v>
      </c>
      <c r="AQ6" s="7">
        <f t="shared" ref="AQ6:AR28" si="2">SUM(G6,K6,O6,W6,AC6,AI6)</f>
        <v>0</v>
      </c>
      <c r="AR6" s="7">
        <f t="shared" si="2"/>
        <v>0</v>
      </c>
      <c r="AS6" s="7">
        <f t="shared" ref="AS6:AT28" si="3">SUM(Q6,Y6,AE6)</f>
        <v>0</v>
      </c>
      <c r="AT6" s="7">
        <f t="shared" si="3"/>
        <v>0</v>
      </c>
    </row>
    <row r="7" spans="2:46" x14ac:dyDescent="0.45">
      <c r="B7" s="6">
        <v>8</v>
      </c>
      <c r="C7" s="6"/>
      <c r="D7" s="6"/>
      <c r="E7" s="6"/>
      <c r="F7" s="6"/>
      <c r="G7" s="6">
        <v>1</v>
      </c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>
        <v>1</v>
      </c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>
        <v>2</v>
      </c>
      <c r="AM7" s="7">
        <f t="shared" si="0"/>
        <v>0</v>
      </c>
      <c r="AN7" s="7">
        <f t="shared" si="0"/>
        <v>0</v>
      </c>
      <c r="AO7" s="7">
        <f t="shared" si="1"/>
        <v>1</v>
      </c>
      <c r="AP7" s="7">
        <f t="shared" si="1"/>
        <v>0</v>
      </c>
      <c r="AQ7" s="7">
        <f t="shared" si="2"/>
        <v>1</v>
      </c>
      <c r="AR7" s="7">
        <f t="shared" si="2"/>
        <v>0</v>
      </c>
      <c r="AS7" s="7">
        <f t="shared" si="3"/>
        <v>0</v>
      </c>
      <c r="AT7" s="7">
        <f t="shared" si="3"/>
        <v>0</v>
      </c>
    </row>
    <row r="8" spans="2:46" x14ac:dyDescent="0.45">
      <c r="B8" s="6">
        <v>9</v>
      </c>
      <c r="C8" s="6"/>
      <c r="D8" s="6">
        <v>1</v>
      </c>
      <c r="E8" s="6"/>
      <c r="F8" s="6"/>
      <c r="G8" s="6"/>
      <c r="H8" s="6">
        <v>1</v>
      </c>
      <c r="I8" s="6"/>
      <c r="J8" s="6"/>
      <c r="K8" s="6"/>
      <c r="L8" s="6"/>
      <c r="M8" s="6"/>
      <c r="N8" s="6"/>
      <c r="O8" s="6"/>
      <c r="P8" s="6">
        <v>1</v>
      </c>
      <c r="Q8" s="6"/>
      <c r="R8" s="6"/>
      <c r="S8" s="6"/>
      <c r="T8" s="6">
        <v>1</v>
      </c>
      <c r="U8" s="6"/>
      <c r="V8" s="6"/>
      <c r="W8" s="6">
        <v>1</v>
      </c>
      <c r="X8" s="6"/>
      <c r="Y8" s="6"/>
      <c r="Z8" s="6">
        <v>1</v>
      </c>
      <c r="AA8" s="6"/>
      <c r="AB8" s="6"/>
      <c r="AC8" s="6">
        <v>1</v>
      </c>
      <c r="AD8" s="6"/>
      <c r="AE8" s="6"/>
      <c r="AF8" s="6"/>
      <c r="AG8" s="6"/>
      <c r="AH8" s="6"/>
      <c r="AI8" s="6"/>
      <c r="AJ8" s="6">
        <v>1</v>
      </c>
      <c r="AK8" s="6">
        <v>8</v>
      </c>
      <c r="AM8" s="7">
        <f t="shared" si="0"/>
        <v>0</v>
      </c>
      <c r="AN8" s="7">
        <f t="shared" si="0"/>
        <v>2</v>
      </c>
      <c r="AO8" s="7">
        <f t="shared" si="1"/>
        <v>0</v>
      </c>
      <c r="AP8" s="7">
        <f t="shared" si="1"/>
        <v>0</v>
      </c>
      <c r="AQ8" s="7">
        <f t="shared" si="2"/>
        <v>2</v>
      </c>
      <c r="AR8" s="7">
        <f t="shared" si="2"/>
        <v>3</v>
      </c>
      <c r="AS8" s="7">
        <f t="shared" si="3"/>
        <v>0</v>
      </c>
      <c r="AT8" s="7">
        <f t="shared" si="3"/>
        <v>1</v>
      </c>
    </row>
    <row r="9" spans="2:46" x14ac:dyDescent="0.45">
      <c r="B9" s="6">
        <v>10</v>
      </c>
      <c r="C9" s="6">
        <v>3</v>
      </c>
      <c r="D9" s="6"/>
      <c r="E9" s="6"/>
      <c r="F9" s="6">
        <v>1</v>
      </c>
      <c r="G9" s="6">
        <v>1</v>
      </c>
      <c r="H9" s="6">
        <v>1</v>
      </c>
      <c r="I9" s="6"/>
      <c r="J9" s="6"/>
      <c r="K9" s="6">
        <v>1</v>
      </c>
      <c r="L9" s="6"/>
      <c r="M9" s="6">
        <v>1</v>
      </c>
      <c r="N9" s="6">
        <v>2</v>
      </c>
      <c r="O9" s="6">
        <v>9</v>
      </c>
      <c r="P9" s="6">
        <v>4</v>
      </c>
      <c r="Q9" s="6"/>
      <c r="R9" s="6"/>
      <c r="S9" s="6">
        <v>2</v>
      </c>
      <c r="T9" s="6">
        <v>5</v>
      </c>
      <c r="U9" s="6"/>
      <c r="V9" s="6"/>
      <c r="W9" s="6">
        <v>10</v>
      </c>
      <c r="X9" s="6">
        <v>6</v>
      </c>
      <c r="Y9" s="6">
        <v>10</v>
      </c>
      <c r="Z9" s="6">
        <v>7</v>
      </c>
      <c r="AA9" s="6">
        <v>4</v>
      </c>
      <c r="AB9" s="6">
        <v>2</v>
      </c>
      <c r="AC9" s="6">
        <v>1</v>
      </c>
      <c r="AD9" s="6">
        <v>6</v>
      </c>
      <c r="AE9" s="6"/>
      <c r="AF9" s="6"/>
      <c r="AG9" s="6"/>
      <c r="AH9" s="6">
        <v>1</v>
      </c>
      <c r="AI9" s="6"/>
      <c r="AJ9" s="6"/>
      <c r="AK9" s="6">
        <v>77</v>
      </c>
      <c r="AM9" s="7">
        <f t="shared" si="0"/>
        <v>10</v>
      </c>
      <c r="AN9" s="7">
        <f t="shared" si="0"/>
        <v>10</v>
      </c>
      <c r="AO9" s="7">
        <f t="shared" si="1"/>
        <v>0</v>
      </c>
      <c r="AP9" s="7">
        <f t="shared" si="1"/>
        <v>1</v>
      </c>
      <c r="AQ9" s="7">
        <f t="shared" si="2"/>
        <v>22</v>
      </c>
      <c r="AR9" s="7">
        <f t="shared" si="2"/>
        <v>17</v>
      </c>
      <c r="AS9" s="7">
        <f t="shared" si="3"/>
        <v>10</v>
      </c>
      <c r="AT9" s="7">
        <f t="shared" si="3"/>
        <v>7</v>
      </c>
    </row>
    <row r="10" spans="2:46" x14ac:dyDescent="0.45">
      <c r="B10" s="6">
        <v>11</v>
      </c>
      <c r="C10" s="6">
        <v>17</v>
      </c>
      <c r="D10" s="6">
        <v>10</v>
      </c>
      <c r="E10" s="6">
        <v>2</v>
      </c>
      <c r="F10" s="6">
        <v>1</v>
      </c>
      <c r="G10" s="6">
        <v>25</v>
      </c>
      <c r="H10" s="6">
        <v>16</v>
      </c>
      <c r="I10" s="6">
        <v>12</v>
      </c>
      <c r="J10" s="6">
        <v>7</v>
      </c>
      <c r="K10" s="6">
        <v>4</v>
      </c>
      <c r="L10" s="6">
        <v>4</v>
      </c>
      <c r="M10" s="6">
        <v>16</v>
      </c>
      <c r="N10" s="6">
        <v>9</v>
      </c>
      <c r="O10" s="6">
        <v>36</v>
      </c>
      <c r="P10" s="6">
        <v>17</v>
      </c>
      <c r="Q10" s="6"/>
      <c r="R10" s="6"/>
      <c r="S10" s="6">
        <v>54</v>
      </c>
      <c r="T10" s="6">
        <v>38</v>
      </c>
      <c r="U10" s="6">
        <v>2</v>
      </c>
      <c r="V10" s="6">
        <v>2</v>
      </c>
      <c r="W10" s="6">
        <v>100</v>
      </c>
      <c r="X10" s="6">
        <v>74</v>
      </c>
      <c r="Y10" s="6">
        <v>38</v>
      </c>
      <c r="Z10" s="6">
        <v>44</v>
      </c>
      <c r="AA10" s="6">
        <v>15</v>
      </c>
      <c r="AB10" s="6">
        <v>8</v>
      </c>
      <c r="AC10" s="6">
        <v>25</v>
      </c>
      <c r="AD10" s="6">
        <v>24</v>
      </c>
      <c r="AE10" s="6"/>
      <c r="AF10" s="6">
        <v>4</v>
      </c>
      <c r="AG10" s="6">
        <v>5</v>
      </c>
      <c r="AH10" s="6">
        <v>8</v>
      </c>
      <c r="AI10" s="6">
        <v>4</v>
      </c>
      <c r="AJ10" s="6">
        <v>1</v>
      </c>
      <c r="AK10" s="6">
        <v>622</v>
      </c>
      <c r="AM10" s="7">
        <f t="shared" si="0"/>
        <v>119</v>
      </c>
      <c r="AN10" s="7">
        <f t="shared" si="0"/>
        <v>80</v>
      </c>
      <c r="AO10" s="7">
        <f t="shared" si="1"/>
        <v>4</v>
      </c>
      <c r="AP10" s="7">
        <f t="shared" si="1"/>
        <v>3</v>
      </c>
      <c r="AQ10" s="7">
        <f t="shared" si="2"/>
        <v>194</v>
      </c>
      <c r="AR10" s="7">
        <f t="shared" si="2"/>
        <v>136</v>
      </c>
      <c r="AS10" s="7">
        <f t="shared" si="3"/>
        <v>38</v>
      </c>
      <c r="AT10" s="7">
        <f t="shared" si="3"/>
        <v>48</v>
      </c>
    </row>
    <row r="11" spans="2:46" x14ac:dyDescent="0.45">
      <c r="B11" s="6">
        <v>12</v>
      </c>
      <c r="C11" s="6">
        <v>47</v>
      </c>
      <c r="D11" s="6">
        <v>42</v>
      </c>
      <c r="E11" s="6">
        <v>7</v>
      </c>
      <c r="F11" s="6">
        <v>7</v>
      </c>
      <c r="G11" s="6">
        <v>116</v>
      </c>
      <c r="H11" s="6">
        <v>72</v>
      </c>
      <c r="I11" s="6">
        <v>48</v>
      </c>
      <c r="J11" s="6">
        <v>27</v>
      </c>
      <c r="K11" s="6">
        <v>20</v>
      </c>
      <c r="L11" s="6">
        <v>15</v>
      </c>
      <c r="M11" s="6">
        <v>64</v>
      </c>
      <c r="N11" s="6">
        <v>50</v>
      </c>
      <c r="O11" s="6">
        <v>161</v>
      </c>
      <c r="P11" s="6">
        <v>107</v>
      </c>
      <c r="Q11" s="6"/>
      <c r="R11" s="6">
        <v>2</v>
      </c>
      <c r="S11" s="6">
        <v>119</v>
      </c>
      <c r="T11" s="6">
        <v>132</v>
      </c>
      <c r="U11" s="6">
        <v>6</v>
      </c>
      <c r="V11" s="6">
        <v>5</v>
      </c>
      <c r="W11" s="6">
        <v>290</v>
      </c>
      <c r="X11" s="6">
        <v>296</v>
      </c>
      <c r="Y11" s="6">
        <v>78</v>
      </c>
      <c r="Z11" s="6">
        <v>95</v>
      </c>
      <c r="AA11" s="6">
        <v>35</v>
      </c>
      <c r="AB11" s="6">
        <v>30</v>
      </c>
      <c r="AC11" s="6">
        <v>57</v>
      </c>
      <c r="AD11" s="6">
        <v>67</v>
      </c>
      <c r="AE11" s="6">
        <v>2</v>
      </c>
      <c r="AF11" s="6"/>
      <c r="AG11" s="6">
        <v>17</v>
      </c>
      <c r="AH11" s="6">
        <v>18</v>
      </c>
      <c r="AI11" s="6">
        <v>6</v>
      </c>
      <c r="AJ11" s="6">
        <v>4</v>
      </c>
      <c r="AK11" s="6">
        <v>2042</v>
      </c>
      <c r="AM11" s="7">
        <f t="shared" si="0"/>
        <v>330</v>
      </c>
      <c r="AN11" s="7">
        <f t="shared" si="0"/>
        <v>299</v>
      </c>
      <c r="AO11" s="7">
        <f t="shared" si="1"/>
        <v>13</v>
      </c>
      <c r="AP11" s="7">
        <f t="shared" si="1"/>
        <v>12</v>
      </c>
      <c r="AQ11" s="7">
        <f t="shared" si="2"/>
        <v>650</v>
      </c>
      <c r="AR11" s="7">
        <f t="shared" si="2"/>
        <v>561</v>
      </c>
      <c r="AS11" s="7">
        <f t="shared" si="3"/>
        <v>80</v>
      </c>
      <c r="AT11" s="7">
        <f t="shared" si="3"/>
        <v>97</v>
      </c>
    </row>
    <row r="12" spans="2:46" x14ac:dyDescent="0.45">
      <c r="B12" s="6">
        <v>13</v>
      </c>
      <c r="C12" s="6">
        <v>91</v>
      </c>
      <c r="D12" s="6">
        <v>101</v>
      </c>
      <c r="E12" s="6">
        <v>8</v>
      </c>
      <c r="F12" s="6">
        <v>4</v>
      </c>
      <c r="G12" s="6">
        <v>201</v>
      </c>
      <c r="H12" s="6">
        <v>161</v>
      </c>
      <c r="I12" s="6">
        <v>135</v>
      </c>
      <c r="J12" s="6">
        <v>101</v>
      </c>
      <c r="K12" s="6">
        <v>44</v>
      </c>
      <c r="L12" s="6">
        <v>49</v>
      </c>
      <c r="M12" s="6">
        <v>139</v>
      </c>
      <c r="N12" s="6">
        <v>90</v>
      </c>
      <c r="O12" s="6">
        <v>270</v>
      </c>
      <c r="P12" s="6">
        <v>250</v>
      </c>
      <c r="Q12" s="6"/>
      <c r="R12" s="6">
        <v>1</v>
      </c>
      <c r="S12" s="6">
        <v>194</v>
      </c>
      <c r="T12" s="6">
        <v>149</v>
      </c>
      <c r="U12" s="6">
        <v>4</v>
      </c>
      <c r="V12" s="6">
        <v>9</v>
      </c>
      <c r="W12" s="6">
        <v>468</v>
      </c>
      <c r="X12" s="6">
        <v>457</v>
      </c>
      <c r="Y12" s="6">
        <v>100</v>
      </c>
      <c r="Z12" s="6">
        <v>73</v>
      </c>
      <c r="AA12" s="6">
        <v>88</v>
      </c>
      <c r="AB12" s="6">
        <v>67</v>
      </c>
      <c r="AC12" s="6">
        <v>144</v>
      </c>
      <c r="AD12" s="6">
        <v>118</v>
      </c>
      <c r="AE12" s="6">
        <v>3</v>
      </c>
      <c r="AF12" s="6">
        <v>9</v>
      </c>
      <c r="AG12" s="6">
        <v>36</v>
      </c>
      <c r="AH12" s="6">
        <v>25</v>
      </c>
      <c r="AI12" s="6">
        <v>16</v>
      </c>
      <c r="AJ12" s="6">
        <v>14</v>
      </c>
      <c r="AK12" s="6">
        <v>3619</v>
      </c>
      <c r="AM12" s="7">
        <f t="shared" si="0"/>
        <v>683</v>
      </c>
      <c r="AN12" s="7">
        <f t="shared" si="0"/>
        <v>533</v>
      </c>
      <c r="AO12" s="7">
        <f t="shared" si="1"/>
        <v>12</v>
      </c>
      <c r="AP12" s="7">
        <f t="shared" si="1"/>
        <v>13</v>
      </c>
      <c r="AQ12" s="7">
        <f t="shared" si="2"/>
        <v>1143</v>
      </c>
      <c r="AR12" s="7">
        <f t="shared" si="2"/>
        <v>1049</v>
      </c>
      <c r="AS12" s="7">
        <f t="shared" si="3"/>
        <v>103</v>
      </c>
      <c r="AT12" s="7">
        <f t="shared" si="3"/>
        <v>83</v>
      </c>
    </row>
    <row r="13" spans="2:46" x14ac:dyDescent="0.45">
      <c r="B13" s="6">
        <v>14</v>
      </c>
      <c r="C13" s="6">
        <v>101</v>
      </c>
      <c r="D13" s="6">
        <v>93</v>
      </c>
      <c r="E13" s="6">
        <v>10</v>
      </c>
      <c r="F13" s="6">
        <v>11</v>
      </c>
      <c r="G13" s="6">
        <v>223</v>
      </c>
      <c r="H13" s="6">
        <v>163</v>
      </c>
      <c r="I13" s="6">
        <v>122</v>
      </c>
      <c r="J13" s="6">
        <v>116</v>
      </c>
      <c r="K13" s="6">
        <v>59</v>
      </c>
      <c r="L13" s="6">
        <v>49</v>
      </c>
      <c r="M13" s="6">
        <v>143</v>
      </c>
      <c r="N13" s="6">
        <v>155</v>
      </c>
      <c r="O13" s="6">
        <v>286</v>
      </c>
      <c r="P13" s="6">
        <v>292</v>
      </c>
      <c r="Q13" s="6">
        <v>1</v>
      </c>
      <c r="R13" s="6"/>
      <c r="S13" s="6">
        <v>209</v>
      </c>
      <c r="T13" s="6">
        <v>189</v>
      </c>
      <c r="U13" s="6"/>
      <c r="V13" s="6">
        <v>2</v>
      </c>
      <c r="W13" s="6">
        <v>506</v>
      </c>
      <c r="X13" s="6">
        <v>475</v>
      </c>
      <c r="Y13" s="6">
        <v>63</v>
      </c>
      <c r="Z13" s="6">
        <v>70</v>
      </c>
      <c r="AA13" s="6">
        <v>96</v>
      </c>
      <c r="AB13" s="6">
        <v>77</v>
      </c>
      <c r="AC13" s="6">
        <v>141</v>
      </c>
      <c r="AD13" s="6">
        <v>158</v>
      </c>
      <c r="AE13" s="6">
        <v>4</v>
      </c>
      <c r="AF13" s="6">
        <v>12</v>
      </c>
      <c r="AG13" s="6">
        <v>39</v>
      </c>
      <c r="AH13" s="6">
        <v>33</v>
      </c>
      <c r="AI13" s="6">
        <v>16</v>
      </c>
      <c r="AJ13" s="6">
        <v>21</v>
      </c>
      <c r="AK13" s="6">
        <v>3935</v>
      </c>
      <c r="AM13" s="7">
        <f t="shared" si="0"/>
        <v>710</v>
      </c>
      <c r="AN13" s="7">
        <f t="shared" si="0"/>
        <v>663</v>
      </c>
      <c r="AO13" s="7">
        <f t="shared" si="1"/>
        <v>10</v>
      </c>
      <c r="AP13" s="7">
        <f t="shared" si="1"/>
        <v>13</v>
      </c>
      <c r="AQ13" s="7">
        <f t="shared" si="2"/>
        <v>1231</v>
      </c>
      <c r="AR13" s="7">
        <f t="shared" si="2"/>
        <v>1158</v>
      </c>
      <c r="AS13" s="7">
        <f t="shared" si="3"/>
        <v>68</v>
      </c>
      <c r="AT13" s="7">
        <f t="shared" si="3"/>
        <v>82</v>
      </c>
    </row>
    <row r="14" spans="2:46" x14ac:dyDescent="0.45">
      <c r="B14" s="6">
        <v>15</v>
      </c>
      <c r="C14" s="6">
        <v>91</v>
      </c>
      <c r="D14" s="6">
        <v>93</v>
      </c>
      <c r="E14" s="6">
        <v>3</v>
      </c>
      <c r="F14" s="6">
        <v>7</v>
      </c>
      <c r="G14" s="6">
        <v>207</v>
      </c>
      <c r="H14" s="6">
        <v>183</v>
      </c>
      <c r="I14" s="6">
        <v>128</v>
      </c>
      <c r="J14" s="6">
        <v>118</v>
      </c>
      <c r="K14" s="6">
        <v>79</v>
      </c>
      <c r="L14" s="6">
        <v>62</v>
      </c>
      <c r="M14" s="6">
        <v>141</v>
      </c>
      <c r="N14" s="6">
        <v>152</v>
      </c>
      <c r="O14" s="6">
        <v>279</v>
      </c>
      <c r="P14" s="6">
        <v>262</v>
      </c>
      <c r="Q14" s="6"/>
      <c r="R14" s="6"/>
      <c r="S14" s="6">
        <v>201</v>
      </c>
      <c r="T14" s="6">
        <v>159</v>
      </c>
      <c r="U14" s="6"/>
      <c r="V14" s="6"/>
      <c r="W14" s="6">
        <v>482</v>
      </c>
      <c r="X14" s="6">
        <v>449</v>
      </c>
      <c r="Y14" s="6">
        <v>65</v>
      </c>
      <c r="Z14" s="6">
        <v>73</v>
      </c>
      <c r="AA14" s="6">
        <v>102</v>
      </c>
      <c r="AB14" s="6">
        <v>113</v>
      </c>
      <c r="AC14" s="6">
        <v>173</v>
      </c>
      <c r="AD14" s="6">
        <v>197</v>
      </c>
      <c r="AE14" s="6">
        <v>11</v>
      </c>
      <c r="AF14" s="6">
        <v>28</v>
      </c>
      <c r="AG14" s="6">
        <v>33</v>
      </c>
      <c r="AH14" s="6">
        <v>28</v>
      </c>
      <c r="AI14" s="6">
        <v>22</v>
      </c>
      <c r="AJ14" s="6">
        <v>23</v>
      </c>
      <c r="AK14" s="6">
        <v>3964</v>
      </c>
      <c r="AM14" s="7">
        <f t="shared" si="0"/>
        <v>696</v>
      </c>
      <c r="AN14" s="7">
        <f t="shared" si="0"/>
        <v>663</v>
      </c>
      <c r="AO14" s="7">
        <f t="shared" si="1"/>
        <v>3</v>
      </c>
      <c r="AP14" s="7">
        <f t="shared" si="1"/>
        <v>7</v>
      </c>
      <c r="AQ14" s="7">
        <f t="shared" si="2"/>
        <v>1242</v>
      </c>
      <c r="AR14" s="7">
        <f t="shared" si="2"/>
        <v>1176</v>
      </c>
      <c r="AS14" s="7">
        <f t="shared" si="3"/>
        <v>76</v>
      </c>
      <c r="AT14" s="7">
        <f t="shared" si="3"/>
        <v>101</v>
      </c>
    </row>
    <row r="15" spans="2:46" x14ac:dyDescent="0.45">
      <c r="B15" s="6">
        <v>16</v>
      </c>
      <c r="C15" s="6">
        <v>74</v>
      </c>
      <c r="D15" s="6">
        <v>66</v>
      </c>
      <c r="E15" s="6">
        <v>3</v>
      </c>
      <c r="F15" s="6">
        <v>5</v>
      </c>
      <c r="G15" s="6">
        <v>133</v>
      </c>
      <c r="H15" s="6">
        <v>158</v>
      </c>
      <c r="I15" s="6">
        <v>113</v>
      </c>
      <c r="J15" s="6">
        <v>82</v>
      </c>
      <c r="K15" s="6">
        <v>40</v>
      </c>
      <c r="L15" s="6">
        <v>52</v>
      </c>
      <c r="M15" s="6">
        <v>150</v>
      </c>
      <c r="N15" s="6">
        <v>137</v>
      </c>
      <c r="O15" s="6">
        <v>233</v>
      </c>
      <c r="P15" s="6">
        <v>205</v>
      </c>
      <c r="Q15" s="6"/>
      <c r="R15" s="6"/>
      <c r="S15" s="6">
        <v>177</v>
      </c>
      <c r="T15" s="6">
        <v>144</v>
      </c>
      <c r="U15" s="6"/>
      <c r="V15" s="6"/>
      <c r="W15" s="6">
        <v>393</v>
      </c>
      <c r="X15" s="6">
        <v>363</v>
      </c>
      <c r="Y15" s="6">
        <v>105</v>
      </c>
      <c r="Z15" s="6">
        <v>87</v>
      </c>
      <c r="AA15" s="6">
        <v>111</v>
      </c>
      <c r="AB15" s="6">
        <v>104</v>
      </c>
      <c r="AC15" s="6">
        <v>164</v>
      </c>
      <c r="AD15" s="6">
        <v>167</v>
      </c>
      <c r="AE15" s="6">
        <v>15</v>
      </c>
      <c r="AF15" s="6">
        <v>9</v>
      </c>
      <c r="AG15" s="6">
        <v>29</v>
      </c>
      <c r="AH15" s="6">
        <v>22</v>
      </c>
      <c r="AI15" s="6">
        <v>21</v>
      </c>
      <c r="AJ15" s="6">
        <v>13</v>
      </c>
      <c r="AK15" s="6">
        <v>3375</v>
      </c>
      <c r="AM15" s="7">
        <f t="shared" si="0"/>
        <v>654</v>
      </c>
      <c r="AN15" s="7">
        <f t="shared" si="0"/>
        <v>555</v>
      </c>
      <c r="AO15" s="7">
        <f t="shared" si="1"/>
        <v>3</v>
      </c>
      <c r="AP15" s="7">
        <f t="shared" si="1"/>
        <v>5</v>
      </c>
      <c r="AQ15" s="7">
        <f t="shared" si="2"/>
        <v>984</v>
      </c>
      <c r="AR15" s="7">
        <f t="shared" si="2"/>
        <v>958</v>
      </c>
      <c r="AS15" s="7">
        <f t="shared" si="3"/>
        <v>120</v>
      </c>
      <c r="AT15" s="7">
        <f t="shared" si="3"/>
        <v>96</v>
      </c>
    </row>
    <row r="16" spans="2:46" x14ac:dyDescent="0.45">
      <c r="B16" s="6">
        <v>17</v>
      </c>
      <c r="C16" s="6">
        <v>22</v>
      </c>
      <c r="D16" s="6">
        <v>28</v>
      </c>
      <c r="E16" s="6">
        <v>3</v>
      </c>
      <c r="F16" s="6">
        <v>4</v>
      </c>
      <c r="G16" s="6">
        <v>92</v>
      </c>
      <c r="H16" s="6">
        <v>92</v>
      </c>
      <c r="I16" s="6">
        <v>80</v>
      </c>
      <c r="J16" s="6">
        <v>54</v>
      </c>
      <c r="K16" s="6">
        <v>28</v>
      </c>
      <c r="L16" s="6">
        <v>37</v>
      </c>
      <c r="M16" s="6">
        <v>82</v>
      </c>
      <c r="N16" s="6">
        <v>99</v>
      </c>
      <c r="O16" s="6">
        <v>204</v>
      </c>
      <c r="P16" s="6">
        <v>191</v>
      </c>
      <c r="Q16" s="6"/>
      <c r="R16" s="6"/>
      <c r="S16" s="6">
        <v>158</v>
      </c>
      <c r="T16" s="6">
        <v>116</v>
      </c>
      <c r="U16" s="6"/>
      <c r="V16" s="6"/>
      <c r="W16" s="6">
        <v>406</v>
      </c>
      <c r="X16" s="6">
        <v>281</v>
      </c>
      <c r="Y16" s="6">
        <v>89</v>
      </c>
      <c r="Z16" s="6">
        <v>85</v>
      </c>
      <c r="AA16" s="6">
        <v>71</v>
      </c>
      <c r="AB16" s="6">
        <v>95</v>
      </c>
      <c r="AC16" s="6">
        <v>124</v>
      </c>
      <c r="AD16" s="6">
        <v>138</v>
      </c>
      <c r="AE16" s="6">
        <v>6</v>
      </c>
      <c r="AF16" s="6">
        <v>10</v>
      </c>
      <c r="AG16" s="6">
        <v>5</v>
      </c>
      <c r="AH16" s="6">
        <v>4</v>
      </c>
      <c r="AI16" s="6">
        <v>16</v>
      </c>
      <c r="AJ16" s="6">
        <v>12</v>
      </c>
      <c r="AK16" s="6">
        <v>2632</v>
      </c>
      <c r="AM16" s="7">
        <f t="shared" si="0"/>
        <v>418</v>
      </c>
      <c r="AN16" s="7">
        <f t="shared" si="0"/>
        <v>396</v>
      </c>
      <c r="AO16" s="7">
        <f t="shared" si="1"/>
        <v>3</v>
      </c>
      <c r="AP16" s="7">
        <f t="shared" si="1"/>
        <v>4</v>
      </c>
      <c r="AQ16" s="7">
        <f t="shared" si="2"/>
        <v>870</v>
      </c>
      <c r="AR16" s="7">
        <f t="shared" si="2"/>
        <v>751</v>
      </c>
      <c r="AS16" s="7">
        <f t="shared" si="3"/>
        <v>95</v>
      </c>
      <c r="AT16" s="7">
        <f t="shared" si="3"/>
        <v>95</v>
      </c>
    </row>
    <row r="17" spans="2:46" x14ac:dyDescent="0.45">
      <c r="B17" s="6">
        <v>18</v>
      </c>
      <c r="C17" s="6">
        <v>9</v>
      </c>
      <c r="D17" s="6">
        <v>10</v>
      </c>
      <c r="E17" s="6">
        <v>1</v>
      </c>
      <c r="F17" s="6">
        <v>1</v>
      </c>
      <c r="G17" s="6">
        <v>49</v>
      </c>
      <c r="H17" s="6">
        <v>62</v>
      </c>
      <c r="I17" s="6">
        <v>63</v>
      </c>
      <c r="J17" s="6">
        <v>53</v>
      </c>
      <c r="K17" s="6">
        <v>15</v>
      </c>
      <c r="L17" s="6">
        <v>16</v>
      </c>
      <c r="M17" s="6">
        <v>57</v>
      </c>
      <c r="N17" s="6">
        <v>74</v>
      </c>
      <c r="O17" s="6">
        <v>148</v>
      </c>
      <c r="P17" s="6">
        <v>161</v>
      </c>
      <c r="Q17" s="6"/>
      <c r="R17" s="6"/>
      <c r="S17" s="6">
        <v>88</v>
      </c>
      <c r="T17" s="6">
        <v>81</v>
      </c>
      <c r="U17" s="6"/>
      <c r="V17" s="6"/>
      <c r="W17" s="6">
        <v>219</v>
      </c>
      <c r="X17" s="6">
        <v>212</v>
      </c>
      <c r="Y17" s="6">
        <v>47</v>
      </c>
      <c r="Z17" s="6">
        <v>62</v>
      </c>
      <c r="AA17" s="6">
        <v>51</v>
      </c>
      <c r="AB17" s="6">
        <v>50</v>
      </c>
      <c r="AC17" s="6">
        <v>61</v>
      </c>
      <c r="AD17" s="6">
        <v>76</v>
      </c>
      <c r="AE17" s="6">
        <v>1</v>
      </c>
      <c r="AF17" s="6"/>
      <c r="AG17" s="6">
        <v>3</v>
      </c>
      <c r="AH17" s="6">
        <v>5</v>
      </c>
      <c r="AI17" s="6">
        <v>7</v>
      </c>
      <c r="AJ17" s="6">
        <v>11</v>
      </c>
      <c r="AK17" s="6">
        <v>1693</v>
      </c>
      <c r="AM17" s="7">
        <f t="shared" si="0"/>
        <v>271</v>
      </c>
      <c r="AN17" s="7">
        <f t="shared" si="0"/>
        <v>273</v>
      </c>
      <c r="AO17" s="7">
        <f t="shared" si="1"/>
        <v>1</v>
      </c>
      <c r="AP17" s="7">
        <f t="shared" si="1"/>
        <v>1</v>
      </c>
      <c r="AQ17" s="7">
        <f t="shared" si="2"/>
        <v>499</v>
      </c>
      <c r="AR17" s="7">
        <f t="shared" si="2"/>
        <v>538</v>
      </c>
      <c r="AS17" s="7">
        <f t="shared" si="3"/>
        <v>48</v>
      </c>
      <c r="AT17" s="7">
        <f t="shared" si="3"/>
        <v>62</v>
      </c>
    </row>
    <row r="18" spans="2:46" x14ac:dyDescent="0.45">
      <c r="B18" s="6">
        <v>19</v>
      </c>
      <c r="C18" s="6">
        <v>7</v>
      </c>
      <c r="D18" s="6">
        <v>3</v>
      </c>
      <c r="E18" s="6">
        <v>1</v>
      </c>
      <c r="F18" s="6">
        <v>1</v>
      </c>
      <c r="G18" s="6">
        <v>42</v>
      </c>
      <c r="H18" s="6">
        <v>35</v>
      </c>
      <c r="I18" s="6">
        <v>28</v>
      </c>
      <c r="J18" s="6">
        <v>38</v>
      </c>
      <c r="K18" s="6">
        <v>4</v>
      </c>
      <c r="L18" s="6">
        <v>9</v>
      </c>
      <c r="M18" s="6">
        <v>38</v>
      </c>
      <c r="N18" s="6">
        <v>55</v>
      </c>
      <c r="O18" s="6">
        <v>106</v>
      </c>
      <c r="P18" s="6">
        <v>118</v>
      </c>
      <c r="Q18" s="6"/>
      <c r="R18" s="6"/>
      <c r="S18" s="6">
        <v>47</v>
      </c>
      <c r="T18" s="6">
        <v>68</v>
      </c>
      <c r="U18" s="6"/>
      <c r="V18" s="6"/>
      <c r="W18" s="6">
        <v>154</v>
      </c>
      <c r="X18" s="6">
        <v>150</v>
      </c>
      <c r="Y18" s="6">
        <v>41</v>
      </c>
      <c r="Z18" s="6">
        <v>36</v>
      </c>
      <c r="AA18" s="6">
        <v>26</v>
      </c>
      <c r="AB18" s="6">
        <v>34</v>
      </c>
      <c r="AC18" s="6">
        <v>39</v>
      </c>
      <c r="AD18" s="6">
        <v>70</v>
      </c>
      <c r="AE18" s="6">
        <v>2</v>
      </c>
      <c r="AF18" s="6">
        <v>2</v>
      </c>
      <c r="AG18" s="6">
        <v>1</v>
      </c>
      <c r="AH18" s="6">
        <v>2</v>
      </c>
      <c r="AI18" s="6">
        <v>1</v>
      </c>
      <c r="AJ18" s="6">
        <v>7</v>
      </c>
      <c r="AK18" s="6">
        <v>1165</v>
      </c>
      <c r="AM18" s="7">
        <f t="shared" si="0"/>
        <v>147</v>
      </c>
      <c r="AN18" s="7">
        <f t="shared" si="0"/>
        <v>200</v>
      </c>
      <c r="AO18" s="7">
        <f t="shared" si="1"/>
        <v>1</v>
      </c>
      <c r="AP18" s="7">
        <f t="shared" si="1"/>
        <v>1</v>
      </c>
      <c r="AQ18" s="7">
        <f t="shared" si="2"/>
        <v>346</v>
      </c>
      <c r="AR18" s="7">
        <f t="shared" si="2"/>
        <v>389</v>
      </c>
      <c r="AS18" s="7">
        <f t="shared" si="3"/>
        <v>43</v>
      </c>
      <c r="AT18" s="7">
        <f t="shared" si="3"/>
        <v>38</v>
      </c>
    </row>
    <row r="19" spans="2:46" x14ac:dyDescent="0.45">
      <c r="B19" s="6">
        <v>20</v>
      </c>
      <c r="C19" s="6"/>
      <c r="D19" s="6"/>
      <c r="E19" s="6"/>
      <c r="F19" s="6"/>
      <c r="G19" s="6">
        <v>9</v>
      </c>
      <c r="H19" s="6">
        <v>19</v>
      </c>
      <c r="I19" s="6">
        <v>20</v>
      </c>
      <c r="J19" s="6">
        <v>22</v>
      </c>
      <c r="K19" s="6">
        <v>1</v>
      </c>
      <c r="L19" s="6"/>
      <c r="M19" s="6">
        <v>12</v>
      </c>
      <c r="N19" s="6">
        <v>13</v>
      </c>
      <c r="O19" s="6">
        <v>44</v>
      </c>
      <c r="P19" s="6">
        <v>51</v>
      </c>
      <c r="Q19" s="6"/>
      <c r="R19" s="6"/>
      <c r="S19" s="6">
        <v>15</v>
      </c>
      <c r="T19" s="6">
        <v>16</v>
      </c>
      <c r="U19" s="6"/>
      <c r="V19" s="6"/>
      <c r="W19" s="6">
        <v>50</v>
      </c>
      <c r="X19" s="6">
        <v>63</v>
      </c>
      <c r="Y19" s="6">
        <v>8</v>
      </c>
      <c r="Z19" s="6">
        <v>28</v>
      </c>
      <c r="AA19" s="6">
        <v>14</v>
      </c>
      <c r="AB19" s="6">
        <v>20</v>
      </c>
      <c r="AC19" s="6">
        <v>15</v>
      </c>
      <c r="AD19" s="6">
        <v>30</v>
      </c>
      <c r="AE19" s="6"/>
      <c r="AF19" s="6"/>
      <c r="AG19" s="6"/>
      <c r="AH19" s="6"/>
      <c r="AI19" s="6">
        <v>1</v>
      </c>
      <c r="AJ19" s="6"/>
      <c r="AK19" s="6">
        <v>451</v>
      </c>
      <c r="AM19" s="7">
        <f t="shared" si="0"/>
        <v>61</v>
      </c>
      <c r="AN19" s="7">
        <f t="shared" si="0"/>
        <v>71</v>
      </c>
      <c r="AO19" s="7">
        <f t="shared" si="1"/>
        <v>0</v>
      </c>
      <c r="AP19" s="7">
        <f t="shared" si="1"/>
        <v>0</v>
      </c>
      <c r="AQ19" s="7">
        <f t="shared" si="2"/>
        <v>120</v>
      </c>
      <c r="AR19" s="7">
        <f t="shared" si="2"/>
        <v>163</v>
      </c>
      <c r="AS19" s="7">
        <f t="shared" si="3"/>
        <v>8</v>
      </c>
      <c r="AT19" s="7">
        <f t="shared" si="3"/>
        <v>28</v>
      </c>
    </row>
    <row r="20" spans="2:46" x14ac:dyDescent="0.45">
      <c r="B20" s="6">
        <v>21</v>
      </c>
      <c r="C20" s="6"/>
      <c r="D20" s="6"/>
      <c r="E20" s="6"/>
      <c r="F20" s="6"/>
      <c r="G20" s="6">
        <v>2</v>
      </c>
      <c r="H20" s="6">
        <v>4</v>
      </c>
      <c r="I20" s="6">
        <v>3</v>
      </c>
      <c r="J20" s="6">
        <v>6</v>
      </c>
      <c r="K20" s="6"/>
      <c r="L20" s="6"/>
      <c r="M20" s="6">
        <v>5</v>
      </c>
      <c r="N20" s="6">
        <v>4</v>
      </c>
      <c r="O20" s="6">
        <v>9</v>
      </c>
      <c r="P20" s="6">
        <v>20</v>
      </c>
      <c r="Q20" s="6"/>
      <c r="R20" s="6"/>
      <c r="S20" s="6">
        <v>5</v>
      </c>
      <c r="T20" s="6">
        <v>6</v>
      </c>
      <c r="U20" s="6"/>
      <c r="V20" s="6"/>
      <c r="W20" s="6">
        <v>15</v>
      </c>
      <c r="X20" s="6">
        <v>25</v>
      </c>
      <c r="Y20" s="6">
        <v>4</v>
      </c>
      <c r="Z20" s="6">
        <v>6</v>
      </c>
      <c r="AA20" s="6">
        <v>1</v>
      </c>
      <c r="AB20" s="6">
        <v>6</v>
      </c>
      <c r="AC20" s="6">
        <v>7</v>
      </c>
      <c r="AD20" s="6">
        <v>13</v>
      </c>
      <c r="AE20" s="6"/>
      <c r="AF20" s="6">
        <v>1</v>
      </c>
      <c r="AG20" s="6"/>
      <c r="AH20" s="6"/>
      <c r="AI20" s="6">
        <v>1</v>
      </c>
      <c r="AJ20" s="6"/>
      <c r="AK20" s="6">
        <v>143</v>
      </c>
      <c r="AM20" s="7">
        <f t="shared" si="0"/>
        <v>14</v>
      </c>
      <c r="AN20" s="7">
        <f t="shared" si="0"/>
        <v>22</v>
      </c>
      <c r="AO20" s="7">
        <f t="shared" si="1"/>
        <v>0</v>
      </c>
      <c r="AP20" s="7">
        <f t="shared" si="1"/>
        <v>0</v>
      </c>
      <c r="AQ20" s="7">
        <f t="shared" si="2"/>
        <v>34</v>
      </c>
      <c r="AR20" s="7">
        <f t="shared" si="2"/>
        <v>62</v>
      </c>
      <c r="AS20" s="7">
        <f t="shared" si="3"/>
        <v>4</v>
      </c>
      <c r="AT20" s="7">
        <f t="shared" si="3"/>
        <v>7</v>
      </c>
    </row>
    <row r="21" spans="2:46" x14ac:dyDescent="0.45">
      <c r="B21" s="6">
        <v>22</v>
      </c>
      <c r="C21" s="6"/>
      <c r="D21" s="6"/>
      <c r="E21" s="6"/>
      <c r="F21" s="6"/>
      <c r="G21" s="6">
        <v>2</v>
      </c>
      <c r="H21" s="6"/>
      <c r="I21" s="6"/>
      <c r="J21" s="6"/>
      <c r="K21" s="6"/>
      <c r="L21" s="6"/>
      <c r="M21" s="6">
        <v>3</v>
      </c>
      <c r="N21" s="6"/>
      <c r="O21" s="6">
        <v>5</v>
      </c>
      <c r="P21" s="6">
        <v>4</v>
      </c>
      <c r="Q21" s="6"/>
      <c r="R21" s="6"/>
      <c r="S21" s="6">
        <v>2</v>
      </c>
      <c r="T21" s="6">
        <v>1</v>
      </c>
      <c r="U21" s="6"/>
      <c r="V21" s="6"/>
      <c r="W21" s="6">
        <v>6</v>
      </c>
      <c r="X21" s="6">
        <v>7</v>
      </c>
      <c r="Y21" s="6"/>
      <c r="Z21" s="6">
        <v>5</v>
      </c>
      <c r="AA21" s="6"/>
      <c r="AB21" s="6">
        <v>4</v>
      </c>
      <c r="AC21" s="6"/>
      <c r="AD21" s="6">
        <v>2</v>
      </c>
      <c r="AE21" s="6"/>
      <c r="AF21" s="6"/>
      <c r="AG21" s="6"/>
      <c r="AH21" s="6"/>
      <c r="AI21" s="6"/>
      <c r="AJ21" s="6"/>
      <c r="AK21" s="6">
        <v>41</v>
      </c>
      <c r="AM21" s="7">
        <f t="shared" si="0"/>
        <v>5</v>
      </c>
      <c r="AN21" s="7">
        <f t="shared" si="0"/>
        <v>5</v>
      </c>
      <c r="AO21" s="7">
        <f t="shared" si="1"/>
        <v>0</v>
      </c>
      <c r="AP21" s="7">
        <f t="shared" si="1"/>
        <v>0</v>
      </c>
      <c r="AQ21" s="7">
        <f t="shared" si="2"/>
        <v>13</v>
      </c>
      <c r="AR21" s="7">
        <f t="shared" si="2"/>
        <v>13</v>
      </c>
      <c r="AS21" s="7">
        <f t="shared" si="3"/>
        <v>0</v>
      </c>
      <c r="AT21" s="7">
        <f t="shared" si="3"/>
        <v>5</v>
      </c>
    </row>
    <row r="22" spans="2:46" x14ac:dyDescent="0.45">
      <c r="B22" s="6">
        <v>23</v>
      </c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>
        <v>2</v>
      </c>
      <c r="O22" s="6"/>
      <c r="P22" s="6">
        <v>3</v>
      </c>
      <c r="Q22" s="6"/>
      <c r="R22" s="6"/>
      <c r="S22" s="6"/>
      <c r="T22" s="6"/>
      <c r="U22" s="6"/>
      <c r="V22" s="6"/>
      <c r="W22" s="6"/>
      <c r="X22" s="6">
        <v>1</v>
      </c>
      <c r="Y22" s="6"/>
      <c r="Z22" s="6">
        <v>1</v>
      </c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>
        <v>7</v>
      </c>
      <c r="AM22" s="7">
        <f t="shared" si="0"/>
        <v>0</v>
      </c>
      <c r="AN22" s="7">
        <f t="shared" si="0"/>
        <v>2</v>
      </c>
      <c r="AO22" s="7">
        <f t="shared" si="1"/>
        <v>0</v>
      </c>
      <c r="AP22" s="7">
        <f t="shared" si="1"/>
        <v>0</v>
      </c>
      <c r="AQ22" s="7">
        <f t="shared" si="2"/>
        <v>0</v>
      </c>
      <c r="AR22" s="7">
        <f t="shared" si="2"/>
        <v>4</v>
      </c>
      <c r="AS22" s="7">
        <f t="shared" si="3"/>
        <v>0</v>
      </c>
      <c r="AT22" s="7">
        <f t="shared" si="3"/>
        <v>1</v>
      </c>
    </row>
    <row r="23" spans="2:46" x14ac:dyDescent="0.45">
      <c r="B23" s="6">
        <v>24</v>
      </c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>
        <v>1</v>
      </c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>
        <v>1</v>
      </c>
      <c r="AM23" s="7">
        <f t="shared" si="0"/>
        <v>0</v>
      </c>
      <c r="AN23" s="7">
        <f t="shared" si="0"/>
        <v>1</v>
      </c>
      <c r="AO23" s="7">
        <f t="shared" si="1"/>
        <v>0</v>
      </c>
      <c r="AP23" s="7">
        <f t="shared" si="1"/>
        <v>0</v>
      </c>
      <c r="AQ23" s="7">
        <f t="shared" si="2"/>
        <v>0</v>
      </c>
      <c r="AR23" s="7">
        <f t="shared" si="2"/>
        <v>0</v>
      </c>
      <c r="AS23" s="7">
        <f t="shared" si="3"/>
        <v>0</v>
      </c>
      <c r="AT23" s="7">
        <f t="shared" si="3"/>
        <v>0</v>
      </c>
    </row>
    <row r="24" spans="2:46" x14ac:dyDescent="0.45">
      <c r="B24" s="6">
        <v>25</v>
      </c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>
        <v>1</v>
      </c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>
        <v>1</v>
      </c>
      <c r="AM24" s="7">
        <f t="shared" si="0"/>
        <v>0</v>
      </c>
      <c r="AN24" s="7">
        <f t="shared" si="0"/>
        <v>0</v>
      </c>
      <c r="AO24" s="7">
        <f t="shared" si="1"/>
        <v>0</v>
      </c>
      <c r="AP24" s="7">
        <f t="shared" si="1"/>
        <v>0</v>
      </c>
      <c r="AQ24" s="7">
        <f t="shared" si="2"/>
        <v>1</v>
      </c>
      <c r="AR24" s="7">
        <f t="shared" si="2"/>
        <v>0</v>
      </c>
      <c r="AS24" s="7">
        <f t="shared" si="3"/>
        <v>0</v>
      </c>
      <c r="AT24" s="7">
        <f t="shared" si="3"/>
        <v>0</v>
      </c>
    </row>
    <row r="25" spans="2:46" x14ac:dyDescent="0.45">
      <c r="B25" s="6">
        <v>26</v>
      </c>
      <c r="C25" s="6"/>
      <c r="D25" s="6"/>
      <c r="E25" s="6"/>
      <c r="F25" s="6"/>
      <c r="G25" s="6">
        <v>1</v>
      </c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>
        <v>1</v>
      </c>
      <c r="AM25" s="7">
        <f t="shared" si="0"/>
        <v>0</v>
      </c>
      <c r="AN25" s="7">
        <f t="shared" si="0"/>
        <v>0</v>
      </c>
      <c r="AO25" s="7">
        <f t="shared" si="1"/>
        <v>0</v>
      </c>
      <c r="AP25" s="7">
        <f t="shared" si="1"/>
        <v>0</v>
      </c>
      <c r="AQ25" s="7">
        <f t="shared" si="2"/>
        <v>1</v>
      </c>
      <c r="AR25" s="7">
        <f t="shared" si="2"/>
        <v>0</v>
      </c>
      <c r="AS25" s="7">
        <f t="shared" si="3"/>
        <v>0</v>
      </c>
      <c r="AT25" s="7">
        <f t="shared" si="3"/>
        <v>0</v>
      </c>
    </row>
    <row r="26" spans="2:46" x14ac:dyDescent="0.45">
      <c r="B26" s="6">
        <v>27</v>
      </c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>
        <v>1</v>
      </c>
      <c r="AB26" s="6"/>
      <c r="AC26" s="6"/>
      <c r="AD26" s="6"/>
      <c r="AE26" s="6"/>
      <c r="AF26" s="6"/>
      <c r="AG26" s="6"/>
      <c r="AH26" s="6"/>
      <c r="AI26" s="6"/>
      <c r="AJ26" s="6"/>
      <c r="AK26" s="6">
        <v>1</v>
      </c>
      <c r="AM26" s="7">
        <f t="shared" si="0"/>
        <v>1</v>
      </c>
      <c r="AN26" s="7">
        <f t="shared" si="0"/>
        <v>0</v>
      </c>
      <c r="AO26" s="7">
        <f t="shared" si="1"/>
        <v>0</v>
      </c>
      <c r="AP26" s="7">
        <f t="shared" si="1"/>
        <v>0</v>
      </c>
      <c r="AQ26" s="7">
        <f t="shared" si="2"/>
        <v>0</v>
      </c>
      <c r="AR26" s="7">
        <f t="shared" si="2"/>
        <v>0</v>
      </c>
      <c r="AS26" s="7">
        <f t="shared" si="3"/>
        <v>0</v>
      </c>
      <c r="AT26" s="7">
        <f t="shared" si="3"/>
        <v>0</v>
      </c>
    </row>
    <row r="27" spans="2:46" x14ac:dyDescent="0.45">
      <c r="B27" s="6" t="s">
        <v>7</v>
      </c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M27" s="7">
        <f t="shared" si="0"/>
        <v>0</v>
      </c>
      <c r="AN27" s="7">
        <f t="shared" si="0"/>
        <v>0</v>
      </c>
      <c r="AO27" s="7">
        <f t="shared" si="1"/>
        <v>0</v>
      </c>
      <c r="AP27" s="7">
        <f t="shared" si="1"/>
        <v>0</v>
      </c>
      <c r="AQ27" s="7">
        <f t="shared" si="2"/>
        <v>0</v>
      </c>
      <c r="AR27" s="7">
        <f t="shared" si="2"/>
        <v>0</v>
      </c>
      <c r="AS27" s="7">
        <f t="shared" si="3"/>
        <v>0</v>
      </c>
      <c r="AT27" s="7">
        <f t="shared" si="3"/>
        <v>0</v>
      </c>
    </row>
    <row r="28" spans="2:46" x14ac:dyDescent="0.45">
      <c r="B28" s="6" t="s">
        <v>8</v>
      </c>
      <c r="C28" s="6">
        <v>462</v>
      </c>
      <c r="D28" s="6">
        <v>447</v>
      </c>
      <c r="E28" s="6">
        <v>38</v>
      </c>
      <c r="F28" s="6">
        <v>42</v>
      </c>
      <c r="G28" s="6">
        <v>1104</v>
      </c>
      <c r="H28" s="6">
        <v>967</v>
      </c>
      <c r="I28" s="6">
        <v>752</v>
      </c>
      <c r="J28" s="6">
        <v>624</v>
      </c>
      <c r="K28" s="6">
        <v>295</v>
      </c>
      <c r="L28" s="6">
        <v>293</v>
      </c>
      <c r="M28" s="6">
        <v>851</v>
      </c>
      <c r="N28" s="6">
        <v>843</v>
      </c>
      <c r="O28" s="6">
        <v>1790</v>
      </c>
      <c r="P28" s="6">
        <v>1686</v>
      </c>
      <c r="Q28" s="6">
        <v>1</v>
      </c>
      <c r="R28" s="6">
        <v>3</v>
      </c>
      <c r="S28" s="6">
        <v>1271</v>
      </c>
      <c r="T28" s="6">
        <v>1105</v>
      </c>
      <c r="U28" s="6">
        <v>13</v>
      </c>
      <c r="V28" s="6">
        <v>18</v>
      </c>
      <c r="W28" s="6">
        <v>3101</v>
      </c>
      <c r="X28" s="6">
        <v>2860</v>
      </c>
      <c r="Y28" s="6">
        <v>648</v>
      </c>
      <c r="Z28" s="6">
        <v>673</v>
      </c>
      <c r="AA28" s="6">
        <v>615</v>
      </c>
      <c r="AB28" s="6">
        <v>611</v>
      </c>
      <c r="AC28" s="6">
        <v>953</v>
      </c>
      <c r="AD28" s="6">
        <v>1066</v>
      </c>
      <c r="AE28" s="6">
        <v>44</v>
      </c>
      <c r="AF28" s="6">
        <v>75</v>
      </c>
      <c r="AG28" s="6">
        <v>168</v>
      </c>
      <c r="AH28" s="6">
        <v>146</v>
      </c>
      <c r="AI28" s="6">
        <v>111</v>
      </c>
      <c r="AJ28" s="6">
        <v>107</v>
      </c>
      <c r="AK28" s="6">
        <v>23783</v>
      </c>
      <c r="AM28" s="7">
        <f t="shared" si="0"/>
        <v>4119</v>
      </c>
      <c r="AN28" s="7">
        <f t="shared" si="0"/>
        <v>3776</v>
      </c>
      <c r="AO28" s="7">
        <f t="shared" si="1"/>
        <v>51</v>
      </c>
      <c r="AP28" s="7">
        <f t="shared" si="1"/>
        <v>60</v>
      </c>
      <c r="AQ28" s="7">
        <f t="shared" si="2"/>
        <v>7354</v>
      </c>
      <c r="AR28" s="7">
        <f t="shared" si="2"/>
        <v>6979</v>
      </c>
      <c r="AS28" s="7">
        <f t="shared" si="3"/>
        <v>693</v>
      </c>
      <c r="AT28" s="7">
        <f t="shared" si="3"/>
        <v>751</v>
      </c>
    </row>
    <row r="31" spans="2:46" x14ac:dyDescent="0.45">
      <c r="B31" s="19" t="s">
        <v>16</v>
      </c>
      <c r="C31" s="3">
        <f>SUM(C12:C19)</f>
        <v>395</v>
      </c>
      <c r="D31" s="3">
        <f t="shared" ref="D31:AJ31" si="4">SUM(D12:D19)</f>
        <v>394</v>
      </c>
      <c r="E31" s="3">
        <f t="shared" si="4"/>
        <v>29</v>
      </c>
      <c r="F31" s="3">
        <f t="shared" si="4"/>
        <v>33</v>
      </c>
      <c r="G31" s="3">
        <f t="shared" si="4"/>
        <v>956</v>
      </c>
      <c r="H31" s="3">
        <f t="shared" si="4"/>
        <v>873</v>
      </c>
      <c r="I31" s="3">
        <f t="shared" si="4"/>
        <v>689</v>
      </c>
      <c r="J31" s="3">
        <f t="shared" si="4"/>
        <v>584</v>
      </c>
      <c r="K31" s="3">
        <f t="shared" si="4"/>
        <v>270</v>
      </c>
      <c r="L31" s="3">
        <f t="shared" si="4"/>
        <v>274</v>
      </c>
      <c r="M31" s="3">
        <f t="shared" si="4"/>
        <v>762</v>
      </c>
      <c r="N31" s="3">
        <f t="shared" si="4"/>
        <v>775</v>
      </c>
      <c r="O31" s="3">
        <f t="shared" si="4"/>
        <v>1570</v>
      </c>
      <c r="P31" s="3">
        <f t="shared" si="4"/>
        <v>1530</v>
      </c>
      <c r="Q31" s="3">
        <f t="shared" si="4"/>
        <v>1</v>
      </c>
      <c r="R31" s="3">
        <f t="shared" si="4"/>
        <v>1</v>
      </c>
      <c r="S31" s="3">
        <f t="shared" si="4"/>
        <v>1089</v>
      </c>
      <c r="T31" s="3">
        <f t="shared" si="4"/>
        <v>922</v>
      </c>
      <c r="U31" s="3">
        <f t="shared" si="4"/>
        <v>4</v>
      </c>
      <c r="V31" s="3">
        <f t="shared" si="4"/>
        <v>11</v>
      </c>
      <c r="W31" s="3">
        <f t="shared" si="4"/>
        <v>2678</v>
      </c>
      <c r="X31" s="3">
        <f t="shared" si="4"/>
        <v>2450</v>
      </c>
      <c r="Y31" s="3">
        <f t="shared" si="4"/>
        <v>518</v>
      </c>
      <c r="Z31" s="3">
        <f t="shared" si="4"/>
        <v>514</v>
      </c>
      <c r="AA31" s="3">
        <f t="shared" si="4"/>
        <v>559</v>
      </c>
      <c r="AB31" s="3">
        <f t="shared" si="4"/>
        <v>560</v>
      </c>
      <c r="AC31" s="3">
        <f t="shared" si="4"/>
        <v>861</v>
      </c>
      <c r="AD31" s="3">
        <f t="shared" si="4"/>
        <v>954</v>
      </c>
      <c r="AE31" s="3" t="s">
        <v>23</v>
      </c>
      <c r="AF31" s="3">
        <f t="shared" si="4"/>
        <v>70</v>
      </c>
      <c r="AG31" s="3">
        <f t="shared" si="4"/>
        <v>146</v>
      </c>
      <c r="AH31" s="3">
        <f t="shared" si="4"/>
        <v>119</v>
      </c>
      <c r="AI31" s="3">
        <f t="shared" si="4"/>
        <v>100</v>
      </c>
      <c r="AJ31" s="3">
        <f t="shared" si="4"/>
        <v>101</v>
      </c>
      <c r="AK31" s="3">
        <f>SUM(AK12:AK19)</f>
        <v>20834</v>
      </c>
      <c r="AM31" s="3">
        <f t="shared" ref="AM31:AT31" si="5">SUM(AM12:AM19)</f>
        <v>3640</v>
      </c>
      <c r="AN31" s="3">
        <f t="shared" si="5"/>
        <v>3354</v>
      </c>
      <c r="AO31" s="3">
        <f t="shared" si="5"/>
        <v>33</v>
      </c>
      <c r="AP31" s="3">
        <f t="shared" si="5"/>
        <v>44</v>
      </c>
      <c r="AQ31" s="3">
        <f t="shared" si="5"/>
        <v>6435</v>
      </c>
      <c r="AR31" s="3">
        <f t="shared" si="5"/>
        <v>6182</v>
      </c>
      <c r="AS31" s="3">
        <f t="shared" si="5"/>
        <v>561</v>
      </c>
      <c r="AT31" s="3">
        <f t="shared" si="5"/>
        <v>585</v>
      </c>
    </row>
    <row r="32" spans="2:46" x14ac:dyDescent="0.45">
      <c r="B32" s="3" t="s">
        <v>17</v>
      </c>
      <c r="C32" s="3">
        <f t="shared" ref="C32:D32" si="6">C28-C31</f>
        <v>67</v>
      </c>
      <c r="D32" s="3">
        <f t="shared" si="6"/>
        <v>53</v>
      </c>
      <c r="E32" s="3">
        <f t="shared" ref="E32" si="7">E28-E31</f>
        <v>9</v>
      </c>
      <c r="F32" s="3">
        <f t="shared" ref="F32" si="8">F28-F31</f>
        <v>9</v>
      </c>
      <c r="G32" s="3">
        <f t="shared" ref="G32" si="9">G28-G31</f>
        <v>148</v>
      </c>
      <c r="H32" s="3">
        <f t="shared" ref="H32" si="10">H28-H31</f>
        <v>94</v>
      </c>
      <c r="I32" s="3">
        <f t="shared" ref="I32" si="11">I28-I31</f>
        <v>63</v>
      </c>
      <c r="J32" s="3">
        <f t="shared" ref="J32" si="12">J28-J31</f>
        <v>40</v>
      </c>
      <c r="K32" s="3">
        <f t="shared" ref="K32" si="13">K28-K31</f>
        <v>25</v>
      </c>
      <c r="L32" s="3">
        <f t="shared" ref="L32" si="14">L28-L31</f>
        <v>19</v>
      </c>
      <c r="M32" s="3">
        <f t="shared" ref="M32" si="15">M28-M31</f>
        <v>89</v>
      </c>
      <c r="N32" s="3">
        <f t="shared" ref="N32" si="16">N28-N31</f>
        <v>68</v>
      </c>
      <c r="O32" s="3">
        <f t="shared" ref="O32" si="17">O28-O31</f>
        <v>220</v>
      </c>
      <c r="P32" s="3">
        <f t="shared" ref="P32" si="18">P28-P31</f>
        <v>156</v>
      </c>
      <c r="Q32" s="3">
        <f t="shared" ref="Q32" si="19">Q28-Q31</f>
        <v>0</v>
      </c>
      <c r="R32" s="3">
        <f t="shared" ref="R32" si="20">R28-R31</f>
        <v>2</v>
      </c>
      <c r="S32" s="3">
        <f t="shared" ref="S32" si="21">S28-S31</f>
        <v>182</v>
      </c>
      <c r="T32" s="3">
        <f t="shared" ref="T32" si="22">T28-T31</f>
        <v>183</v>
      </c>
      <c r="U32" s="3">
        <f t="shared" ref="U32" si="23">U28-U31</f>
        <v>9</v>
      </c>
      <c r="V32" s="3">
        <f t="shared" ref="V32" si="24">V28-V31</f>
        <v>7</v>
      </c>
      <c r="W32" s="3">
        <f t="shared" ref="W32" si="25">W28-W31</f>
        <v>423</v>
      </c>
      <c r="X32" s="3">
        <f t="shared" ref="X32" si="26">X28-X31</f>
        <v>410</v>
      </c>
      <c r="Y32" s="3">
        <f t="shared" ref="Y32" si="27">Y28-Y31</f>
        <v>130</v>
      </c>
      <c r="Z32" s="3">
        <f t="shared" ref="Z32" si="28">Z28-Z31</f>
        <v>159</v>
      </c>
      <c r="AA32" s="3">
        <f t="shared" ref="AA32" si="29">AA28-AA31</f>
        <v>56</v>
      </c>
      <c r="AB32" s="3">
        <f t="shared" ref="AB32" si="30">AB28-AB31</f>
        <v>51</v>
      </c>
      <c r="AC32" s="3">
        <f t="shared" ref="AC32" si="31">AC28-AC31</f>
        <v>92</v>
      </c>
      <c r="AD32" s="3">
        <f t="shared" ref="AD32" si="32">AD28-AD31</f>
        <v>112</v>
      </c>
      <c r="AE32" s="3" t="e">
        <f t="shared" ref="AE32" si="33">AE28-AE31</f>
        <v>#VALUE!</v>
      </c>
      <c r="AF32" s="3">
        <f t="shared" ref="AF32" si="34">AF28-AF31</f>
        <v>5</v>
      </c>
      <c r="AG32" s="3">
        <f t="shared" ref="AG32" si="35">AG28-AG31</f>
        <v>22</v>
      </c>
      <c r="AH32" s="3">
        <f t="shared" ref="AH32" si="36">AH28-AH31</f>
        <v>27</v>
      </c>
      <c r="AI32" s="3">
        <f t="shared" ref="AI32" si="37">AI28-AI31</f>
        <v>11</v>
      </c>
      <c r="AJ32" s="3">
        <f t="shared" ref="AJ32" si="38">AJ28-AJ31</f>
        <v>6</v>
      </c>
      <c r="AK32" s="3">
        <f t="shared" ref="AK32" si="39">AK28-AK31</f>
        <v>2949</v>
      </c>
      <c r="AM32" s="3">
        <f t="shared" ref="AM32" si="40">AM28-AM31</f>
        <v>479</v>
      </c>
      <c r="AN32" s="3">
        <f t="shared" ref="AN32" si="41">AN28-AN31</f>
        <v>422</v>
      </c>
      <c r="AO32" s="3">
        <f t="shared" ref="AO32" si="42">AO28-AO31</f>
        <v>18</v>
      </c>
      <c r="AP32" s="3">
        <f t="shared" ref="AP32" si="43">AP28-AP31</f>
        <v>16</v>
      </c>
      <c r="AQ32" s="3">
        <f t="shared" ref="AQ32" si="44">AQ28-AQ31</f>
        <v>919</v>
      </c>
      <c r="AR32" s="3">
        <f t="shared" ref="AR32" si="45">AR28-AR31</f>
        <v>797</v>
      </c>
      <c r="AS32" s="3">
        <f t="shared" ref="AS32" si="46">AS28-AS31</f>
        <v>132</v>
      </c>
      <c r="AT32" s="3">
        <f t="shared" ref="AT32" si="47">AT28-AT31</f>
        <v>166</v>
      </c>
    </row>
    <row r="33" spans="3:46" x14ac:dyDescent="0.45">
      <c r="C33" s="20">
        <f t="shared" ref="C33:AK33" si="48">C31/C28</f>
        <v>0.85497835497835495</v>
      </c>
      <c r="D33" s="20">
        <f t="shared" si="48"/>
        <v>0.88143176733780759</v>
      </c>
      <c r="E33" s="20">
        <f t="shared" si="48"/>
        <v>0.76315789473684215</v>
      </c>
      <c r="F33" s="20">
        <f t="shared" si="48"/>
        <v>0.7857142857142857</v>
      </c>
      <c r="G33" s="20">
        <f t="shared" si="48"/>
        <v>0.86594202898550721</v>
      </c>
      <c r="H33" s="20">
        <f t="shared" si="48"/>
        <v>0.9027921406411582</v>
      </c>
      <c r="I33" s="20">
        <f t="shared" si="48"/>
        <v>0.91622340425531912</v>
      </c>
      <c r="J33" s="20">
        <f t="shared" si="48"/>
        <v>0.9358974358974359</v>
      </c>
      <c r="K33" s="20">
        <f t="shared" si="48"/>
        <v>0.9152542372881356</v>
      </c>
      <c r="L33" s="20">
        <f t="shared" si="48"/>
        <v>0.93515358361774747</v>
      </c>
      <c r="M33" s="20">
        <f t="shared" si="48"/>
        <v>0.89541715628672147</v>
      </c>
      <c r="N33" s="20">
        <f t="shared" si="48"/>
        <v>0.91933570581257418</v>
      </c>
      <c r="O33" s="20">
        <f t="shared" si="48"/>
        <v>0.87709497206703912</v>
      </c>
      <c r="P33" s="20">
        <f t="shared" si="48"/>
        <v>0.90747330960854089</v>
      </c>
      <c r="Q33" s="20">
        <f t="shared" si="48"/>
        <v>1</v>
      </c>
      <c r="R33" s="20">
        <f t="shared" si="48"/>
        <v>0.33333333333333331</v>
      </c>
      <c r="S33" s="20">
        <f t="shared" si="48"/>
        <v>0.85680566483084186</v>
      </c>
      <c r="T33" s="20">
        <f t="shared" si="48"/>
        <v>0.83438914027149325</v>
      </c>
      <c r="U33" s="20">
        <f t="shared" si="48"/>
        <v>0.30769230769230771</v>
      </c>
      <c r="V33" s="20">
        <f t="shared" si="48"/>
        <v>0.61111111111111116</v>
      </c>
      <c r="W33" s="20">
        <f t="shared" si="48"/>
        <v>0.86359238955175754</v>
      </c>
      <c r="X33" s="20">
        <f t="shared" si="48"/>
        <v>0.85664335664335667</v>
      </c>
      <c r="Y33" s="20">
        <f t="shared" si="48"/>
        <v>0.79938271604938271</v>
      </c>
      <c r="Z33" s="20">
        <f t="shared" si="48"/>
        <v>0.76374442793462105</v>
      </c>
      <c r="AA33" s="20">
        <f t="shared" si="48"/>
        <v>0.9089430894308943</v>
      </c>
      <c r="AB33" s="20">
        <f t="shared" si="48"/>
        <v>0.91653027823240585</v>
      </c>
      <c r="AC33" s="20">
        <f t="shared" si="48"/>
        <v>0.90346274921301151</v>
      </c>
      <c r="AD33" s="20">
        <f t="shared" si="48"/>
        <v>0.89493433395872424</v>
      </c>
      <c r="AE33" s="20" t="e">
        <f t="shared" si="48"/>
        <v>#VALUE!</v>
      </c>
      <c r="AF33" s="20">
        <f t="shared" si="48"/>
        <v>0.93333333333333335</v>
      </c>
      <c r="AG33" s="20">
        <f t="shared" si="48"/>
        <v>0.86904761904761907</v>
      </c>
      <c r="AH33" s="20">
        <f t="shared" si="48"/>
        <v>0.81506849315068497</v>
      </c>
      <c r="AI33" s="20">
        <f t="shared" si="48"/>
        <v>0.90090090090090091</v>
      </c>
      <c r="AJ33" s="20">
        <f t="shared" si="48"/>
        <v>0.94392523364485981</v>
      </c>
      <c r="AK33" s="20">
        <f t="shared" si="48"/>
        <v>0.87600386830929655</v>
      </c>
      <c r="AM33" s="20">
        <f t="shared" ref="AM33:AT33" si="49">AM31/AM28</f>
        <v>0.883709638261714</v>
      </c>
      <c r="AN33" s="20">
        <f t="shared" si="49"/>
        <v>0.88824152542372881</v>
      </c>
      <c r="AO33" s="20">
        <f t="shared" si="49"/>
        <v>0.6470588235294118</v>
      </c>
      <c r="AP33" s="20">
        <f t="shared" si="49"/>
        <v>0.73333333333333328</v>
      </c>
      <c r="AQ33" s="20">
        <f t="shared" si="49"/>
        <v>0.87503399510470492</v>
      </c>
      <c r="AR33" s="20">
        <f t="shared" si="49"/>
        <v>0.88580025791660699</v>
      </c>
      <c r="AS33" s="20">
        <f t="shared" si="49"/>
        <v>0.80952380952380953</v>
      </c>
      <c r="AT33" s="20">
        <f t="shared" si="49"/>
        <v>0.77896138482023969</v>
      </c>
    </row>
  </sheetData>
  <mergeCells count="27">
    <mergeCell ref="AS3:AT3"/>
    <mergeCell ref="K3:L3"/>
    <mergeCell ref="I2:L2"/>
    <mergeCell ref="AM3:AN3"/>
    <mergeCell ref="AO3:AP3"/>
    <mergeCell ref="AQ3:AR3"/>
    <mergeCell ref="M2:R2"/>
    <mergeCell ref="S2:Z2"/>
    <mergeCell ref="AA2:AF2"/>
    <mergeCell ref="AG2:AJ2"/>
    <mergeCell ref="Y3:Z3"/>
    <mergeCell ref="AA3:AB3"/>
    <mergeCell ref="AC3:AD3"/>
    <mergeCell ref="AE3:AF3"/>
    <mergeCell ref="AG3:AH3"/>
    <mergeCell ref="AI3:AJ3"/>
    <mergeCell ref="C2:H2"/>
    <mergeCell ref="C3:D3"/>
    <mergeCell ref="E3:F3"/>
    <mergeCell ref="G3:H3"/>
    <mergeCell ref="I3:J3"/>
    <mergeCell ref="W3:X3"/>
    <mergeCell ref="M3:N3"/>
    <mergeCell ref="O3:P3"/>
    <mergeCell ref="Q3:R3"/>
    <mergeCell ref="S3:T3"/>
    <mergeCell ref="U3:V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16FA64-730D-4475-AE0B-7D827E134232}">
  <dimension ref="A2:AW63"/>
  <sheetViews>
    <sheetView topLeftCell="A20" zoomScale="70" zoomScaleNormal="70" workbookViewId="0">
      <selection activeCell="F56" sqref="F56"/>
    </sheetView>
  </sheetViews>
  <sheetFormatPr defaultRowHeight="14.25" x14ac:dyDescent="0.45"/>
  <cols>
    <col min="2" max="2" width="8.86328125" style="3"/>
  </cols>
  <sheetData>
    <row r="2" spans="2:49" ht="28.8" customHeight="1" x14ac:dyDescent="0.45">
      <c r="B2" s="11"/>
      <c r="C2" s="26" t="s">
        <v>10</v>
      </c>
      <c r="D2" s="26"/>
      <c r="E2" s="26"/>
      <c r="F2" s="26"/>
      <c r="G2" s="26"/>
      <c r="H2" s="26"/>
      <c r="I2" s="26" t="s">
        <v>11</v>
      </c>
      <c r="J2" s="26"/>
      <c r="K2" s="26"/>
      <c r="L2" s="26"/>
      <c r="M2" s="26" t="s">
        <v>12</v>
      </c>
      <c r="N2" s="26"/>
      <c r="O2" s="26"/>
      <c r="P2" s="26"/>
      <c r="Q2" s="26"/>
      <c r="R2" s="26"/>
      <c r="S2" s="21"/>
      <c r="T2" s="21"/>
      <c r="U2" s="18" t="s">
        <v>13</v>
      </c>
      <c r="V2" s="18"/>
      <c r="W2" s="18"/>
      <c r="X2" s="18"/>
      <c r="Y2" s="18"/>
      <c r="Z2" s="18"/>
      <c r="AA2" s="18"/>
      <c r="AB2" s="18"/>
      <c r="AC2" s="18" t="s">
        <v>14</v>
      </c>
      <c r="AD2" s="18"/>
      <c r="AE2" s="18"/>
      <c r="AF2" s="18"/>
      <c r="AG2" s="18"/>
      <c r="AH2" s="18"/>
      <c r="AI2" s="18" t="s">
        <v>15</v>
      </c>
      <c r="AJ2" s="18"/>
      <c r="AK2" s="18"/>
      <c r="AL2" s="18"/>
      <c r="AM2" s="11" t="s">
        <v>8</v>
      </c>
    </row>
    <row r="3" spans="2:49" ht="54.6" customHeight="1" x14ac:dyDescent="0.45">
      <c r="B3" s="11"/>
      <c r="C3" s="26" t="s">
        <v>1</v>
      </c>
      <c r="D3" s="26"/>
      <c r="E3" s="26" t="s">
        <v>2</v>
      </c>
      <c r="F3" s="26"/>
      <c r="G3" s="26" t="s">
        <v>3</v>
      </c>
      <c r="H3" s="26"/>
      <c r="I3" s="26" t="s">
        <v>1</v>
      </c>
      <c r="J3" s="26"/>
      <c r="K3" s="26" t="s">
        <v>3</v>
      </c>
      <c r="L3" s="26"/>
      <c r="M3" s="26" t="s">
        <v>1</v>
      </c>
      <c r="N3" s="26"/>
      <c r="O3" s="26" t="s">
        <v>2</v>
      </c>
      <c r="P3" s="26"/>
      <c r="Q3" s="26" t="s">
        <v>3</v>
      </c>
      <c r="R3" s="26"/>
      <c r="S3" s="22" t="s">
        <v>4</v>
      </c>
      <c r="T3" s="22"/>
      <c r="U3" s="18" t="s">
        <v>1</v>
      </c>
      <c r="V3" s="18"/>
      <c r="W3" s="18" t="s">
        <v>2</v>
      </c>
      <c r="X3" s="18"/>
      <c r="Y3" s="18" t="s">
        <v>3</v>
      </c>
      <c r="Z3" s="18"/>
      <c r="AA3" s="18" t="s">
        <v>4</v>
      </c>
      <c r="AB3" s="18"/>
      <c r="AC3" s="18" t="s">
        <v>1</v>
      </c>
      <c r="AD3" s="18"/>
      <c r="AE3" s="18" t="s">
        <v>3</v>
      </c>
      <c r="AF3" s="18"/>
      <c r="AG3" s="18" t="s">
        <v>4</v>
      </c>
      <c r="AH3" s="18"/>
      <c r="AI3" s="18" t="s">
        <v>1</v>
      </c>
      <c r="AJ3" s="18"/>
      <c r="AK3" s="18" t="s">
        <v>3</v>
      </c>
      <c r="AL3" s="18"/>
      <c r="AM3" s="11"/>
      <c r="AO3" s="23"/>
      <c r="AP3" s="26" t="s">
        <v>1</v>
      </c>
      <c r="AQ3" s="26"/>
      <c r="AR3" s="26" t="s">
        <v>2</v>
      </c>
      <c r="AS3" s="26"/>
      <c r="AT3" s="26" t="s">
        <v>3</v>
      </c>
      <c r="AU3" s="26"/>
      <c r="AV3" s="26" t="s">
        <v>4</v>
      </c>
      <c r="AW3" s="26"/>
    </row>
    <row r="4" spans="2:49" x14ac:dyDescent="0.45">
      <c r="B4" s="11"/>
      <c r="C4" s="11" t="s">
        <v>5</v>
      </c>
      <c r="D4" s="11" t="s">
        <v>6</v>
      </c>
      <c r="E4" s="11" t="s">
        <v>5</v>
      </c>
      <c r="F4" s="11" t="s">
        <v>6</v>
      </c>
      <c r="G4" s="11" t="s">
        <v>5</v>
      </c>
      <c r="H4" s="11" t="s">
        <v>6</v>
      </c>
      <c r="I4" s="11" t="s">
        <v>5</v>
      </c>
      <c r="J4" s="11" t="s">
        <v>6</v>
      </c>
      <c r="K4" s="11" t="s">
        <v>5</v>
      </c>
      <c r="L4" s="11" t="s">
        <v>6</v>
      </c>
      <c r="M4" s="11" t="s">
        <v>5</v>
      </c>
      <c r="N4" s="11" t="s">
        <v>6</v>
      </c>
      <c r="O4" s="11" t="s">
        <v>5</v>
      </c>
      <c r="P4" s="11" t="s">
        <v>6</v>
      </c>
      <c r="Q4" s="11" t="s">
        <v>5</v>
      </c>
      <c r="R4" s="11" t="s">
        <v>6</v>
      </c>
      <c r="S4" s="7" t="s">
        <v>5</v>
      </c>
      <c r="T4" s="7" t="s">
        <v>6</v>
      </c>
      <c r="U4" s="11" t="s">
        <v>5</v>
      </c>
      <c r="V4" s="11" t="s">
        <v>6</v>
      </c>
      <c r="W4" s="11" t="s">
        <v>5</v>
      </c>
      <c r="X4" s="11" t="s">
        <v>6</v>
      </c>
      <c r="Y4" s="11" t="s">
        <v>5</v>
      </c>
      <c r="Z4" s="11" t="s">
        <v>6</v>
      </c>
      <c r="AA4" s="11" t="s">
        <v>5</v>
      </c>
      <c r="AB4" s="11" t="s">
        <v>6</v>
      </c>
      <c r="AC4" s="11" t="s">
        <v>5</v>
      </c>
      <c r="AD4" s="11" t="s">
        <v>6</v>
      </c>
      <c r="AE4" s="11" t="s">
        <v>5</v>
      </c>
      <c r="AF4" s="11" t="s">
        <v>6</v>
      </c>
      <c r="AG4" s="11" t="s">
        <v>5</v>
      </c>
      <c r="AH4" s="11" t="s">
        <v>6</v>
      </c>
      <c r="AI4" s="11" t="s">
        <v>5</v>
      </c>
      <c r="AJ4" s="11" t="s">
        <v>6</v>
      </c>
      <c r="AK4" s="11" t="s">
        <v>5</v>
      </c>
      <c r="AL4" s="11" t="s">
        <v>6</v>
      </c>
      <c r="AM4" s="11"/>
      <c r="AO4" s="23"/>
      <c r="AP4" s="11" t="s">
        <v>5</v>
      </c>
      <c r="AQ4" s="11" t="s">
        <v>6</v>
      </c>
      <c r="AR4" s="11" t="s">
        <v>5</v>
      </c>
      <c r="AS4" s="11" t="s">
        <v>6</v>
      </c>
      <c r="AT4" s="11" t="s">
        <v>5</v>
      </c>
      <c r="AU4" s="11" t="s">
        <v>6</v>
      </c>
      <c r="AV4" s="11" t="s">
        <v>5</v>
      </c>
      <c r="AW4" s="11" t="s">
        <v>6</v>
      </c>
    </row>
    <row r="5" spans="2:49" s="9" customFormat="1" x14ac:dyDescent="0.45">
      <c r="B5" s="3">
        <v>2018</v>
      </c>
      <c r="C5" s="20">
        <v>0.94088669950738912</v>
      </c>
      <c r="D5" s="20">
        <v>0.96658711217183768</v>
      </c>
      <c r="E5" s="20">
        <v>0.94594594594594594</v>
      </c>
      <c r="F5" s="20">
        <v>1</v>
      </c>
      <c r="G5" s="20">
        <v>0.95469613259668507</v>
      </c>
      <c r="H5" s="20">
        <v>0.9754385964912281</v>
      </c>
      <c r="I5" s="20">
        <v>0.98320413436692511</v>
      </c>
      <c r="J5" s="20">
        <v>0.97395079594790157</v>
      </c>
      <c r="K5" s="20">
        <v>0.98666666666666669</v>
      </c>
      <c r="L5" s="20">
        <v>0.98230088495575218</v>
      </c>
      <c r="M5" s="20">
        <v>0.95304568527918787</v>
      </c>
      <c r="N5" s="20">
        <v>0.96547144754316072</v>
      </c>
      <c r="O5" s="20">
        <v>1</v>
      </c>
      <c r="P5" s="20">
        <v>1</v>
      </c>
      <c r="Q5" s="20">
        <v>0.95877659574468088</v>
      </c>
      <c r="R5" s="20">
        <v>0.96408450704225357</v>
      </c>
      <c r="S5" s="20">
        <v>1</v>
      </c>
      <c r="T5" s="20">
        <v>0.33333333333333331</v>
      </c>
      <c r="U5" s="20">
        <v>0.95197740112994356</v>
      </c>
      <c r="V5" s="20">
        <v>0.93690248565965584</v>
      </c>
      <c r="W5" s="20">
        <v>0.625</v>
      </c>
      <c r="X5" s="20">
        <v>0.9375</v>
      </c>
      <c r="Y5" s="20">
        <v>0.9470072436141822</v>
      </c>
      <c r="Z5" s="20">
        <v>0.9434954007884363</v>
      </c>
      <c r="AA5" s="20">
        <v>0.72972972972972971</v>
      </c>
      <c r="AB5" s="20">
        <v>0.81516587677725116</v>
      </c>
      <c r="AC5" s="20">
        <v>0.9540481400437637</v>
      </c>
      <c r="AD5" s="20">
        <v>0.94567404426559354</v>
      </c>
      <c r="AE5" s="20">
        <v>0.96758104738154616</v>
      </c>
      <c r="AF5" s="20">
        <v>0.96184062850729513</v>
      </c>
      <c r="AG5" s="20">
        <v>0.93333333333333335</v>
      </c>
      <c r="AH5" s="20">
        <v>0.95121951219512191</v>
      </c>
      <c r="AI5" s="20">
        <v>0.98611111111111116</v>
      </c>
      <c r="AJ5" s="20">
        <v>1</v>
      </c>
      <c r="AK5" s="20">
        <v>0.96</v>
      </c>
      <c r="AL5" s="20">
        <v>0.96721311475409832</v>
      </c>
      <c r="AM5" s="20">
        <v>0.95380710659898482</v>
      </c>
      <c r="AN5" s="20"/>
      <c r="AO5" s="23">
        <v>2018</v>
      </c>
      <c r="AP5" s="24">
        <v>0.95923987882126138</v>
      </c>
      <c r="AQ5" s="24">
        <v>0.95719954648526073</v>
      </c>
      <c r="AR5" s="24">
        <v>0.875</v>
      </c>
      <c r="AS5" s="24">
        <v>0.98484848484848486</v>
      </c>
      <c r="AT5" s="24">
        <v>0.95536869340232855</v>
      </c>
      <c r="AU5" s="24">
        <v>0.95808176643091258</v>
      </c>
      <c r="AV5" s="24">
        <v>0.7640449438202247</v>
      </c>
      <c r="AW5" s="24">
        <v>0.83730158730158732</v>
      </c>
    </row>
    <row r="6" spans="2:49" x14ac:dyDescent="0.45">
      <c r="AO6" s="23">
        <v>2019</v>
      </c>
      <c r="AP6" s="24">
        <v>0.95683074493287712</v>
      </c>
      <c r="AQ6" s="24">
        <v>0.9533838809323224</v>
      </c>
      <c r="AR6" s="24">
        <v>0.93442622950819676</v>
      </c>
      <c r="AS6" s="24">
        <v>0.9821428571428571</v>
      </c>
      <c r="AT6" s="24">
        <v>0.95580602105887591</v>
      </c>
      <c r="AU6" s="24">
        <v>0.94825130558632698</v>
      </c>
      <c r="AV6" s="24">
        <v>0.88315217391304346</v>
      </c>
      <c r="AW6" s="24">
        <v>0.83953488372093021</v>
      </c>
    </row>
    <row r="7" spans="2:49" x14ac:dyDescent="0.45">
      <c r="AO7" s="23">
        <v>2020</v>
      </c>
      <c r="AP7" s="24">
        <v>0.883709638261714</v>
      </c>
      <c r="AQ7" s="24">
        <v>0.88824152542372881</v>
      </c>
      <c r="AR7" s="24">
        <v>0.6470588235294118</v>
      </c>
      <c r="AS7" s="24">
        <v>0.73333333333333328</v>
      </c>
      <c r="AT7" s="24">
        <v>0.87503399510470492</v>
      </c>
      <c r="AU7" s="24">
        <v>0.88580025791660699</v>
      </c>
      <c r="AV7" s="24">
        <v>0.80952380952380953</v>
      </c>
      <c r="AW7" s="24">
        <v>0.77896138482023969</v>
      </c>
    </row>
    <row r="8" spans="2:49" ht="28.5" x14ac:dyDescent="0.45">
      <c r="B8" s="7"/>
      <c r="C8" s="29" t="s">
        <v>10</v>
      </c>
      <c r="D8" s="29"/>
      <c r="E8" s="29"/>
      <c r="F8" s="29"/>
      <c r="G8" s="29"/>
      <c r="H8" s="29"/>
      <c r="I8" s="29" t="s">
        <v>11</v>
      </c>
      <c r="J8" s="29"/>
      <c r="K8" s="29"/>
      <c r="L8" s="29"/>
      <c r="M8" s="21" t="s">
        <v>12</v>
      </c>
      <c r="N8" s="21"/>
      <c r="Q8" s="21"/>
      <c r="R8" s="21"/>
      <c r="S8" s="21"/>
      <c r="T8" s="21"/>
      <c r="U8" s="21" t="s">
        <v>13</v>
      </c>
      <c r="V8" s="21"/>
      <c r="W8" s="21"/>
      <c r="X8" s="21"/>
      <c r="Y8" s="21"/>
      <c r="Z8" s="21"/>
      <c r="AA8" s="21"/>
      <c r="AB8" s="21"/>
      <c r="AC8" s="21" t="s">
        <v>14</v>
      </c>
      <c r="AD8" s="21"/>
      <c r="AE8" s="21"/>
      <c r="AF8" s="21"/>
      <c r="AG8" s="21"/>
      <c r="AH8" s="21"/>
      <c r="AI8" s="21" t="s">
        <v>15</v>
      </c>
      <c r="AJ8" s="21"/>
      <c r="AK8" s="21"/>
      <c r="AL8" s="21"/>
      <c r="AM8" s="5" t="s">
        <v>8</v>
      </c>
    </row>
    <row r="9" spans="2:49" ht="57" customHeight="1" x14ac:dyDescent="0.45">
      <c r="B9" s="5"/>
      <c r="C9" s="27" t="s">
        <v>1</v>
      </c>
      <c r="D9" s="28"/>
      <c r="E9" s="27" t="s">
        <v>2</v>
      </c>
      <c r="F9" s="28"/>
      <c r="G9" s="27" t="s">
        <v>3</v>
      </c>
      <c r="H9" s="28"/>
      <c r="I9" s="27" t="s">
        <v>1</v>
      </c>
      <c r="J9" s="28"/>
      <c r="K9" s="27" t="s">
        <v>3</v>
      </c>
      <c r="L9" s="28"/>
      <c r="M9" s="27" t="s">
        <v>1</v>
      </c>
      <c r="N9" s="28"/>
      <c r="Q9" s="27" t="s">
        <v>3</v>
      </c>
      <c r="R9" s="28"/>
      <c r="S9" s="22"/>
      <c r="T9" s="22"/>
      <c r="U9" s="27" t="s">
        <v>1</v>
      </c>
      <c r="V9" s="28"/>
      <c r="W9" s="14" t="s">
        <v>2</v>
      </c>
      <c r="X9" s="15"/>
      <c r="Y9" s="14" t="s">
        <v>3</v>
      </c>
      <c r="Z9" s="15"/>
      <c r="AA9" s="14" t="s">
        <v>4</v>
      </c>
      <c r="AB9" s="15"/>
      <c r="AC9" s="14" t="s">
        <v>1</v>
      </c>
      <c r="AD9" s="15"/>
      <c r="AE9" s="14" t="s">
        <v>3</v>
      </c>
      <c r="AF9" s="15"/>
      <c r="AG9" s="14" t="s">
        <v>4</v>
      </c>
      <c r="AH9" s="15"/>
      <c r="AI9" s="14" t="s">
        <v>1</v>
      </c>
      <c r="AJ9" s="15"/>
      <c r="AK9" s="14" t="s">
        <v>3</v>
      </c>
      <c r="AL9" s="15"/>
      <c r="AM9" s="5"/>
    </row>
    <row r="10" spans="2:49" x14ac:dyDescent="0.45">
      <c r="B10" s="7" t="s">
        <v>9</v>
      </c>
      <c r="C10" s="7" t="s">
        <v>5</v>
      </c>
      <c r="D10" s="7" t="s">
        <v>6</v>
      </c>
      <c r="E10" s="7" t="s">
        <v>5</v>
      </c>
      <c r="F10" s="7" t="s">
        <v>6</v>
      </c>
      <c r="G10" s="7" t="s">
        <v>5</v>
      </c>
      <c r="H10" s="7" t="s">
        <v>6</v>
      </c>
      <c r="I10" s="7" t="s">
        <v>5</v>
      </c>
      <c r="J10" s="7" t="s">
        <v>6</v>
      </c>
      <c r="K10" s="7" t="s">
        <v>5</v>
      </c>
      <c r="L10" s="7" t="s">
        <v>6</v>
      </c>
      <c r="M10" s="7" t="s">
        <v>5</v>
      </c>
      <c r="N10" s="7" t="s">
        <v>6</v>
      </c>
      <c r="Q10" s="7" t="s">
        <v>5</v>
      </c>
      <c r="R10" s="7" t="s">
        <v>6</v>
      </c>
      <c r="S10" s="7"/>
      <c r="T10" s="7"/>
      <c r="U10" s="7" t="s">
        <v>5</v>
      </c>
      <c r="V10" s="7" t="s">
        <v>6</v>
      </c>
      <c r="W10" s="7" t="s">
        <v>5</v>
      </c>
      <c r="X10" s="7" t="s">
        <v>6</v>
      </c>
      <c r="Y10" s="7" t="s">
        <v>5</v>
      </c>
      <c r="Z10" s="7" t="s">
        <v>6</v>
      </c>
      <c r="AA10" s="7" t="s">
        <v>5</v>
      </c>
      <c r="AB10" s="7" t="s">
        <v>6</v>
      </c>
      <c r="AC10" s="7" t="s">
        <v>5</v>
      </c>
      <c r="AD10" s="7" t="s">
        <v>6</v>
      </c>
      <c r="AE10" s="7" t="s">
        <v>5</v>
      </c>
      <c r="AF10" s="7" t="s">
        <v>6</v>
      </c>
      <c r="AG10" s="7" t="s">
        <v>5</v>
      </c>
      <c r="AH10" s="7" t="s">
        <v>6</v>
      </c>
      <c r="AI10" s="7" t="s">
        <v>5</v>
      </c>
      <c r="AJ10" s="7" t="s">
        <v>6</v>
      </c>
      <c r="AK10" s="7" t="s">
        <v>5</v>
      </c>
      <c r="AL10" s="7" t="s">
        <v>6</v>
      </c>
      <c r="AM10" s="7"/>
    </row>
    <row r="11" spans="2:49" x14ac:dyDescent="0.45">
      <c r="B11" s="3">
        <v>2019</v>
      </c>
      <c r="C11" s="20">
        <v>0.95454545454545459</v>
      </c>
      <c r="D11" s="20">
        <v>0.96437054631828978</v>
      </c>
      <c r="E11" s="20">
        <v>0.9555555555555556</v>
      </c>
      <c r="F11" s="20">
        <v>1</v>
      </c>
      <c r="G11" s="20">
        <v>0.96899999999999997</v>
      </c>
      <c r="H11" s="20">
        <v>0.97112299465240637</v>
      </c>
      <c r="I11" s="20">
        <v>0.969558599695586</v>
      </c>
      <c r="J11" s="20">
        <v>0.96907216494845361</v>
      </c>
      <c r="K11" s="20">
        <v>0.98333333333333328</v>
      </c>
      <c r="L11" s="20">
        <v>0.97540983606557374</v>
      </c>
      <c r="M11" s="20">
        <v>0.96823529411764708</v>
      </c>
      <c r="N11" s="20">
        <v>0.96567505720823799</v>
      </c>
      <c r="Q11" s="20">
        <v>0.95198675496688745</v>
      </c>
      <c r="R11" s="20">
        <v>0.95003010234798313</v>
      </c>
      <c r="S11" s="20"/>
      <c r="T11" s="20"/>
      <c r="U11" s="20">
        <v>0.94107600341588382</v>
      </c>
      <c r="V11" s="20">
        <v>0.93450635386119252</v>
      </c>
      <c r="W11" s="20">
        <v>0.875</v>
      </c>
      <c r="X11" s="20">
        <v>0.93333333333333335</v>
      </c>
      <c r="Y11" s="20">
        <v>0.94855892010215248</v>
      </c>
      <c r="Z11" s="20">
        <v>0.93233082706766912</v>
      </c>
      <c r="AA11" s="20">
        <v>0.87650602409638556</v>
      </c>
      <c r="AB11" s="20">
        <v>0.82548476454293629</v>
      </c>
      <c r="AC11" s="20">
        <v>0.9576427255985267</v>
      </c>
      <c r="AD11" s="20">
        <v>0.93900184842883549</v>
      </c>
      <c r="AE11" s="20">
        <v>0.96348645465253235</v>
      </c>
      <c r="AF11" s="20">
        <v>0.95238095238095233</v>
      </c>
      <c r="AG11" s="20">
        <v>0.94444444444444442</v>
      </c>
      <c r="AH11" s="20">
        <v>0.91304347826086951</v>
      </c>
      <c r="AI11" s="20">
        <v>0.96250000000000002</v>
      </c>
      <c r="AJ11" s="20">
        <v>0.97499999999999998</v>
      </c>
      <c r="AK11" s="20">
        <v>0.96039603960396036</v>
      </c>
      <c r="AL11" s="20">
        <v>0.97478991596638653</v>
      </c>
      <c r="AM11" s="20">
        <v>0.94975863523456905</v>
      </c>
    </row>
    <row r="14" spans="2:49" ht="28.5" x14ac:dyDescent="0.45">
      <c r="B14" s="7"/>
      <c r="C14" s="29" t="s">
        <v>10</v>
      </c>
      <c r="D14" s="29"/>
      <c r="E14" s="29"/>
      <c r="F14" s="29"/>
      <c r="G14" s="29"/>
      <c r="H14" s="29"/>
      <c r="I14" s="29" t="s">
        <v>11</v>
      </c>
      <c r="J14" s="29"/>
      <c r="K14" s="29"/>
      <c r="L14" s="29"/>
      <c r="M14" s="21" t="s">
        <v>12</v>
      </c>
      <c r="N14" s="21"/>
      <c r="Q14" s="21"/>
      <c r="R14" s="21"/>
      <c r="S14" s="21"/>
      <c r="T14" s="21"/>
      <c r="U14" s="21" t="s">
        <v>13</v>
      </c>
      <c r="V14" s="21"/>
      <c r="W14" s="21"/>
      <c r="X14" s="21"/>
      <c r="Y14" s="21"/>
      <c r="Z14" s="21"/>
      <c r="AA14" s="21"/>
      <c r="AB14" s="21"/>
      <c r="AC14" s="21" t="s">
        <v>14</v>
      </c>
      <c r="AD14" s="21"/>
      <c r="AE14" s="21"/>
      <c r="AF14" s="21"/>
      <c r="AG14" s="21"/>
      <c r="AH14" s="21"/>
      <c r="AI14" s="21" t="s">
        <v>15</v>
      </c>
      <c r="AJ14" s="21"/>
      <c r="AK14" s="21"/>
      <c r="AL14" s="21"/>
      <c r="AM14" s="5" t="s">
        <v>8</v>
      </c>
    </row>
    <row r="15" spans="2:49" ht="78.599999999999994" customHeight="1" x14ac:dyDescent="0.45">
      <c r="B15" s="5"/>
      <c r="C15" s="30" t="s">
        <v>1</v>
      </c>
      <c r="D15" s="30"/>
      <c r="E15" s="30" t="s">
        <v>2</v>
      </c>
      <c r="F15" s="30"/>
      <c r="G15" s="30" t="s">
        <v>3</v>
      </c>
      <c r="H15" s="30"/>
      <c r="I15" s="30" t="s">
        <v>1</v>
      </c>
      <c r="J15" s="30"/>
      <c r="K15" s="30" t="s">
        <v>3</v>
      </c>
      <c r="L15" s="30"/>
      <c r="M15" s="22" t="s">
        <v>1</v>
      </c>
      <c r="N15" s="22"/>
      <c r="Q15" s="22" t="s">
        <v>3</v>
      </c>
      <c r="R15" s="22"/>
      <c r="S15" s="22"/>
      <c r="T15" s="22"/>
      <c r="U15" s="22" t="s">
        <v>1</v>
      </c>
      <c r="V15" s="22"/>
      <c r="W15" s="22" t="s">
        <v>2</v>
      </c>
      <c r="X15" s="22"/>
      <c r="Y15" s="22" t="s">
        <v>3</v>
      </c>
      <c r="Z15" s="22"/>
      <c r="AA15" s="22" t="s">
        <v>4</v>
      </c>
      <c r="AB15" s="22"/>
      <c r="AC15" s="22" t="s">
        <v>1</v>
      </c>
      <c r="AD15" s="22"/>
      <c r="AE15" s="22" t="s">
        <v>3</v>
      </c>
      <c r="AF15" s="22"/>
      <c r="AG15" s="22" t="s">
        <v>4</v>
      </c>
      <c r="AH15" s="22"/>
      <c r="AI15" s="22" t="s">
        <v>1</v>
      </c>
      <c r="AJ15" s="22"/>
      <c r="AK15" s="22" t="s">
        <v>3</v>
      </c>
      <c r="AL15" s="22"/>
      <c r="AM15" s="5"/>
    </row>
    <row r="16" spans="2:49" x14ac:dyDescent="0.45">
      <c r="B16" s="7" t="s">
        <v>9</v>
      </c>
      <c r="C16" s="7" t="s">
        <v>5</v>
      </c>
      <c r="D16" s="7" t="s">
        <v>6</v>
      </c>
      <c r="E16" s="7" t="s">
        <v>5</v>
      </c>
      <c r="F16" s="7" t="s">
        <v>6</v>
      </c>
      <c r="G16" s="7" t="s">
        <v>5</v>
      </c>
      <c r="H16" s="7" t="s">
        <v>6</v>
      </c>
      <c r="I16" s="7" t="s">
        <v>5</v>
      </c>
      <c r="J16" s="7" t="s">
        <v>6</v>
      </c>
      <c r="K16" s="7" t="s">
        <v>5</v>
      </c>
      <c r="L16" s="7" t="s">
        <v>6</v>
      </c>
      <c r="M16" s="7" t="s">
        <v>5</v>
      </c>
      <c r="N16" s="7" t="s">
        <v>6</v>
      </c>
      <c r="Q16" s="7" t="s">
        <v>5</v>
      </c>
      <c r="R16" s="7" t="s">
        <v>6</v>
      </c>
      <c r="S16" s="7"/>
      <c r="T16" s="7"/>
      <c r="U16" s="7" t="s">
        <v>5</v>
      </c>
      <c r="V16" s="7" t="s">
        <v>6</v>
      </c>
      <c r="W16" s="7" t="s">
        <v>5</v>
      </c>
      <c r="X16" s="7" t="s">
        <v>6</v>
      </c>
      <c r="Y16" s="7" t="s">
        <v>5</v>
      </c>
      <c r="Z16" s="7" t="s">
        <v>6</v>
      </c>
      <c r="AA16" s="7" t="s">
        <v>5</v>
      </c>
      <c r="AB16" s="7" t="s">
        <v>6</v>
      </c>
      <c r="AC16" s="7" t="s">
        <v>5</v>
      </c>
      <c r="AD16" s="7" t="s">
        <v>6</v>
      </c>
      <c r="AE16" s="7" t="s">
        <v>5</v>
      </c>
      <c r="AF16" s="7" t="s">
        <v>6</v>
      </c>
      <c r="AG16" s="7" t="s">
        <v>5</v>
      </c>
      <c r="AH16" s="7" t="s">
        <v>6</v>
      </c>
      <c r="AI16" s="7" t="s">
        <v>5</v>
      </c>
      <c r="AJ16" s="7" t="s">
        <v>6</v>
      </c>
      <c r="AK16" s="7" t="s">
        <v>5</v>
      </c>
      <c r="AL16" s="7" t="s">
        <v>6</v>
      </c>
      <c r="AM16" s="7"/>
    </row>
    <row r="17" spans="2:39" x14ac:dyDescent="0.45">
      <c r="B17" s="3">
        <v>2020</v>
      </c>
      <c r="C17" s="20">
        <v>0.85497835497835495</v>
      </c>
      <c r="D17" s="20">
        <v>0.88143176733780759</v>
      </c>
      <c r="E17" s="20">
        <v>0.76315789473684215</v>
      </c>
      <c r="F17" s="20">
        <v>0.7857142857142857</v>
      </c>
      <c r="G17" s="20">
        <v>0.86594202898550721</v>
      </c>
      <c r="H17" s="20">
        <v>0.9027921406411582</v>
      </c>
      <c r="I17" s="20">
        <v>0.91622340425531912</v>
      </c>
      <c r="J17" s="20">
        <v>0.9358974358974359</v>
      </c>
      <c r="K17" s="20">
        <v>0.9152542372881356</v>
      </c>
      <c r="L17" s="20">
        <v>0.93515358361774747</v>
      </c>
      <c r="M17" s="20">
        <v>0.89541715628672147</v>
      </c>
      <c r="N17" s="20">
        <v>0.91933570581257418</v>
      </c>
      <c r="Q17" s="20">
        <v>0.87709497206703912</v>
      </c>
      <c r="R17" s="20">
        <v>0.90747330960854089</v>
      </c>
      <c r="S17" s="20"/>
      <c r="T17" s="20"/>
      <c r="U17" s="20">
        <v>0.85680566483084186</v>
      </c>
      <c r="V17" s="20">
        <v>0.83438914027149325</v>
      </c>
      <c r="W17" s="20">
        <v>0.30769230769230771</v>
      </c>
      <c r="X17" s="20">
        <v>0.61111111111111116</v>
      </c>
      <c r="Y17" s="20">
        <v>0.86359238955175754</v>
      </c>
      <c r="Z17" s="20">
        <v>0.85664335664335667</v>
      </c>
      <c r="AA17" s="20">
        <v>0.79938271604938271</v>
      </c>
      <c r="AB17" s="20">
        <v>0.76374442793462105</v>
      </c>
      <c r="AC17" s="20">
        <v>0.9089430894308943</v>
      </c>
      <c r="AD17" s="20">
        <v>0.91653027823240585</v>
      </c>
      <c r="AE17" s="20">
        <v>0.90346274921301151</v>
      </c>
      <c r="AF17" s="20">
        <v>0.89493433395872424</v>
      </c>
      <c r="AG17" s="20">
        <v>0.95454545454545459</v>
      </c>
      <c r="AH17" s="20">
        <v>0.93333333333333335</v>
      </c>
      <c r="AI17" s="20">
        <v>0.86904761904761907</v>
      </c>
      <c r="AJ17" s="20">
        <v>0.81506849315068497</v>
      </c>
      <c r="AK17" s="20">
        <v>0.90090090090090091</v>
      </c>
      <c r="AL17" s="20">
        <v>0.94392523364485981</v>
      </c>
      <c r="AM17" s="20">
        <v>0.87600386830929655</v>
      </c>
    </row>
    <row r="20" spans="2:39" ht="56.45" customHeight="1" x14ac:dyDescent="0.45">
      <c r="B20" s="7"/>
      <c r="C20" s="26" t="s">
        <v>1</v>
      </c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 t="s">
        <v>3</v>
      </c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</row>
    <row r="21" spans="2:39" x14ac:dyDescent="0.45">
      <c r="B21" s="7"/>
      <c r="C21" s="26" t="s">
        <v>10</v>
      </c>
      <c r="D21" s="26"/>
      <c r="E21" s="26" t="s">
        <v>11</v>
      </c>
      <c r="F21" s="26"/>
      <c r="G21" s="26" t="s">
        <v>12</v>
      </c>
      <c r="H21" s="26"/>
      <c r="I21" s="26" t="s">
        <v>13</v>
      </c>
      <c r="J21" s="26"/>
      <c r="K21" s="26" t="s">
        <v>14</v>
      </c>
      <c r="L21" s="26"/>
      <c r="M21" s="26" t="s">
        <v>15</v>
      </c>
      <c r="N21" s="26"/>
      <c r="O21" s="26" t="s">
        <v>10</v>
      </c>
      <c r="P21" s="26"/>
      <c r="Q21" s="26" t="s">
        <v>11</v>
      </c>
      <c r="R21" s="26"/>
      <c r="S21" s="26" t="s">
        <v>12</v>
      </c>
      <c r="T21" s="26"/>
      <c r="U21" s="26" t="s">
        <v>13</v>
      </c>
      <c r="V21" s="26"/>
      <c r="W21" s="26" t="s">
        <v>14</v>
      </c>
      <c r="X21" s="26"/>
      <c r="Y21" s="26" t="s">
        <v>15</v>
      </c>
      <c r="Z21" s="26"/>
    </row>
    <row r="22" spans="2:39" x14ac:dyDescent="0.45">
      <c r="B22" s="7"/>
      <c r="C22" s="11" t="s">
        <v>5</v>
      </c>
      <c r="D22" s="11" t="s">
        <v>6</v>
      </c>
      <c r="E22" s="11" t="s">
        <v>5</v>
      </c>
      <c r="F22" s="11" t="s">
        <v>6</v>
      </c>
      <c r="G22" s="11" t="s">
        <v>5</v>
      </c>
      <c r="H22" s="11" t="s">
        <v>6</v>
      </c>
      <c r="I22" s="11" t="s">
        <v>5</v>
      </c>
      <c r="J22" s="11" t="s">
        <v>6</v>
      </c>
      <c r="K22" s="11" t="s">
        <v>5</v>
      </c>
      <c r="L22" s="11" t="s">
        <v>6</v>
      </c>
      <c r="M22" s="11" t="s">
        <v>5</v>
      </c>
      <c r="N22" s="11" t="s">
        <v>6</v>
      </c>
      <c r="O22" s="11" t="s">
        <v>5</v>
      </c>
      <c r="P22" s="11" t="s">
        <v>6</v>
      </c>
      <c r="Q22" s="11" t="s">
        <v>5</v>
      </c>
      <c r="R22" s="11" t="s">
        <v>6</v>
      </c>
      <c r="S22" s="11" t="s">
        <v>5</v>
      </c>
      <c r="T22" s="11" t="s">
        <v>6</v>
      </c>
      <c r="U22" s="11" t="s">
        <v>5</v>
      </c>
      <c r="V22" s="11" t="s">
        <v>6</v>
      </c>
      <c r="W22" s="11" t="s">
        <v>5</v>
      </c>
      <c r="X22" s="11" t="s">
        <v>6</v>
      </c>
      <c r="Y22" s="11" t="s">
        <v>5</v>
      </c>
      <c r="Z22" s="11" t="s">
        <v>6</v>
      </c>
    </row>
    <row r="23" spans="2:39" x14ac:dyDescent="0.45">
      <c r="B23" s="7">
        <v>2018</v>
      </c>
      <c r="C23" s="24">
        <v>0.94088669950738912</v>
      </c>
      <c r="D23" s="24">
        <v>0.96658711217183768</v>
      </c>
      <c r="E23" s="24">
        <v>0.98320413436692511</v>
      </c>
      <c r="F23" s="24">
        <v>0.97395079594790157</v>
      </c>
      <c r="G23" s="24">
        <v>0.95304568527918787</v>
      </c>
      <c r="H23" s="24">
        <v>0.96547144754316072</v>
      </c>
      <c r="I23" s="24">
        <v>0.95197740112994356</v>
      </c>
      <c r="J23" s="24">
        <v>0.93690248565965584</v>
      </c>
      <c r="K23" s="24">
        <v>0.9540481400437637</v>
      </c>
      <c r="L23" s="24">
        <v>0.94567404426559354</v>
      </c>
      <c r="M23" s="24">
        <v>0.98611111111111116</v>
      </c>
      <c r="N23" s="24">
        <v>1</v>
      </c>
      <c r="O23" s="24">
        <v>0.95469613259668507</v>
      </c>
      <c r="P23" s="24">
        <v>0.9754385964912281</v>
      </c>
      <c r="Q23" s="24">
        <v>0.98666666666666669</v>
      </c>
      <c r="R23" s="24">
        <v>0.98230088495575218</v>
      </c>
      <c r="S23" s="24">
        <v>0.95877659574468088</v>
      </c>
      <c r="T23" s="24">
        <v>0.96408450704225357</v>
      </c>
      <c r="U23" s="24">
        <v>0.9470072436141822</v>
      </c>
      <c r="V23" s="24">
        <v>0.9434954007884363</v>
      </c>
      <c r="W23" s="24">
        <v>0.96758104738154616</v>
      </c>
      <c r="X23" s="24">
        <v>0.96184062850729513</v>
      </c>
      <c r="Y23" s="24">
        <v>0.96</v>
      </c>
      <c r="Z23" s="24">
        <v>0.96721311475409832</v>
      </c>
    </row>
    <row r="24" spans="2:39" x14ac:dyDescent="0.45">
      <c r="B24" s="7">
        <v>2019</v>
      </c>
      <c r="C24" s="24">
        <v>0.95454545454545459</v>
      </c>
      <c r="D24" s="24">
        <v>0.96437054631828978</v>
      </c>
      <c r="E24" s="24">
        <v>0.969558599695586</v>
      </c>
      <c r="F24" s="24">
        <v>0.96907216494845361</v>
      </c>
      <c r="G24" s="24">
        <v>0.96823529411764708</v>
      </c>
      <c r="H24" s="24">
        <v>0.96567505720823799</v>
      </c>
      <c r="I24" s="24">
        <v>0.94107600341588382</v>
      </c>
      <c r="J24" s="24">
        <v>0.93450635386119252</v>
      </c>
      <c r="K24" s="24">
        <v>0.9576427255985267</v>
      </c>
      <c r="L24" s="24">
        <v>0.93900184842883549</v>
      </c>
      <c r="M24" s="24">
        <v>0.96250000000000002</v>
      </c>
      <c r="N24" s="24">
        <v>0.97499999999999998</v>
      </c>
      <c r="O24" s="24">
        <v>0.96899999999999997</v>
      </c>
      <c r="P24" s="24">
        <v>0.97112299465240637</v>
      </c>
      <c r="Q24" s="24">
        <v>0.98333333333333328</v>
      </c>
      <c r="R24" s="24">
        <v>0.97540983606557374</v>
      </c>
      <c r="S24" s="24">
        <v>0.95198675496688745</v>
      </c>
      <c r="T24" s="24">
        <v>0.95003010234798313</v>
      </c>
      <c r="U24" s="24">
        <v>0.94855892010215248</v>
      </c>
      <c r="V24" s="24">
        <v>0.93233082706766912</v>
      </c>
      <c r="W24" s="24">
        <v>0.96348645465253235</v>
      </c>
      <c r="X24" s="24">
        <v>0.95238095238095233</v>
      </c>
      <c r="Y24" s="24">
        <v>0.96039603960396036</v>
      </c>
      <c r="Z24" s="24">
        <v>0.97478991596638653</v>
      </c>
      <c r="AA24" s="20"/>
    </row>
    <row r="25" spans="2:39" x14ac:dyDescent="0.45">
      <c r="B25" s="7">
        <v>2020</v>
      </c>
      <c r="C25" s="24">
        <v>0.85497835497835495</v>
      </c>
      <c r="D25" s="24">
        <v>0.88143176733780759</v>
      </c>
      <c r="E25" s="24">
        <v>0.91622340425531912</v>
      </c>
      <c r="F25" s="24">
        <v>0.9358974358974359</v>
      </c>
      <c r="G25" s="24">
        <v>0.89541715628672147</v>
      </c>
      <c r="H25" s="24">
        <v>0.91933570581257418</v>
      </c>
      <c r="I25" s="24">
        <v>0.85680566483084186</v>
      </c>
      <c r="J25" s="24">
        <v>0.83438914027149325</v>
      </c>
      <c r="K25" s="24">
        <v>0.9089430894308943</v>
      </c>
      <c r="L25" s="24">
        <v>0.91653027823240585</v>
      </c>
      <c r="M25" s="24">
        <v>0.86904761904761907</v>
      </c>
      <c r="N25" s="24">
        <v>0.81506849315068497</v>
      </c>
      <c r="O25" s="24">
        <v>0.86594202898550721</v>
      </c>
      <c r="P25" s="24">
        <v>0.9027921406411582</v>
      </c>
      <c r="Q25" s="24">
        <v>0.9152542372881356</v>
      </c>
      <c r="R25" s="24">
        <v>0.93515358361774747</v>
      </c>
      <c r="S25" s="24">
        <v>0.87709497206703912</v>
      </c>
      <c r="T25" s="24">
        <v>0.90747330960854089</v>
      </c>
      <c r="U25" s="24">
        <v>0.86359238955175754</v>
      </c>
      <c r="V25" s="24">
        <v>0.85664335664335667</v>
      </c>
      <c r="W25" s="24">
        <v>0.90346274921301151</v>
      </c>
      <c r="X25" s="24">
        <v>0.89493433395872424</v>
      </c>
      <c r="Y25" s="24">
        <v>0.90090090090090091</v>
      </c>
      <c r="Z25" s="24">
        <v>0.94392523364485981</v>
      </c>
    </row>
    <row r="27" spans="2:39" x14ac:dyDescent="0.45">
      <c r="B27" s="7"/>
      <c r="C27" s="29" t="s">
        <v>2</v>
      </c>
      <c r="D27" s="29"/>
      <c r="E27" s="29"/>
      <c r="F27" s="29"/>
      <c r="G27" s="29"/>
      <c r="H27" s="29"/>
      <c r="I27" s="29" t="s">
        <v>4</v>
      </c>
      <c r="J27" s="29"/>
      <c r="K27" s="29"/>
      <c r="L27" s="29"/>
      <c r="M27" s="29"/>
      <c r="N27" s="29"/>
    </row>
    <row r="28" spans="2:39" x14ac:dyDescent="0.45">
      <c r="B28" s="7"/>
      <c r="C28" s="26" t="s">
        <v>10</v>
      </c>
      <c r="D28" s="26"/>
      <c r="E28" s="26" t="s">
        <v>12</v>
      </c>
      <c r="F28" s="26"/>
      <c r="G28" s="26" t="s">
        <v>13</v>
      </c>
      <c r="H28" s="26"/>
      <c r="I28" s="26" t="s">
        <v>12</v>
      </c>
      <c r="J28" s="26"/>
      <c r="K28" s="26" t="s">
        <v>13</v>
      </c>
      <c r="L28" s="26"/>
      <c r="M28" s="26" t="s">
        <v>14</v>
      </c>
      <c r="N28" s="26"/>
    </row>
    <row r="29" spans="2:39" x14ac:dyDescent="0.45">
      <c r="B29" s="7"/>
      <c r="C29" s="11" t="s">
        <v>5</v>
      </c>
      <c r="D29" s="11" t="s">
        <v>6</v>
      </c>
      <c r="E29" s="11" t="s">
        <v>5</v>
      </c>
      <c r="F29" s="11" t="s">
        <v>6</v>
      </c>
      <c r="G29" s="11" t="s">
        <v>5</v>
      </c>
      <c r="H29" s="11" t="s">
        <v>6</v>
      </c>
      <c r="I29" s="11" t="s">
        <v>5</v>
      </c>
      <c r="J29" s="11" t="s">
        <v>6</v>
      </c>
      <c r="K29" s="11" t="s">
        <v>5</v>
      </c>
      <c r="L29" s="11" t="s">
        <v>6</v>
      </c>
      <c r="M29" s="11" t="s">
        <v>5</v>
      </c>
      <c r="N29" s="11" t="s">
        <v>6</v>
      </c>
    </row>
    <row r="30" spans="2:39" x14ac:dyDescent="0.45">
      <c r="B30" s="7">
        <v>2018</v>
      </c>
      <c r="C30" s="24">
        <v>0.94594594594594594</v>
      </c>
      <c r="D30" s="24">
        <v>1</v>
      </c>
      <c r="E30" s="24">
        <v>1</v>
      </c>
      <c r="F30" s="24">
        <v>1</v>
      </c>
      <c r="G30" s="24">
        <v>0.625</v>
      </c>
      <c r="H30" s="24">
        <v>0.9375</v>
      </c>
      <c r="I30" s="24"/>
      <c r="J30" s="25"/>
      <c r="K30" s="24">
        <v>0.72972972972972971</v>
      </c>
      <c r="L30" s="24">
        <v>0.81516587677725116</v>
      </c>
      <c r="M30" s="24">
        <v>0.93333333333333335</v>
      </c>
      <c r="N30" s="24">
        <v>0.95121951219512191</v>
      </c>
    </row>
    <row r="31" spans="2:39" x14ac:dyDescent="0.45">
      <c r="B31" s="7">
        <v>2019</v>
      </c>
      <c r="C31" s="24">
        <v>0.9555555555555556</v>
      </c>
      <c r="D31" s="24">
        <v>1</v>
      </c>
      <c r="E31" s="23"/>
      <c r="F31" s="23"/>
      <c r="G31" s="24">
        <v>0.875</v>
      </c>
      <c r="H31" s="24">
        <v>0.93333333333333335</v>
      </c>
      <c r="I31" s="24"/>
      <c r="J31" s="25"/>
      <c r="K31" s="24">
        <v>0.87650602409638556</v>
      </c>
      <c r="L31" s="24">
        <v>0.82548476454293629</v>
      </c>
      <c r="M31" s="24">
        <v>0.94444444444444442</v>
      </c>
      <c r="N31" s="24">
        <v>0.91304347826086951</v>
      </c>
    </row>
    <row r="32" spans="2:39" x14ac:dyDescent="0.45">
      <c r="B32" s="7">
        <v>2020</v>
      </c>
      <c r="C32" s="23"/>
      <c r="D32" s="23"/>
      <c r="E32" s="23"/>
      <c r="F32" s="23"/>
      <c r="G32" s="24">
        <v>0.30769230769230771</v>
      </c>
      <c r="H32" s="24">
        <v>0.61111111111111116</v>
      </c>
      <c r="I32" s="24">
        <v>1</v>
      </c>
      <c r="J32" s="25">
        <v>0.33333333333333331</v>
      </c>
      <c r="K32" s="24">
        <v>0.79938271604938271</v>
      </c>
      <c r="L32" s="24">
        <v>0.76374442793462105</v>
      </c>
      <c r="M32" s="24">
        <v>0.95454545454545459</v>
      </c>
      <c r="N32" s="24">
        <v>0.93333333333333335</v>
      </c>
    </row>
    <row r="35" spans="1:25" x14ac:dyDescent="0.45">
      <c r="B35" s="7"/>
      <c r="C35" s="29" t="s">
        <v>2</v>
      </c>
      <c r="D35" s="29"/>
      <c r="E35" s="29"/>
      <c r="F35" s="29"/>
      <c r="G35" s="29"/>
      <c r="H35" s="29"/>
      <c r="I35" s="29" t="s">
        <v>4</v>
      </c>
      <c r="J35" s="29"/>
      <c r="K35" s="29"/>
      <c r="L35" s="29"/>
      <c r="M35" s="29"/>
      <c r="N35" s="29"/>
    </row>
    <row r="36" spans="1:25" x14ac:dyDescent="0.45">
      <c r="B36" s="7"/>
      <c r="C36" s="26" t="s">
        <v>10</v>
      </c>
      <c r="D36" s="26"/>
      <c r="E36" s="26" t="s">
        <v>12</v>
      </c>
      <c r="F36" s="26"/>
      <c r="G36" s="26" t="s">
        <v>13</v>
      </c>
      <c r="H36" s="26"/>
      <c r="I36" s="26" t="s">
        <v>12</v>
      </c>
      <c r="J36" s="26"/>
      <c r="K36" s="26" t="s">
        <v>13</v>
      </c>
      <c r="L36" s="26"/>
      <c r="M36" s="26" t="s">
        <v>14</v>
      </c>
      <c r="N36" s="26"/>
    </row>
    <row r="37" spans="1:25" x14ac:dyDescent="0.45">
      <c r="B37" s="7"/>
      <c r="C37" s="11" t="s">
        <v>5</v>
      </c>
      <c r="D37" s="11" t="s">
        <v>6</v>
      </c>
      <c r="E37" s="11" t="s">
        <v>5</v>
      </c>
      <c r="F37" s="11" t="s">
        <v>6</v>
      </c>
      <c r="G37" s="11" t="s">
        <v>5</v>
      </c>
      <c r="H37" s="11" t="s">
        <v>6</v>
      </c>
      <c r="I37" s="11" t="s">
        <v>5</v>
      </c>
      <c r="J37" s="11" t="s">
        <v>6</v>
      </c>
      <c r="K37" s="11" t="s">
        <v>5</v>
      </c>
      <c r="L37" s="11" t="s">
        <v>6</v>
      </c>
      <c r="M37" s="11" t="s">
        <v>5</v>
      </c>
      <c r="N37" s="11" t="s">
        <v>6</v>
      </c>
    </row>
    <row r="38" spans="1:25" x14ac:dyDescent="0.45">
      <c r="B38" s="7">
        <v>2018</v>
      </c>
      <c r="C38" s="13">
        <v>37</v>
      </c>
      <c r="D38" s="13">
        <v>39</v>
      </c>
      <c r="E38" s="13">
        <v>11</v>
      </c>
      <c r="F38" s="13">
        <v>11</v>
      </c>
      <c r="G38" s="13">
        <v>16</v>
      </c>
      <c r="H38" s="13">
        <v>16</v>
      </c>
      <c r="K38" s="13">
        <v>148</v>
      </c>
      <c r="L38" s="13">
        <v>211</v>
      </c>
      <c r="M38" s="13">
        <v>30</v>
      </c>
      <c r="N38" s="13">
        <v>41</v>
      </c>
    </row>
    <row r="39" spans="1:25" x14ac:dyDescent="0.45">
      <c r="B39" s="7">
        <v>2019</v>
      </c>
      <c r="C39" s="7">
        <v>45</v>
      </c>
      <c r="D39" s="7">
        <v>41</v>
      </c>
      <c r="E39" s="23"/>
      <c r="F39" s="23"/>
      <c r="G39" s="7">
        <v>16</v>
      </c>
      <c r="H39" s="7">
        <v>15</v>
      </c>
      <c r="I39" s="24"/>
      <c r="J39" s="25"/>
      <c r="K39" s="7">
        <v>332</v>
      </c>
      <c r="L39" s="7">
        <v>361</v>
      </c>
      <c r="M39" s="7">
        <v>36</v>
      </c>
      <c r="N39" s="7">
        <v>69</v>
      </c>
    </row>
    <row r="40" spans="1:25" x14ac:dyDescent="0.45">
      <c r="B40" s="7">
        <v>2020</v>
      </c>
      <c r="C40" s="7">
        <v>38</v>
      </c>
      <c r="D40" s="7">
        <v>42</v>
      </c>
      <c r="E40" s="23"/>
      <c r="F40" s="23"/>
      <c r="G40" s="7">
        <v>13</v>
      </c>
      <c r="H40" s="7">
        <v>18</v>
      </c>
      <c r="I40" s="7">
        <v>1</v>
      </c>
      <c r="J40" s="7">
        <v>3</v>
      </c>
      <c r="K40" s="7">
        <v>13</v>
      </c>
      <c r="L40" s="7">
        <v>18</v>
      </c>
      <c r="M40" s="7">
        <v>44</v>
      </c>
      <c r="N40" s="7">
        <v>75</v>
      </c>
    </row>
    <row r="43" spans="1:25" x14ac:dyDescent="0.45">
      <c r="B43" s="3" t="s">
        <v>10</v>
      </c>
      <c r="F43" t="s">
        <v>11</v>
      </c>
      <c r="J43" t="s">
        <v>12</v>
      </c>
      <c r="N43" t="s">
        <v>13</v>
      </c>
      <c r="R43" t="s">
        <v>14</v>
      </c>
      <c r="V43" t="s">
        <v>15</v>
      </c>
    </row>
    <row r="44" spans="1:25" x14ac:dyDescent="0.45">
      <c r="B44" s="31" t="s">
        <v>18</v>
      </c>
      <c r="C44" s="32"/>
      <c r="D44" s="31" t="s">
        <v>19</v>
      </c>
      <c r="E44" s="32"/>
      <c r="F44" s="31" t="s">
        <v>18</v>
      </c>
      <c r="G44" s="32"/>
      <c r="H44" s="31" t="s">
        <v>19</v>
      </c>
      <c r="I44" s="32"/>
      <c r="J44" s="31" t="s">
        <v>18</v>
      </c>
      <c r="K44" s="32"/>
      <c r="L44" s="31" t="s">
        <v>19</v>
      </c>
      <c r="M44" s="32"/>
      <c r="N44" s="31" t="s">
        <v>18</v>
      </c>
      <c r="O44" s="32"/>
      <c r="P44" s="31" t="s">
        <v>19</v>
      </c>
      <c r="Q44" s="32"/>
      <c r="R44" s="31" t="s">
        <v>18</v>
      </c>
      <c r="S44" s="32"/>
      <c r="T44" s="31" t="s">
        <v>19</v>
      </c>
      <c r="U44" s="32"/>
      <c r="V44" s="31" t="s">
        <v>18</v>
      </c>
      <c r="W44" s="32"/>
      <c r="X44" s="31" t="s">
        <v>19</v>
      </c>
      <c r="Y44" s="32"/>
    </row>
    <row r="45" spans="1:25" x14ac:dyDescent="0.45">
      <c r="B45" s="16" t="s">
        <v>5</v>
      </c>
      <c r="C45" s="16" t="s">
        <v>6</v>
      </c>
      <c r="D45" s="16" t="s">
        <v>5</v>
      </c>
      <c r="E45" s="16" t="s">
        <v>6</v>
      </c>
      <c r="F45" s="16" t="s">
        <v>5</v>
      </c>
      <c r="G45" s="16" t="s">
        <v>6</v>
      </c>
      <c r="H45" s="16" t="s">
        <v>5</v>
      </c>
      <c r="I45" s="16" t="s">
        <v>6</v>
      </c>
      <c r="J45" s="16" t="s">
        <v>5</v>
      </c>
      <c r="K45" s="16" t="s">
        <v>6</v>
      </c>
      <c r="L45" s="16" t="s">
        <v>5</v>
      </c>
      <c r="M45" s="16" t="s">
        <v>6</v>
      </c>
      <c r="N45" s="16" t="s">
        <v>5</v>
      </c>
      <c r="O45" s="16" t="s">
        <v>6</v>
      </c>
      <c r="P45" s="16" t="s">
        <v>5</v>
      </c>
      <c r="Q45" s="16" t="s">
        <v>6</v>
      </c>
      <c r="R45" s="16" t="s">
        <v>5</v>
      </c>
      <c r="S45" s="16" t="s">
        <v>6</v>
      </c>
      <c r="T45" s="16" t="s">
        <v>5</v>
      </c>
      <c r="U45" s="16" t="s">
        <v>6</v>
      </c>
      <c r="V45" s="16" t="s">
        <v>5</v>
      </c>
      <c r="W45" s="16" t="s">
        <v>6</v>
      </c>
      <c r="X45" s="16" t="s">
        <v>5</v>
      </c>
      <c r="Y45" s="16" t="s">
        <v>6</v>
      </c>
    </row>
    <row r="46" spans="1:25" x14ac:dyDescent="0.45">
      <c r="A46">
        <v>2018</v>
      </c>
      <c r="B46" s="20">
        <v>0.94088669950738912</v>
      </c>
      <c r="C46" s="20">
        <v>0.96658711217183768</v>
      </c>
      <c r="D46" s="20">
        <v>0.95469613259668507</v>
      </c>
      <c r="E46" s="20">
        <v>0.9754385964912281</v>
      </c>
      <c r="F46" s="20">
        <v>0.98320413436692511</v>
      </c>
      <c r="G46" s="20">
        <v>0.97395079594790157</v>
      </c>
      <c r="H46" s="20">
        <v>0.98666666666666669</v>
      </c>
      <c r="I46" s="20">
        <v>0.98230088495575218</v>
      </c>
      <c r="J46" s="20">
        <v>0.95304568527918787</v>
      </c>
      <c r="K46" s="20">
        <v>0.96547144754316072</v>
      </c>
      <c r="L46" s="20">
        <v>0.95877659574468088</v>
      </c>
      <c r="M46" s="20">
        <v>0.96408450704225357</v>
      </c>
      <c r="N46" s="20">
        <v>0.95197740112994356</v>
      </c>
      <c r="O46" s="20">
        <v>0.93690248565965584</v>
      </c>
      <c r="P46" s="20">
        <v>0.9470072436141822</v>
      </c>
      <c r="Q46" s="20">
        <v>0.9434954007884363</v>
      </c>
      <c r="R46" s="20">
        <v>0.9540481400437637</v>
      </c>
      <c r="S46" s="20">
        <v>0.94567404426559354</v>
      </c>
      <c r="T46" s="20">
        <v>0.96758104738154616</v>
      </c>
      <c r="U46" s="20">
        <v>0.96184062850729513</v>
      </c>
      <c r="V46" s="20">
        <v>0.98611111111111116</v>
      </c>
      <c r="W46" s="20">
        <v>1</v>
      </c>
      <c r="X46" s="20">
        <v>0.96</v>
      </c>
      <c r="Y46" s="20">
        <v>0.96721311475409832</v>
      </c>
    </row>
    <row r="47" spans="1:25" x14ac:dyDescent="0.45">
      <c r="A47">
        <v>2019</v>
      </c>
      <c r="B47" s="20">
        <v>0.95454545454545459</v>
      </c>
      <c r="C47" s="20">
        <v>0.96437054631828978</v>
      </c>
      <c r="D47" s="20">
        <v>0.96899999999999997</v>
      </c>
      <c r="E47" s="20">
        <v>0.97112299465240637</v>
      </c>
      <c r="F47" s="20">
        <v>0.969558599695586</v>
      </c>
      <c r="G47" s="20">
        <v>0.96907216494845361</v>
      </c>
      <c r="H47" s="20">
        <v>0.98333333333333328</v>
      </c>
      <c r="I47" s="20">
        <v>0.97540983606557374</v>
      </c>
      <c r="J47" s="20">
        <v>0.96823529411764708</v>
      </c>
      <c r="K47" s="20">
        <v>0.96567505720823799</v>
      </c>
      <c r="L47" s="20">
        <v>0.95198675496688745</v>
      </c>
      <c r="M47" s="20">
        <v>0.95003010234798313</v>
      </c>
      <c r="N47" s="20">
        <v>0.94107600341588382</v>
      </c>
      <c r="O47" s="20">
        <v>0.93450635386119252</v>
      </c>
      <c r="P47" s="20">
        <v>0.94855892010215248</v>
      </c>
      <c r="Q47" s="20">
        <v>0.93233082706766912</v>
      </c>
      <c r="R47" s="20">
        <v>0.9576427255985267</v>
      </c>
      <c r="S47" s="20">
        <v>0.93900184842883549</v>
      </c>
      <c r="T47" s="20">
        <v>0.96348645465253235</v>
      </c>
      <c r="U47" s="20">
        <v>0.95238095238095233</v>
      </c>
      <c r="V47" s="20">
        <v>0.96250000000000002</v>
      </c>
      <c r="W47" s="20">
        <v>0.97499999999999998</v>
      </c>
      <c r="X47" s="20">
        <v>0.96039603960396036</v>
      </c>
      <c r="Y47" s="20">
        <v>0.97478991596638653</v>
      </c>
    </row>
    <row r="48" spans="1:25" x14ac:dyDescent="0.45">
      <c r="A48">
        <v>2020</v>
      </c>
      <c r="B48" s="20">
        <v>0.85497835497835495</v>
      </c>
      <c r="C48" s="20">
        <v>0.88143176733780759</v>
      </c>
      <c r="D48" s="20">
        <v>0.86594202898550721</v>
      </c>
      <c r="E48" s="20">
        <v>0.9027921406411582</v>
      </c>
      <c r="F48" s="20">
        <v>0.91622340425531912</v>
      </c>
      <c r="G48" s="20">
        <v>0.9358974358974359</v>
      </c>
      <c r="H48" s="20">
        <v>0.9152542372881356</v>
      </c>
      <c r="I48" s="20">
        <v>0.93515358361774747</v>
      </c>
      <c r="J48" s="20">
        <v>0.89541715628672147</v>
      </c>
      <c r="K48" s="20">
        <v>0.91933570581257418</v>
      </c>
      <c r="L48" s="20">
        <v>0.87709497206703912</v>
      </c>
      <c r="M48" s="20">
        <v>0.90747330960854089</v>
      </c>
      <c r="N48" s="20">
        <v>0.85680566483084186</v>
      </c>
      <c r="O48" s="20">
        <v>0.83438914027149325</v>
      </c>
      <c r="P48" s="20">
        <v>0.86359238955175754</v>
      </c>
      <c r="Q48" s="20">
        <v>0.85664335664335667</v>
      </c>
      <c r="R48" s="20">
        <v>0.9089430894308943</v>
      </c>
      <c r="S48" s="20">
        <v>0.91653027823240585</v>
      </c>
      <c r="T48" s="20">
        <v>0.90346274921301151</v>
      </c>
      <c r="U48" s="20">
        <v>0.89493433395872424</v>
      </c>
      <c r="V48" s="20">
        <v>0.86904761904761907</v>
      </c>
      <c r="W48" s="20">
        <v>0.81506849315068497</v>
      </c>
      <c r="X48" s="20">
        <v>0.90090090090090091</v>
      </c>
      <c r="Y48" s="20">
        <v>0.94392523364485981</v>
      </c>
    </row>
    <row r="52" spans="1:13" x14ac:dyDescent="0.45">
      <c r="A52" s="23"/>
      <c r="B52" s="29" t="s">
        <v>10</v>
      </c>
      <c r="C52" s="29"/>
      <c r="D52" s="29" t="s">
        <v>12</v>
      </c>
      <c r="E52" s="29"/>
      <c r="F52" s="29"/>
      <c r="G52" s="29"/>
      <c r="H52" s="29" t="s">
        <v>13</v>
      </c>
      <c r="I52" s="29"/>
      <c r="J52" s="29"/>
      <c r="K52" s="29"/>
      <c r="L52" s="29" t="s">
        <v>14</v>
      </c>
      <c r="M52" s="29"/>
    </row>
    <row r="53" spans="1:13" x14ac:dyDescent="0.45">
      <c r="A53" s="23"/>
      <c r="B53" s="26" t="s">
        <v>2</v>
      </c>
      <c r="C53" s="26"/>
      <c r="D53" s="26" t="s">
        <v>2</v>
      </c>
      <c r="E53" s="26"/>
      <c r="F53" s="30" t="s">
        <v>4</v>
      </c>
      <c r="G53" s="30"/>
      <c r="H53" s="26" t="s">
        <v>2</v>
      </c>
      <c r="I53" s="26"/>
      <c r="J53" s="16" t="s">
        <v>4</v>
      </c>
      <c r="K53" s="16"/>
      <c r="L53" s="16" t="s">
        <v>4</v>
      </c>
      <c r="M53" s="16"/>
    </row>
    <row r="54" spans="1:13" x14ac:dyDescent="0.45">
      <c r="A54" s="23"/>
      <c r="B54" s="16" t="s">
        <v>5</v>
      </c>
      <c r="C54" s="16" t="s">
        <v>6</v>
      </c>
      <c r="D54" s="16" t="s">
        <v>5</v>
      </c>
      <c r="E54" s="16" t="s">
        <v>6</v>
      </c>
      <c r="F54" s="17" t="s">
        <v>5</v>
      </c>
      <c r="G54" s="17" t="s">
        <v>6</v>
      </c>
      <c r="H54" s="16" t="s">
        <v>5</v>
      </c>
      <c r="I54" s="16" t="s">
        <v>6</v>
      </c>
      <c r="J54" s="16" t="s">
        <v>5</v>
      </c>
      <c r="K54" s="16" t="s">
        <v>6</v>
      </c>
      <c r="L54" s="16" t="s">
        <v>5</v>
      </c>
      <c r="M54" s="16" t="s">
        <v>6</v>
      </c>
    </row>
    <row r="55" spans="1:13" x14ac:dyDescent="0.45">
      <c r="A55" s="29">
        <v>2018</v>
      </c>
      <c r="B55" s="17">
        <v>35</v>
      </c>
      <c r="C55" s="17">
        <v>39</v>
      </c>
      <c r="D55" s="17">
        <v>11</v>
      </c>
      <c r="E55" s="17">
        <v>11</v>
      </c>
      <c r="F55" s="23"/>
      <c r="G55" s="23"/>
      <c r="H55" s="17">
        <v>10</v>
      </c>
      <c r="I55" s="17">
        <v>15</v>
      </c>
      <c r="J55" s="17">
        <v>108</v>
      </c>
      <c r="K55" s="17">
        <v>172</v>
      </c>
      <c r="L55" s="17">
        <v>28</v>
      </c>
      <c r="M55" s="17">
        <v>39</v>
      </c>
    </row>
    <row r="56" spans="1:13" x14ac:dyDescent="0.45">
      <c r="A56" s="29"/>
      <c r="B56" s="17">
        <v>2</v>
      </c>
      <c r="C56" s="17">
        <v>0</v>
      </c>
      <c r="D56" s="17">
        <v>0</v>
      </c>
      <c r="E56" s="17">
        <v>0</v>
      </c>
      <c r="F56" s="23"/>
      <c r="G56" s="23"/>
      <c r="H56" s="17">
        <v>6</v>
      </c>
      <c r="I56" s="17">
        <v>1</v>
      </c>
      <c r="J56" s="17">
        <v>40</v>
      </c>
      <c r="K56" s="17">
        <v>39</v>
      </c>
      <c r="L56" s="17">
        <v>2</v>
      </c>
      <c r="M56" s="17">
        <v>2</v>
      </c>
    </row>
    <row r="57" spans="1:13" x14ac:dyDescent="0.45">
      <c r="A57" s="29"/>
      <c r="B57" s="24">
        <v>0.94594594594594594</v>
      </c>
      <c r="C57" s="24">
        <v>1</v>
      </c>
      <c r="D57" s="24">
        <v>1</v>
      </c>
      <c r="E57" s="24">
        <v>1</v>
      </c>
      <c r="F57" s="23"/>
      <c r="G57" s="23"/>
      <c r="H57" s="24">
        <v>0.625</v>
      </c>
      <c r="I57" s="24">
        <v>0.9375</v>
      </c>
      <c r="J57" s="24">
        <v>0.72972972972972971</v>
      </c>
      <c r="K57" s="24">
        <v>0.81516587677725116</v>
      </c>
      <c r="L57" s="24">
        <v>0.93333333333333335</v>
      </c>
      <c r="M57" s="24">
        <v>0.95121951219512191</v>
      </c>
    </row>
    <row r="58" spans="1:13" x14ac:dyDescent="0.45">
      <c r="A58" s="29">
        <v>2019</v>
      </c>
      <c r="B58" s="17">
        <v>43</v>
      </c>
      <c r="C58" s="17">
        <v>41</v>
      </c>
      <c r="D58" s="23"/>
      <c r="E58" s="23"/>
      <c r="F58" s="23"/>
      <c r="G58" s="23"/>
      <c r="H58" s="17">
        <v>14</v>
      </c>
      <c r="I58" s="17">
        <v>14</v>
      </c>
      <c r="J58" s="17">
        <v>291</v>
      </c>
      <c r="K58" s="17">
        <v>298</v>
      </c>
      <c r="L58" s="17">
        <v>34</v>
      </c>
      <c r="M58" s="17">
        <v>63</v>
      </c>
    </row>
    <row r="59" spans="1:13" x14ac:dyDescent="0.45">
      <c r="A59" s="29"/>
      <c r="B59" s="17">
        <v>2</v>
      </c>
      <c r="C59" s="17">
        <v>0</v>
      </c>
      <c r="D59" s="23"/>
      <c r="E59" s="23"/>
      <c r="F59" s="23"/>
      <c r="G59" s="23"/>
      <c r="H59" s="17">
        <v>2</v>
      </c>
      <c r="I59" s="17">
        <v>1</v>
      </c>
      <c r="J59" s="17">
        <v>41</v>
      </c>
      <c r="K59" s="17">
        <v>63</v>
      </c>
      <c r="L59" s="17">
        <v>2</v>
      </c>
      <c r="M59" s="17">
        <v>6</v>
      </c>
    </row>
    <row r="60" spans="1:13" x14ac:dyDescent="0.45">
      <c r="A60" s="29"/>
      <c r="B60" s="24">
        <v>0.9555555555555556</v>
      </c>
      <c r="C60" s="24">
        <v>1</v>
      </c>
      <c r="D60" s="23"/>
      <c r="E60" s="23"/>
      <c r="F60" s="23"/>
      <c r="G60" s="23"/>
      <c r="H60" s="24">
        <v>0.875</v>
      </c>
      <c r="I60" s="24">
        <v>0.93333333333333335</v>
      </c>
      <c r="J60" s="24">
        <v>0.87650602409638556</v>
      </c>
      <c r="K60" s="24">
        <v>0.82548476454293629</v>
      </c>
      <c r="L60" s="24">
        <v>0.94444444444444442</v>
      </c>
      <c r="M60" s="24">
        <v>0.91304347826086951</v>
      </c>
    </row>
    <row r="61" spans="1:13" x14ac:dyDescent="0.45">
      <c r="A61" s="29">
        <v>2020</v>
      </c>
      <c r="B61" s="17">
        <v>29</v>
      </c>
      <c r="C61" s="17">
        <v>33</v>
      </c>
      <c r="D61" s="23"/>
      <c r="E61" s="23"/>
      <c r="F61" s="17">
        <v>1</v>
      </c>
      <c r="G61" s="17">
        <v>1</v>
      </c>
      <c r="H61" s="17">
        <v>4</v>
      </c>
      <c r="I61" s="17">
        <v>11</v>
      </c>
      <c r="J61" s="17">
        <v>518</v>
      </c>
      <c r="K61" s="17">
        <v>514</v>
      </c>
      <c r="L61" s="17">
        <v>42</v>
      </c>
      <c r="M61" s="17">
        <v>70</v>
      </c>
    </row>
    <row r="62" spans="1:13" x14ac:dyDescent="0.45">
      <c r="A62" s="29"/>
      <c r="B62" s="17">
        <v>9</v>
      </c>
      <c r="C62" s="17">
        <v>9</v>
      </c>
      <c r="D62" s="23"/>
      <c r="E62" s="23"/>
      <c r="F62" s="17">
        <v>0</v>
      </c>
      <c r="G62" s="17">
        <v>2</v>
      </c>
      <c r="H62" s="17">
        <v>9</v>
      </c>
      <c r="I62" s="17">
        <v>7</v>
      </c>
      <c r="J62" s="17">
        <v>130</v>
      </c>
      <c r="K62" s="17">
        <v>159</v>
      </c>
      <c r="L62" s="17">
        <v>2</v>
      </c>
      <c r="M62" s="17">
        <v>5</v>
      </c>
    </row>
    <row r="63" spans="1:13" x14ac:dyDescent="0.45">
      <c r="A63" s="29"/>
      <c r="B63" s="24">
        <v>0.76315789473684215</v>
      </c>
      <c r="C63" s="24">
        <v>0.7857142857142857</v>
      </c>
      <c r="D63" s="23"/>
      <c r="E63" s="23"/>
      <c r="F63" s="24">
        <v>1</v>
      </c>
      <c r="G63" s="24">
        <v>0.33333333333333331</v>
      </c>
      <c r="H63" s="24">
        <v>0.30769230769230771</v>
      </c>
      <c r="I63" s="24">
        <v>0.61111111111111116</v>
      </c>
      <c r="J63" s="24">
        <v>0.79938271604938271</v>
      </c>
      <c r="K63" s="24">
        <v>0.76374442793462105</v>
      </c>
      <c r="L63" s="24">
        <v>0.95454545454545459</v>
      </c>
      <c r="M63" s="24">
        <v>0.93333333333333335</v>
      </c>
    </row>
  </sheetData>
  <mergeCells count="85">
    <mergeCell ref="C35:H35"/>
    <mergeCell ref="I35:N35"/>
    <mergeCell ref="C36:D36"/>
    <mergeCell ref="E36:F36"/>
    <mergeCell ref="G36:H36"/>
    <mergeCell ref="I36:J36"/>
    <mergeCell ref="K36:L36"/>
    <mergeCell ref="M36:N36"/>
    <mergeCell ref="AP3:AQ3"/>
    <mergeCell ref="AR3:AS3"/>
    <mergeCell ref="AT3:AU3"/>
    <mergeCell ref="AV3:AW3"/>
    <mergeCell ref="C27:H27"/>
    <mergeCell ref="S21:T21"/>
    <mergeCell ref="U21:V21"/>
    <mergeCell ref="W21:X21"/>
    <mergeCell ref="Y21:Z21"/>
    <mergeCell ref="O20:Z20"/>
    <mergeCell ref="C20:N20"/>
    <mergeCell ref="C15:D15"/>
    <mergeCell ref="E15:F15"/>
    <mergeCell ref="G15:H15"/>
    <mergeCell ref="I15:J15"/>
    <mergeCell ref="K15:L15"/>
    <mergeCell ref="K28:L28"/>
    <mergeCell ref="M28:N28"/>
    <mergeCell ref="I27:N27"/>
    <mergeCell ref="M21:N21"/>
    <mergeCell ref="Q21:R21"/>
    <mergeCell ref="O21:P21"/>
    <mergeCell ref="K21:L21"/>
    <mergeCell ref="C28:D28"/>
    <mergeCell ref="E28:F28"/>
    <mergeCell ref="G28:H28"/>
    <mergeCell ref="I28:J28"/>
    <mergeCell ref="E21:F21"/>
    <mergeCell ref="G21:H21"/>
    <mergeCell ref="I21:J21"/>
    <mergeCell ref="C21:D21"/>
    <mergeCell ref="Q9:R9"/>
    <mergeCell ref="U9:V9"/>
    <mergeCell ref="C9:D9"/>
    <mergeCell ref="E9:F9"/>
    <mergeCell ref="G9:H9"/>
    <mergeCell ref="I9:J9"/>
    <mergeCell ref="K9:L9"/>
    <mergeCell ref="M9:N9"/>
    <mergeCell ref="I3:J3"/>
    <mergeCell ref="K3:L3"/>
    <mergeCell ref="M3:N3"/>
    <mergeCell ref="C14:H14"/>
    <mergeCell ref="I14:L14"/>
    <mergeCell ref="C2:H2"/>
    <mergeCell ref="I2:L2"/>
    <mergeCell ref="M2:R2"/>
    <mergeCell ref="B44:C44"/>
    <mergeCell ref="D44:E44"/>
    <mergeCell ref="F44:G44"/>
    <mergeCell ref="H44:I44"/>
    <mergeCell ref="J44:K44"/>
    <mergeCell ref="L44:M44"/>
    <mergeCell ref="C8:H8"/>
    <mergeCell ref="I8:L8"/>
    <mergeCell ref="O3:P3"/>
    <mergeCell ref="Q3:R3"/>
    <mergeCell ref="C3:D3"/>
    <mergeCell ref="E3:F3"/>
    <mergeCell ref="G3:H3"/>
    <mergeCell ref="X44:Y44"/>
    <mergeCell ref="B53:C53"/>
    <mergeCell ref="D53:E53"/>
    <mergeCell ref="H53:I53"/>
    <mergeCell ref="H52:K52"/>
    <mergeCell ref="L52:M52"/>
    <mergeCell ref="N44:O44"/>
    <mergeCell ref="R44:S44"/>
    <mergeCell ref="V44:W44"/>
    <mergeCell ref="P44:Q44"/>
    <mergeCell ref="T44:U44"/>
    <mergeCell ref="A55:A57"/>
    <mergeCell ref="A58:A60"/>
    <mergeCell ref="A61:A63"/>
    <mergeCell ref="B52:C52"/>
    <mergeCell ref="D52:G52"/>
    <mergeCell ref="F53:G5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0024D6-3CEA-4CA0-B7FD-771B6B20DA57}">
  <dimension ref="B3:N14"/>
  <sheetViews>
    <sheetView workbookViewId="0">
      <selection activeCell="B3" sqref="B3:N14"/>
    </sheetView>
  </sheetViews>
  <sheetFormatPr defaultColWidth="8.86328125" defaultRowHeight="14.25" x14ac:dyDescent="0.45"/>
  <cols>
    <col min="1" max="16384" width="8.86328125" style="3"/>
  </cols>
  <sheetData>
    <row r="3" spans="2:14" x14ac:dyDescent="0.45">
      <c r="B3" s="34"/>
      <c r="C3" s="33" t="s">
        <v>10</v>
      </c>
      <c r="D3" s="33"/>
      <c r="E3" s="33" t="s">
        <v>12</v>
      </c>
      <c r="F3" s="33"/>
      <c r="G3" s="33"/>
      <c r="H3" s="33"/>
      <c r="I3" s="33" t="s">
        <v>13</v>
      </c>
      <c r="J3" s="33"/>
      <c r="K3" s="33"/>
      <c r="L3" s="33"/>
      <c r="M3" s="33" t="s">
        <v>14</v>
      </c>
      <c r="N3" s="33"/>
    </row>
    <row r="4" spans="2:14" x14ac:dyDescent="0.45">
      <c r="B4" s="35"/>
      <c r="C4" s="26" t="s">
        <v>2</v>
      </c>
      <c r="D4" s="26"/>
      <c r="E4" s="26" t="s">
        <v>2</v>
      </c>
      <c r="F4" s="26"/>
      <c r="G4" s="26" t="s">
        <v>4</v>
      </c>
      <c r="H4" s="26"/>
      <c r="I4" s="26" t="s">
        <v>2</v>
      </c>
      <c r="J4" s="26"/>
      <c r="K4" s="16" t="s">
        <v>4</v>
      </c>
      <c r="L4" s="16" t="s">
        <v>20</v>
      </c>
      <c r="M4" s="16" t="s">
        <v>4</v>
      </c>
      <c r="N4" s="16" t="s">
        <v>20</v>
      </c>
    </row>
    <row r="5" spans="2:14" x14ac:dyDescent="0.45">
      <c r="B5" s="36"/>
      <c r="C5" s="16" t="s">
        <v>5</v>
      </c>
      <c r="D5" s="16" t="s">
        <v>6</v>
      </c>
      <c r="E5" s="16" t="s">
        <v>5</v>
      </c>
      <c r="F5" s="16" t="s">
        <v>6</v>
      </c>
      <c r="G5" s="13" t="s">
        <v>5</v>
      </c>
      <c r="H5" s="13" t="s">
        <v>6</v>
      </c>
      <c r="I5" s="16" t="s">
        <v>5</v>
      </c>
      <c r="J5" s="16" t="s">
        <v>6</v>
      </c>
      <c r="K5" s="16" t="s">
        <v>5</v>
      </c>
      <c r="L5" s="16" t="s">
        <v>6</v>
      </c>
      <c r="M5" s="16" t="s">
        <v>5</v>
      </c>
      <c r="N5" s="16" t="s">
        <v>6</v>
      </c>
    </row>
    <row r="6" spans="2:14" x14ac:dyDescent="0.45">
      <c r="B6" s="33">
        <v>2018</v>
      </c>
      <c r="C6" s="13">
        <v>35</v>
      </c>
      <c r="D6" s="13">
        <v>39</v>
      </c>
      <c r="E6" s="13">
        <v>11</v>
      </c>
      <c r="F6" s="13">
        <v>11</v>
      </c>
      <c r="G6" s="13" t="s">
        <v>20</v>
      </c>
      <c r="H6" s="13" t="s">
        <v>20</v>
      </c>
      <c r="I6" s="13">
        <v>10</v>
      </c>
      <c r="J6" s="13">
        <v>15</v>
      </c>
      <c r="K6" s="13">
        <v>108</v>
      </c>
      <c r="L6" s="13">
        <v>172</v>
      </c>
      <c r="M6" s="13">
        <v>28</v>
      </c>
      <c r="N6" s="13">
        <v>39</v>
      </c>
    </row>
    <row r="7" spans="2:14" x14ac:dyDescent="0.45">
      <c r="B7" s="33"/>
      <c r="C7" s="13">
        <v>2</v>
      </c>
      <c r="D7" s="13">
        <v>0</v>
      </c>
      <c r="E7" s="13">
        <v>0</v>
      </c>
      <c r="F7" s="13">
        <v>0</v>
      </c>
      <c r="G7" s="13" t="s">
        <v>20</v>
      </c>
      <c r="H7" s="13" t="s">
        <v>20</v>
      </c>
      <c r="I7" s="13">
        <v>6</v>
      </c>
      <c r="J7" s="13">
        <v>1</v>
      </c>
      <c r="K7" s="13">
        <v>40</v>
      </c>
      <c r="L7" s="13">
        <v>39</v>
      </c>
      <c r="M7" s="13">
        <v>2</v>
      </c>
      <c r="N7" s="13">
        <v>2</v>
      </c>
    </row>
    <row r="8" spans="2:14" x14ac:dyDescent="0.45">
      <c r="B8" s="33"/>
      <c r="C8" s="24">
        <v>0.94594594594594594</v>
      </c>
      <c r="D8" s="24">
        <v>1</v>
      </c>
      <c r="E8" s="24">
        <v>1</v>
      </c>
      <c r="F8" s="24">
        <v>1</v>
      </c>
      <c r="G8" s="13" t="s">
        <v>20</v>
      </c>
      <c r="H8" s="13" t="s">
        <v>20</v>
      </c>
      <c r="I8" s="24">
        <v>0.625</v>
      </c>
      <c r="J8" s="24">
        <v>0.9375</v>
      </c>
      <c r="K8" s="24">
        <v>0.72972972972972971</v>
      </c>
      <c r="L8" s="24">
        <v>0.81516587677725116</v>
      </c>
      <c r="M8" s="24">
        <v>0.93333333333333335</v>
      </c>
      <c r="N8" s="24">
        <v>0.95121951219512191</v>
      </c>
    </row>
    <row r="9" spans="2:14" x14ac:dyDescent="0.45">
      <c r="B9" s="33">
        <v>2019</v>
      </c>
      <c r="C9" s="13">
        <v>43</v>
      </c>
      <c r="D9" s="13">
        <v>41</v>
      </c>
      <c r="E9" s="13" t="s">
        <v>20</v>
      </c>
      <c r="F9" s="13" t="s">
        <v>20</v>
      </c>
      <c r="G9" s="13" t="s">
        <v>20</v>
      </c>
      <c r="H9" s="13" t="s">
        <v>20</v>
      </c>
      <c r="I9" s="13">
        <v>14</v>
      </c>
      <c r="J9" s="13">
        <v>14</v>
      </c>
      <c r="K9" s="13">
        <v>291</v>
      </c>
      <c r="L9" s="13">
        <v>298</v>
      </c>
      <c r="M9" s="13">
        <v>34</v>
      </c>
      <c r="N9" s="13">
        <v>63</v>
      </c>
    </row>
    <row r="10" spans="2:14" x14ac:dyDescent="0.45">
      <c r="B10" s="33"/>
      <c r="C10" s="13">
        <v>2</v>
      </c>
      <c r="D10" s="13">
        <v>0</v>
      </c>
      <c r="E10" s="13" t="s">
        <v>20</v>
      </c>
      <c r="F10" s="13" t="s">
        <v>20</v>
      </c>
      <c r="G10" s="13" t="s">
        <v>20</v>
      </c>
      <c r="H10" s="13" t="s">
        <v>20</v>
      </c>
      <c r="I10" s="13">
        <v>2</v>
      </c>
      <c r="J10" s="13">
        <v>1</v>
      </c>
      <c r="K10" s="13">
        <v>41</v>
      </c>
      <c r="L10" s="13">
        <v>63</v>
      </c>
      <c r="M10" s="13">
        <v>2</v>
      </c>
      <c r="N10" s="13">
        <v>6</v>
      </c>
    </row>
    <row r="11" spans="2:14" x14ac:dyDescent="0.45">
      <c r="B11" s="33"/>
      <c r="C11" s="24">
        <v>0.9555555555555556</v>
      </c>
      <c r="D11" s="24">
        <v>1</v>
      </c>
      <c r="E11" s="13" t="s">
        <v>20</v>
      </c>
      <c r="F11" s="13" t="s">
        <v>20</v>
      </c>
      <c r="G11" s="13" t="s">
        <v>20</v>
      </c>
      <c r="H11" s="13" t="s">
        <v>20</v>
      </c>
      <c r="I11" s="24">
        <v>0.875</v>
      </c>
      <c r="J11" s="24">
        <v>0.93333333333333335</v>
      </c>
      <c r="K11" s="24">
        <v>0.87650602409638556</v>
      </c>
      <c r="L11" s="24">
        <v>0.82548476454293629</v>
      </c>
      <c r="M11" s="24">
        <v>0.94444444444444442</v>
      </c>
      <c r="N11" s="24">
        <v>0.91304347826086951</v>
      </c>
    </row>
    <row r="12" spans="2:14" x14ac:dyDescent="0.45">
      <c r="B12" s="33">
        <v>2020</v>
      </c>
      <c r="C12" s="13">
        <v>29</v>
      </c>
      <c r="D12" s="13">
        <v>33</v>
      </c>
      <c r="E12" s="13" t="s">
        <v>20</v>
      </c>
      <c r="F12" s="13" t="s">
        <v>20</v>
      </c>
      <c r="G12" s="13">
        <v>1</v>
      </c>
      <c r="H12" s="13">
        <v>1</v>
      </c>
      <c r="I12" s="13">
        <v>4</v>
      </c>
      <c r="J12" s="13">
        <v>11</v>
      </c>
      <c r="K12" s="13">
        <v>518</v>
      </c>
      <c r="L12" s="13">
        <v>514</v>
      </c>
      <c r="M12" s="13">
        <v>42</v>
      </c>
      <c r="N12" s="13">
        <v>70</v>
      </c>
    </row>
    <row r="13" spans="2:14" x14ac:dyDescent="0.45">
      <c r="B13" s="33"/>
      <c r="C13" s="13">
        <v>9</v>
      </c>
      <c r="D13" s="13">
        <v>9</v>
      </c>
      <c r="E13" s="13" t="s">
        <v>20</v>
      </c>
      <c r="F13" s="13" t="s">
        <v>20</v>
      </c>
      <c r="G13" s="13">
        <v>0</v>
      </c>
      <c r="H13" s="13">
        <v>2</v>
      </c>
      <c r="I13" s="13">
        <v>9</v>
      </c>
      <c r="J13" s="13">
        <v>7</v>
      </c>
      <c r="K13" s="13">
        <v>130</v>
      </c>
      <c r="L13" s="13">
        <v>159</v>
      </c>
      <c r="M13" s="13">
        <v>2</v>
      </c>
      <c r="N13" s="13">
        <v>5</v>
      </c>
    </row>
    <row r="14" spans="2:14" x14ac:dyDescent="0.45">
      <c r="B14" s="33"/>
      <c r="C14" s="24">
        <v>0.76315789473684215</v>
      </c>
      <c r="D14" s="24">
        <v>0.7857142857142857</v>
      </c>
      <c r="E14" s="13" t="s">
        <v>20</v>
      </c>
      <c r="F14" s="13" t="s">
        <v>20</v>
      </c>
      <c r="G14" s="24">
        <v>1</v>
      </c>
      <c r="H14" s="24">
        <v>0.33333333333333331</v>
      </c>
      <c r="I14" s="24">
        <v>0.30769230769230771</v>
      </c>
      <c r="J14" s="24">
        <v>0.61111111111111116</v>
      </c>
      <c r="K14" s="24">
        <v>0.79938271604938271</v>
      </c>
      <c r="L14" s="24">
        <v>0.76374442793462105</v>
      </c>
      <c r="M14" s="24">
        <v>0.95454545454545459</v>
      </c>
      <c r="N14" s="24">
        <v>0.93333333333333335</v>
      </c>
    </row>
  </sheetData>
  <mergeCells count="12">
    <mergeCell ref="E3:H3"/>
    <mergeCell ref="I3:L3"/>
    <mergeCell ref="M3:N3"/>
    <mergeCell ref="C4:D4"/>
    <mergeCell ref="E4:F4"/>
    <mergeCell ref="G4:H4"/>
    <mergeCell ref="I4:J4"/>
    <mergeCell ref="B6:B8"/>
    <mergeCell ref="B9:B11"/>
    <mergeCell ref="B12:B14"/>
    <mergeCell ref="B3:B5"/>
    <mergeCell ref="C3:D3"/>
  </mergeCells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5405DF-A874-4F0B-9073-8F5BBAE472B5}">
  <dimension ref="A1"/>
  <sheetViews>
    <sheetView zoomScale="70" zoomScaleNormal="70" workbookViewId="0">
      <selection activeCell="R20" sqref="R20"/>
    </sheetView>
  </sheetViews>
  <sheetFormatPr defaultRowHeight="14.25" x14ac:dyDescent="0.4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2018</vt:lpstr>
      <vt:lpstr>2019</vt:lpstr>
      <vt:lpstr>2020</vt:lpstr>
      <vt:lpstr>edu right age</vt:lpstr>
      <vt:lpstr>table - church_private_rates</vt:lpstr>
      <vt:lpstr>charts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DDD - Alper</dc:creator>
  <cp:lastModifiedBy>DELRIEU MARC</cp:lastModifiedBy>
  <dcterms:created xsi:type="dcterms:W3CDTF">2015-06-05T18:17:20Z</dcterms:created>
  <dcterms:modified xsi:type="dcterms:W3CDTF">2022-04-20T03:49:33Z</dcterms:modified>
</cp:coreProperties>
</file>