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ABB3DE6E-494C-47C3-AEF5-92E7545231E4}" xr6:coauthVersionLast="47" xr6:coauthVersionMax="47" xr10:uidLastSave="{00000000-0000-0000-0000-000000000000}"/>
  <bookViews>
    <workbookView xWindow="-98" yWindow="-98" windowWidth="22695" windowHeight="14595" activeTab="3" xr2:uid="{00000000-000D-0000-FFFF-FFFF00000000}"/>
  </bookViews>
  <sheets>
    <sheet name="tables - 18" sheetId="1" r:id="rId1"/>
    <sheet name="tables - 19" sheetId="2" r:id="rId2"/>
    <sheet name="tables - 20" sheetId="3" r:id="rId3"/>
    <sheet name="dropout rates" sheetId="4" r:id="rId4"/>
    <sheet name="figures" sheetId="5" r:id="rId5"/>
    <sheet name="table - church - private" sheetId="7" r:id="rId6"/>
    <sheet name="chart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7" l="1"/>
  <c r="K32" i="7"/>
  <c r="H32" i="7"/>
  <c r="N31" i="7"/>
  <c r="K31" i="7"/>
  <c r="H31" i="7"/>
  <c r="N30" i="7"/>
  <c r="K30" i="7"/>
  <c r="H30" i="7"/>
  <c r="N29" i="7"/>
  <c r="K29" i="7"/>
  <c r="H29" i="7"/>
  <c r="N28" i="7"/>
  <c r="K28" i="7"/>
  <c r="H28" i="7"/>
  <c r="N27" i="7"/>
  <c r="K27" i="7"/>
  <c r="H27" i="7"/>
  <c r="N26" i="7"/>
  <c r="K26" i="7"/>
  <c r="H26" i="7"/>
  <c r="N25" i="7"/>
  <c r="K25" i="7"/>
  <c r="H25" i="7"/>
  <c r="N24" i="7"/>
  <c r="N23" i="7"/>
  <c r="H22" i="7"/>
  <c r="H21" i="7"/>
  <c r="N20" i="7"/>
  <c r="K20" i="7"/>
  <c r="H20" i="7"/>
  <c r="N19" i="7"/>
  <c r="K19" i="7"/>
  <c r="H19" i="7"/>
  <c r="DY3" i="5"/>
  <c r="DY6" i="5"/>
  <c r="DY7" i="5"/>
  <c r="DY8" i="5"/>
  <c r="DY9" i="5"/>
  <c r="DY10" i="5"/>
  <c r="DY11" i="5"/>
  <c r="DY12" i="5"/>
  <c r="DY13" i="5"/>
  <c r="DY14" i="5"/>
  <c r="DY15" i="5"/>
  <c r="DY2" i="5"/>
  <c r="DV3" i="5"/>
  <c r="DV8" i="5"/>
  <c r="DV9" i="5"/>
  <c r="DV10" i="5"/>
  <c r="DV11" i="5"/>
  <c r="DV12" i="5"/>
  <c r="DV13" i="5"/>
  <c r="DV14" i="5"/>
  <c r="DV15" i="5"/>
  <c r="DV2" i="5"/>
  <c r="DS3" i="5"/>
  <c r="DS4" i="5"/>
  <c r="DS5" i="5"/>
  <c r="DS8" i="5"/>
  <c r="DS9" i="5"/>
  <c r="DS10" i="5"/>
  <c r="DS11" i="5"/>
  <c r="DS12" i="5"/>
  <c r="DS13" i="5"/>
  <c r="DS14" i="5"/>
  <c r="DS15" i="5"/>
  <c r="DS2" i="5"/>
  <c r="DK3" i="5"/>
  <c r="DK4" i="5"/>
  <c r="DK5" i="5"/>
  <c r="DK6" i="5"/>
  <c r="DK7" i="5"/>
  <c r="DK8" i="5"/>
  <c r="DK9" i="5"/>
  <c r="DK10" i="5"/>
  <c r="DK11" i="5"/>
  <c r="DK12" i="5"/>
  <c r="DK13" i="5"/>
  <c r="DK14" i="5"/>
  <c r="DK15" i="5"/>
  <c r="DK16" i="5"/>
  <c r="DK17" i="5"/>
  <c r="DK18" i="5"/>
  <c r="DK19" i="5"/>
  <c r="DK20" i="5"/>
  <c r="DK21" i="5"/>
  <c r="DK22" i="5"/>
  <c r="DK23" i="5"/>
  <c r="DK24" i="5"/>
  <c r="DK25" i="5"/>
  <c r="DK26" i="5"/>
  <c r="DK27" i="5"/>
  <c r="DK28" i="5"/>
  <c r="DK29" i="5"/>
  <c r="DK30" i="5"/>
  <c r="DK31" i="5"/>
  <c r="DK32" i="5"/>
  <c r="DK33" i="5"/>
  <c r="DK34" i="5"/>
  <c r="DK35" i="5"/>
  <c r="DK36" i="5"/>
  <c r="DK37" i="5"/>
  <c r="DK38" i="5"/>
  <c r="DK39" i="5"/>
  <c r="DK40" i="5"/>
  <c r="DK41" i="5"/>
  <c r="DK42" i="5"/>
  <c r="DK43" i="5"/>
  <c r="DK44" i="5"/>
  <c r="DK45" i="5"/>
  <c r="DK46" i="5"/>
  <c r="DK47" i="5"/>
  <c r="DK2" i="5"/>
  <c r="DE3" i="5"/>
  <c r="DE4" i="5"/>
  <c r="DE5" i="5"/>
  <c r="DE6" i="5"/>
  <c r="DE7" i="5"/>
  <c r="DE8" i="5"/>
  <c r="DE9" i="5"/>
  <c r="DE10" i="5"/>
  <c r="DE11" i="5"/>
  <c r="DE12" i="5"/>
  <c r="DE13" i="5"/>
  <c r="DE14" i="5"/>
  <c r="DE15" i="5"/>
  <c r="DE16" i="5"/>
  <c r="DE17" i="5"/>
  <c r="DE18" i="5"/>
  <c r="DE19" i="5"/>
  <c r="DE20" i="5"/>
  <c r="DE21" i="5"/>
  <c r="DE22" i="5"/>
  <c r="DE23" i="5"/>
  <c r="DE24" i="5"/>
  <c r="DE25" i="5"/>
  <c r="DE26" i="5"/>
  <c r="DE27" i="5"/>
  <c r="DE28" i="5"/>
  <c r="DE29" i="5"/>
  <c r="DE30" i="5"/>
  <c r="DE31" i="5"/>
  <c r="DE32" i="5"/>
  <c r="DE33" i="5"/>
  <c r="DE34" i="5"/>
  <c r="DE35" i="5"/>
  <c r="DE36" i="5"/>
  <c r="DE37" i="5"/>
  <c r="DE38" i="5"/>
  <c r="DE39" i="5"/>
  <c r="DE40" i="5"/>
  <c r="DE41" i="5"/>
  <c r="DE42" i="5"/>
  <c r="DE43" i="5"/>
  <c r="DE44" i="5"/>
  <c r="DE45" i="5"/>
  <c r="DE46" i="5"/>
  <c r="DE47" i="5"/>
  <c r="DE2" i="5"/>
  <c r="DH3" i="5"/>
  <c r="DH4" i="5"/>
  <c r="DH5" i="5"/>
  <c r="DH6" i="5"/>
  <c r="DH7" i="5"/>
  <c r="DH8" i="5"/>
  <c r="DH9" i="5"/>
  <c r="DH10" i="5"/>
  <c r="DH11" i="5"/>
  <c r="DH12" i="5"/>
  <c r="DH13" i="5"/>
  <c r="DH14" i="5"/>
  <c r="DH15" i="5"/>
  <c r="DH16" i="5"/>
  <c r="DH17" i="5"/>
  <c r="DH18" i="5"/>
  <c r="DH19" i="5"/>
  <c r="DH20" i="5"/>
  <c r="DH21" i="5"/>
  <c r="DH22" i="5"/>
  <c r="DH23" i="5"/>
  <c r="DH24" i="5"/>
  <c r="DH25" i="5"/>
  <c r="DH26" i="5"/>
  <c r="DH27" i="5"/>
  <c r="DH28" i="5"/>
  <c r="DH29" i="5"/>
  <c r="DH30" i="5"/>
  <c r="DH31" i="5"/>
  <c r="DH32" i="5"/>
  <c r="DH33" i="5"/>
  <c r="DH34" i="5"/>
  <c r="DH35" i="5"/>
  <c r="DH36" i="5"/>
  <c r="DH37" i="5"/>
  <c r="DH38" i="5"/>
  <c r="DH39" i="5"/>
  <c r="DH40" i="5"/>
  <c r="DH41" i="5"/>
  <c r="DH42" i="5"/>
  <c r="DH43" i="5"/>
  <c r="DH44" i="5"/>
  <c r="DH45" i="5"/>
  <c r="DH46" i="5"/>
  <c r="DH47" i="5"/>
  <c r="DH2" i="5"/>
  <c r="CW15" i="5"/>
  <c r="CW14" i="5"/>
  <c r="CW13" i="5"/>
  <c r="CW12" i="5"/>
  <c r="CW11" i="5"/>
  <c r="CW10" i="5"/>
  <c r="CW9" i="5"/>
  <c r="CW8" i="5"/>
  <c r="CW7" i="5"/>
  <c r="CW6" i="5"/>
  <c r="CW5" i="5"/>
  <c r="CW4" i="5"/>
  <c r="CW3" i="5"/>
  <c r="CW2" i="5"/>
  <c r="CT15" i="5"/>
  <c r="CT14" i="5"/>
  <c r="CT13" i="5"/>
  <c r="CT12" i="5"/>
  <c r="CT11" i="5"/>
  <c r="CT10" i="5"/>
  <c r="CT9" i="5"/>
  <c r="CT8" i="5"/>
  <c r="CT7" i="5"/>
  <c r="CT6" i="5"/>
  <c r="CT5" i="5"/>
  <c r="CT4" i="5"/>
  <c r="CT3" i="5"/>
  <c r="CT2" i="5"/>
  <c r="CQ3" i="5"/>
  <c r="CQ4" i="5"/>
  <c r="CQ5" i="5"/>
  <c r="CQ6" i="5"/>
  <c r="CQ7" i="5"/>
  <c r="CQ8" i="5"/>
  <c r="CQ9" i="5"/>
  <c r="CQ10" i="5"/>
  <c r="CQ11" i="5"/>
  <c r="CQ12" i="5"/>
  <c r="CQ13" i="5"/>
  <c r="CQ14" i="5"/>
  <c r="CQ15" i="5"/>
  <c r="CQ2" i="5"/>
  <c r="CJ3" i="5"/>
  <c r="CJ4" i="5"/>
  <c r="CJ5" i="5"/>
  <c r="CJ6" i="5"/>
  <c r="CJ7" i="5"/>
  <c r="CJ8" i="5"/>
  <c r="CJ9" i="5"/>
  <c r="CJ10" i="5"/>
  <c r="CJ11" i="5"/>
  <c r="CJ12" i="5"/>
  <c r="CJ13" i="5"/>
  <c r="CJ16" i="5"/>
  <c r="CJ17" i="5"/>
  <c r="CJ18" i="5"/>
  <c r="CJ19" i="5"/>
  <c r="CJ20" i="5"/>
  <c r="CJ21" i="5"/>
  <c r="CJ22" i="5"/>
  <c r="CJ23" i="5"/>
  <c r="CJ24" i="5"/>
  <c r="CJ25" i="5"/>
  <c r="CJ26" i="5"/>
  <c r="CJ27" i="5"/>
  <c r="CJ28" i="5"/>
  <c r="CJ29" i="5"/>
  <c r="CJ30" i="5"/>
  <c r="CJ31" i="5"/>
  <c r="CJ32" i="5"/>
  <c r="CJ33" i="5"/>
  <c r="CJ34" i="5"/>
  <c r="CJ35" i="5"/>
  <c r="CJ36" i="5"/>
  <c r="CJ37" i="5"/>
  <c r="CJ2" i="5"/>
  <c r="CG3" i="5"/>
  <c r="CG4" i="5"/>
  <c r="CG5" i="5"/>
  <c r="CG6" i="5"/>
  <c r="CG7" i="5"/>
  <c r="CG8" i="5"/>
  <c r="CG9" i="5"/>
  <c r="CG10" i="5"/>
  <c r="CG11" i="5"/>
  <c r="CG12" i="5"/>
  <c r="CG13" i="5"/>
  <c r="CG16" i="5"/>
  <c r="CG17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G2" i="5"/>
  <c r="CD37" i="5"/>
  <c r="CD36" i="5"/>
  <c r="CD35" i="5"/>
  <c r="CD34" i="5"/>
  <c r="CD33" i="5"/>
  <c r="CD32" i="5"/>
  <c r="CD31" i="5"/>
  <c r="CD30" i="5"/>
  <c r="CD29" i="5"/>
  <c r="CD28" i="5"/>
  <c r="CD27" i="5"/>
  <c r="CD26" i="5"/>
  <c r="CD25" i="5"/>
  <c r="CD24" i="5"/>
  <c r="CD23" i="5"/>
  <c r="CD22" i="5"/>
  <c r="CD21" i="5"/>
  <c r="CD20" i="5"/>
  <c r="CD17" i="5"/>
  <c r="CD16" i="5"/>
  <c r="CD15" i="5"/>
  <c r="CD14" i="5"/>
  <c r="CD13" i="5"/>
  <c r="CD12" i="5"/>
  <c r="CD11" i="5"/>
  <c r="CD10" i="5"/>
  <c r="CD9" i="5"/>
  <c r="CD8" i="5"/>
  <c r="CD7" i="5"/>
  <c r="CD6" i="5"/>
  <c r="CD5" i="5"/>
  <c r="CD4" i="5"/>
  <c r="CD3" i="5"/>
  <c r="CD2" i="5"/>
  <c r="N15" i="7"/>
  <c r="K15" i="7"/>
  <c r="H15" i="7"/>
  <c r="N14" i="7"/>
  <c r="K14" i="7"/>
  <c r="H14" i="7"/>
  <c r="N13" i="7"/>
  <c r="K13" i="7"/>
  <c r="H13" i="7"/>
  <c r="N12" i="7"/>
  <c r="K12" i="7"/>
  <c r="H12" i="7"/>
  <c r="N11" i="7"/>
  <c r="K11" i="7"/>
  <c r="H11" i="7"/>
  <c r="N10" i="7"/>
  <c r="K10" i="7"/>
  <c r="H10" i="7"/>
  <c r="N9" i="7"/>
  <c r="K9" i="7"/>
  <c r="H9" i="7"/>
  <c r="N8" i="7"/>
  <c r="K8" i="7"/>
  <c r="H8" i="7"/>
  <c r="N7" i="7"/>
  <c r="H7" i="7"/>
  <c r="N6" i="7"/>
  <c r="H6" i="7"/>
  <c r="N5" i="7"/>
  <c r="K5" i="7"/>
  <c r="H5" i="7"/>
  <c r="N4" i="7"/>
  <c r="K4" i="7"/>
  <c r="H4" i="7"/>
  <c r="BI25" i="5"/>
  <c r="BI24" i="5"/>
  <c r="BI23" i="5"/>
  <c r="BI22" i="5"/>
  <c r="BI21" i="5"/>
  <c r="BI20" i="5"/>
  <c r="BI19" i="5"/>
  <c r="BI18" i="5"/>
  <c r="BI17" i="5"/>
  <c r="BI16" i="5"/>
  <c r="BI15" i="5"/>
  <c r="BI14" i="5"/>
  <c r="BI13" i="5"/>
  <c r="BI12" i="5"/>
  <c r="BI11" i="5"/>
  <c r="BI10" i="5"/>
  <c r="BI9" i="5"/>
  <c r="BI8" i="5"/>
  <c r="BI7" i="5"/>
  <c r="BI6" i="5"/>
  <c r="BI5" i="5"/>
  <c r="BI4" i="5"/>
  <c r="BI3" i="5"/>
  <c r="BI2" i="5"/>
  <c r="BF3" i="5"/>
  <c r="BF4" i="5"/>
  <c r="BF5" i="5"/>
  <c r="BF6" i="5"/>
  <c r="BF7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" i="5"/>
  <c r="BC3" i="5"/>
  <c r="BC4" i="5"/>
  <c r="BC5" i="5"/>
  <c r="BC6" i="5"/>
  <c r="BC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" i="5"/>
  <c r="AV3" i="5"/>
  <c r="AV4" i="5"/>
  <c r="AV5" i="5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" i="5"/>
  <c r="AS23" i="5"/>
  <c r="AS22" i="5"/>
  <c r="AS21" i="5"/>
  <c r="AS20" i="5"/>
  <c r="AS19" i="5"/>
  <c r="AS18" i="5"/>
  <c r="AS17" i="5"/>
  <c r="AS16" i="5"/>
  <c r="AS15" i="5"/>
  <c r="AS14" i="5"/>
  <c r="AS13" i="5"/>
  <c r="AS12" i="5"/>
  <c r="AS11" i="5"/>
  <c r="AS10" i="5"/>
  <c r="AS9" i="5"/>
  <c r="AS8" i="5"/>
  <c r="AS7" i="5"/>
  <c r="AS6" i="5"/>
  <c r="AS5" i="5"/>
  <c r="AS4" i="5"/>
  <c r="AS3" i="5"/>
  <c r="AS2" i="5"/>
  <c r="U17" i="5"/>
  <c r="U16" i="5"/>
  <c r="BT13" i="5"/>
  <c r="BT12" i="5"/>
  <c r="BT11" i="5"/>
  <c r="BT10" i="5"/>
  <c r="BT9" i="5"/>
  <c r="BT8" i="5"/>
  <c r="BT7" i="5"/>
  <c r="BT6" i="5"/>
  <c r="BT3" i="5"/>
  <c r="BT2" i="5"/>
  <c r="BQ13" i="5"/>
  <c r="BQ12" i="5"/>
  <c r="BQ11" i="5"/>
  <c r="BQ10" i="5"/>
  <c r="BQ9" i="5"/>
  <c r="BQ8" i="5"/>
  <c r="BQ7" i="5"/>
  <c r="BQ6" i="5"/>
  <c r="BQ5" i="5"/>
  <c r="BQ4" i="5"/>
  <c r="BQ3" i="5"/>
  <c r="BQ2" i="5"/>
  <c r="BW3" i="5"/>
  <c r="BW4" i="5"/>
  <c r="BW5" i="5"/>
  <c r="BW6" i="5"/>
  <c r="BW7" i="5"/>
  <c r="BW8" i="5"/>
  <c r="BW9" i="5"/>
  <c r="BW10" i="5"/>
  <c r="BW11" i="5"/>
  <c r="BW12" i="5"/>
  <c r="BW13" i="5"/>
  <c r="BW2" i="5"/>
  <c r="AP23" i="5"/>
  <c r="AP22" i="5"/>
  <c r="AP21" i="5"/>
  <c r="AP20" i="5"/>
  <c r="AP19" i="5"/>
  <c r="AP18" i="5"/>
  <c r="AP17" i="5"/>
  <c r="AP16" i="5"/>
  <c r="AP15" i="5"/>
  <c r="AP14" i="5"/>
  <c r="AP13" i="5"/>
  <c r="AP12" i="5"/>
  <c r="AP11" i="5"/>
  <c r="AP10" i="5"/>
  <c r="AP9" i="5"/>
  <c r="AP8" i="5"/>
  <c r="AP7" i="5"/>
  <c r="AP6" i="5"/>
  <c r="AP5" i="5"/>
  <c r="AP4" i="5"/>
  <c r="AP3" i="5"/>
  <c r="AP2" i="5"/>
  <c r="AB37" i="5"/>
  <c r="AB36" i="5"/>
  <c r="AB35" i="5"/>
  <c r="AB34" i="5"/>
  <c r="AB33" i="5"/>
  <c r="AB32" i="5"/>
  <c r="AB29" i="5"/>
  <c r="AB28" i="5"/>
  <c r="AB27" i="5"/>
  <c r="AB26" i="5"/>
  <c r="AB25" i="5"/>
  <c r="AB24" i="5"/>
  <c r="AB23" i="5"/>
  <c r="AB22" i="5"/>
  <c r="Z39" i="5"/>
  <c r="Z38" i="5"/>
  <c r="Z31" i="5"/>
  <c r="Z30" i="5"/>
  <c r="AA39" i="5"/>
  <c r="AA38" i="5"/>
  <c r="AA31" i="5"/>
  <c r="AA30" i="5"/>
  <c r="AE37" i="5"/>
  <c r="AE36" i="5"/>
  <c r="AE35" i="5"/>
  <c r="AE34" i="5"/>
  <c r="AE33" i="5"/>
  <c r="AE32" i="5"/>
  <c r="AE29" i="5"/>
  <c r="AE28" i="5"/>
  <c r="AE27" i="5"/>
  <c r="AE26" i="5"/>
  <c r="AE25" i="5"/>
  <c r="AE24" i="5"/>
  <c r="AE23" i="5"/>
  <c r="AE22" i="5"/>
  <c r="AD39" i="5"/>
  <c r="AD38" i="5"/>
  <c r="AD31" i="5"/>
  <c r="AD30" i="5"/>
  <c r="AC39" i="5"/>
  <c r="AC38" i="5"/>
  <c r="AC31" i="5"/>
  <c r="AC30" i="5"/>
  <c r="AG39" i="5"/>
  <c r="AG38" i="5"/>
  <c r="AF39" i="5"/>
  <c r="AF38" i="5"/>
  <c r="AG31" i="5"/>
  <c r="AG30" i="5"/>
  <c r="AF31" i="5"/>
  <c r="AF30" i="5"/>
  <c r="AH23" i="5"/>
  <c r="AH24" i="5"/>
  <c r="AH25" i="5"/>
  <c r="AH26" i="5"/>
  <c r="AH27" i="5"/>
  <c r="AH28" i="5"/>
  <c r="AH29" i="5"/>
  <c r="AH32" i="5"/>
  <c r="AH33" i="5"/>
  <c r="AH34" i="5"/>
  <c r="AH35" i="5"/>
  <c r="AH36" i="5"/>
  <c r="AH37" i="5"/>
  <c r="AH22" i="5"/>
  <c r="AG18" i="5"/>
  <c r="AG17" i="5"/>
  <c r="AG16" i="5"/>
  <c r="AG15" i="5"/>
  <c r="AG14" i="5"/>
  <c r="AD18" i="5"/>
  <c r="AD17" i="5"/>
  <c r="AD16" i="5"/>
  <c r="AD15" i="5"/>
  <c r="AD14" i="5"/>
  <c r="AA15" i="5"/>
  <c r="AA16" i="5"/>
  <c r="AA17" i="5"/>
  <c r="AA18" i="5"/>
  <c r="AA14" i="5"/>
  <c r="Z9" i="5"/>
  <c r="Z8" i="5"/>
  <c r="Y9" i="5"/>
  <c r="Y8" i="5"/>
  <c r="Z7" i="5"/>
  <c r="Z6" i="5"/>
  <c r="Y7" i="5"/>
  <c r="Y6" i="5"/>
  <c r="Z5" i="5"/>
  <c r="Z4" i="5"/>
  <c r="Y5" i="5"/>
  <c r="Y4" i="5"/>
  <c r="Z3" i="5"/>
  <c r="Z2" i="5"/>
  <c r="Y3" i="5"/>
  <c r="Y2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5" i="5"/>
  <c r="U14" i="5"/>
  <c r="U13" i="5"/>
  <c r="U12" i="5"/>
  <c r="U11" i="5"/>
  <c r="U10" i="5"/>
  <c r="U9" i="5"/>
  <c r="U8" i="5"/>
  <c r="U7" i="5"/>
  <c r="U6" i="5"/>
  <c r="U5" i="5"/>
  <c r="U4" i="5"/>
  <c r="U3" i="5"/>
  <c r="U2" i="5"/>
  <c r="N37" i="5"/>
  <c r="N36" i="5"/>
  <c r="N35" i="5"/>
  <c r="N34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G37" i="5"/>
  <c r="G36" i="5"/>
  <c r="G35" i="5"/>
  <c r="G34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AB31" i="5" l="1"/>
  <c r="AE39" i="5"/>
  <c r="AB30" i="5"/>
  <c r="AE38" i="5"/>
  <c r="AB38" i="5"/>
  <c r="AB39" i="5"/>
  <c r="AH30" i="5"/>
  <c r="AE30" i="5"/>
  <c r="AE31" i="5"/>
  <c r="AH31" i="5"/>
  <c r="AH39" i="5"/>
  <c r="AH38" i="5"/>
  <c r="AA2" i="5"/>
  <c r="AA4" i="5"/>
  <c r="AA6" i="5"/>
  <c r="AA7" i="5"/>
  <c r="AA5" i="5"/>
  <c r="AA3" i="5"/>
  <c r="AA8" i="5"/>
  <c r="AA9" i="5"/>
  <c r="E32" i="3" l="1"/>
  <c r="F32" i="3"/>
  <c r="G32" i="3"/>
  <c r="H32" i="3"/>
  <c r="I32" i="3"/>
  <c r="J32" i="3"/>
  <c r="K32" i="3"/>
  <c r="E33" i="3"/>
  <c r="F33" i="3"/>
  <c r="G33" i="3"/>
  <c r="H33" i="3"/>
  <c r="I33" i="3"/>
  <c r="J33" i="3"/>
  <c r="K33" i="3"/>
  <c r="E34" i="3"/>
  <c r="F34" i="3"/>
  <c r="G34" i="3"/>
  <c r="H34" i="3"/>
  <c r="I34" i="3"/>
  <c r="J34" i="3"/>
  <c r="K34" i="3"/>
  <c r="E35" i="3"/>
  <c r="F35" i="3"/>
  <c r="G35" i="3"/>
  <c r="H35" i="3"/>
  <c r="I35" i="3"/>
  <c r="J35" i="3"/>
  <c r="K35" i="3"/>
  <c r="E36" i="3"/>
  <c r="F36" i="3"/>
  <c r="G36" i="3"/>
  <c r="H36" i="3"/>
  <c r="I36" i="3"/>
  <c r="J36" i="3"/>
  <c r="K36" i="3"/>
  <c r="E37" i="3"/>
  <c r="F37" i="3"/>
  <c r="G37" i="3"/>
  <c r="H37" i="3"/>
  <c r="I37" i="3"/>
  <c r="J37" i="3"/>
  <c r="K37" i="3"/>
  <c r="E38" i="3"/>
  <c r="F38" i="3"/>
  <c r="G38" i="3"/>
  <c r="H38" i="3"/>
  <c r="I38" i="3"/>
  <c r="J38" i="3"/>
  <c r="K38" i="3"/>
  <c r="E39" i="3"/>
  <c r="F39" i="3"/>
  <c r="G39" i="3"/>
  <c r="H39" i="3"/>
  <c r="I39" i="3"/>
  <c r="J39" i="3"/>
  <c r="K39" i="3"/>
  <c r="E40" i="3"/>
  <c r="F40" i="3"/>
  <c r="G40" i="3"/>
  <c r="H40" i="3"/>
  <c r="I40" i="3"/>
  <c r="J40" i="3"/>
  <c r="K40" i="3"/>
  <c r="E41" i="3"/>
  <c r="F41" i="3"/>
  <c r="G41" i="3"/>
  <c r="H41" i="3"/>
  <c r="I41" i="3"/>
  <c r="J41" i="3"/>
  <c r="K41" i="3"/>
  <c r="E42" i="3"/>
  <c r="F42" i="3"/>
  <c r="G42" i="3"/>
  <c r="H42" i="3"/>
  <c r="I42" i="3"/>
  <c r="J42" i="3"/>
  <c r="K42" i="3"/>
  <c r="E43" i="3"/>
  <c r="F43" i="3"/>
  <c r="G43" i="3"/>
  <c r="H43" i="3"/>
  <c r="I43" i="3"/>
  <c r="J43" i="3"/>
  <c r="K43" i="3"/>
  <c r="E44" i="3"/>
  <c r="F44" i="3"/>
  <c r="G44" i="3"/>
  <c r="H44" i="3"/>
  <c r="I44" i="3"/>
  <c r="J44" i="3"/>
  <c r="K44" i="3"/>
  <c r="E45" i="3"/>
  <c r="F45" i="3"/>
  <c r="G45" i="3"/>
  <c r="H45" i="3"/>
  <c r="I45" i="3"/>
  <c r="J45" i="3"/>
  <c r="K45" i="3"/>
  <c r="E46" i="3"/>
  <c r="F46" i="3"/>
  <c r="G46" i="3"/>
  <c r="H46" i="3"/>
  <c r="I46" i="3"/>
  <c r="J46" i="3"/>
  <c r="K46" i="3"/>
  <c r="E47" i="3"/>
  <c r="F47" i="3"/>
  <c r="G47" i="3"/>
  <c r="H47" i="3"/>
  <c r="I47" i="3"/>
  <c r="J47" i="3"/>
  <c r="K47" i="3"/>
  <c r="E48" i="3"/>
  <c r="F48" i="3"/>
  <c r="G48" i="3"/>
  <c r="H48" i="3"/>
  <c r="I48" i="3"/>
  <c r="J48" i="3"/>
  <c r="K48" i="3"/>
  <c r="E49" i="3"/>
  <c r="F49" i="3"/>
  <c r="G49" i="3"/>
  <c r="H49" i="3"/>
  <c r="I49" i="3"/>
  <c r="J49" i="3"/>
  <c r="K49" i="3"/>
  <c r="E50" i="3"/>
  <c r="F50" i="3"/>
  <c r="G50" i="3"/>
  <c r="H50" i="3"/>
  <c r="I50" i="3"/>
  <c r="J50" i="3"/>
  <c r="K50" i="3"/>
  <c r="E51" i="3"/>
  <c r="F51" i="3"/>
  <c r="G51" i="3"/>
  <c r="H51" i="3"/>
  <c r="I51" i="3"/>
  <c r="J51" i="3"/>
  <c r="K51" i="3"/>
  <c r="E52" i="3"/>
  <c r="F52" i="3"/>
  <c r="G52" i="3"/>
  <c r="H52" i="3"/>
  <c r="I52" i="3"/>
  <c r="J52" i="3"/>
  <c r="K52" i="3"/>
  <c r="E53" i="3"/>
  <c r="F53" i="3"/>
  <c r="G53" i="3"/>
  <c r="H53" i="3"/>
  <c r="I53" i="3"/>
  <c r="J53" i="3"/>
  <c r="K53" i="3"/>
  <c r="E54" i="3"/>
  <c r="F54" i="3"/>
  <c r="G54" i="3"/>
  <c r="H54" i="3"/>
  <c r="I54" i="3"/>
  <c r="J54" i="3"/>
  <c r="K54" i="3"/>
  <c r="K31" i="3"/>
  <c r="E54" i="1"/>
  <c r="F54" i="1"/>
  <c r="G54" i="1"/>
  <c r="H54" i="1"/>
  <c r="I54" i="1"/>
  <c r="J54" i="1"/>
  <c r="K54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31" i="1"/>
  <c r="F31" i="3"/>
  <c r="G31" i="3"/>
  <c r="H31" i="3"/>
  <c r="I31" i="3"/>
  <c r="J31" i="3"/>
  <c r="E31" i="3"/>
  <c r="E32" i="2"/>
  <c r="F32" i="2"/>
  <c r="G32" i="2"/>
  <c r="H32" i="2"/>
  <c r="I32" i="2"/>
  <c r="J32" i="2"/>
  <c r="K32" i="2"/>
  <c r="E33" i="2"/>
  <c r="F33" i="2"/>
  <c r="G33" i="2"/>
  <c r="H33" i="2"/>
  <c r="I33" i="2"/>
  <c r="J33" i="2"/>
  <c r="K33" i="2"/>
  <c r="E34" i="2"/>
  <c r="F34" i="2"/>
  <c r="G34" i="2"/>
  <c r="H34" i="2"/>
  <c r="I34" i="2"/>
  <c r="J34" i="2"/>
  <c r="K34" i="2"/>
  <c r="E35" i="2"/>
  <c r="F35" i="2"/>
  <c r="G35" i="2"/>
  <c r="H35" i="2"/>
  <c r="I35" i="2"/>
  <c r="J35" i="2"/>
  <c r="K35" i="2"/>
  <c r="E36" i="2"/>
  <c r="F36" i="2"/>
  <c r="G36" i="2"/>
  <c r="H36" i="2"/>
  <c r="I36" i="2"/>
  <c r="J36" i="2"/>
  <c r="K36" i="2"/>
  <c r="E37" i="2"/>
  <c r="F37" i="2"/>
  <c r="G37" i="2"/>
  <c r="H37" i="2"/>
  <c r="I37" i="2"/>
  <c r="J37" i="2"/>
  <c r="K37" i="2"/>
  <c r="E38" i="2"/>
  <c r="F38" i="2"/>
  <c r="G38" i="2"/>
  <c r="H38" i="2"/>
  <c r="I38" i="2"/>
  <c r="J38" i="2"/>
  <c r="K38" i="2"/>
  <c r="E39" i="2"/>
  <c r="F39" i="2"/>
  <c r="G39" i="2"/>
  <c r="H39" i="2"/>
  <c r="I39" i="2"/>
  <c r="J39" i="2"/>
  <c r="K39" i="2"/>
  <c r="E40" i="2"/>
  <c r="F40" i="2"/>
  <c r="G40" i="2"/>
  <c r="H40" i="2"/>
  <c r="I40" i="2"/>
  <c r="J40" i="2"/>
  <c r="K40" i="2"/>
  <c r="E41" i="2"/>
  <c r="F41" i="2"/>
  <c r="G41" i="2"/>
  <c r="H41" i="2"/>
  <c r="I41" i="2"/>
  <c r="J41" i="2"/>
  <c r="K41" i="2"/>
  <c r="E42" i="2"/>
  <c r="F42" i="2"/>
  <c r="G42" i="2"/>
  <c r="H42" i="2"/>
  <c r="I42" i="2"/>
  <c r="J42" i="2"/>
  <c r="K42" i="2"/>
  <c r="E43" i="2"/>
  <c r="F43" i="2"/>
  <c r="G43" i="2"/>
  <c r="H43" i="2"/>
  <c r="I43" i="2"/>
  <c r="J43" i="2"/>
  <c r="K43" i="2"/>
  <c r="E44" i="2"/>
  <c r="F44" i="2"/>
  <c r="G44" i="2"/>
  <c r="H44" i="2"/>
  <c r="I44" i="2"/>
  <c r="J44" i="2"/>
  <c r="K44" i="2"/>
  <c r="E45" i="2"/>
  <c r="F45" i="2"/>
  <c r="G45" i="2"/>
  <c r="H45" i="2"/>
  <c r="I45" i="2"/>
  <c r="J45" i="2"/>
  <c r="K45" i="2"/>
  <c r="E46" i="2"/>
  <c r="F46" i="2"/>
  <c r="G46" i="2"/>
  <c r="H46" i="2"/>
  <c r="I46" i="2"/>
  <c r="J46" i="2"/>
  <c r="K46" i="2"/>
  <c r="E47" i="2"/>
  <c r="F47" i="2"/>
  <c r="G47" i="2"/>
  <c r="H47" i="2"/>
  <c r="I47" i="2"/>
  <c r="J47" i="2"/>
  <c r="K47" i="2"/>
  <c r="E48" i="2"/>
  <c r="F48" i="2"/>
  <c r="G48" i="2"/>
  <c r="H48" i="2"/>
  <c r="I48" i="2"/>
  <c r="J48" i="2"/>
  <c r="K48" i="2"/>
  <c r="E49" i="2"/>
  <c r="F49" i="2"/>
  <c r="G49" i="2"/>
  <c r="H49" i="2"/>
  <c r="I49" i="2"/>
  <c r="J49" i="2"/>
  <c r="K49" i="2"/>
  <c r="E50" i="2"/>
  <c r="F50" i="2"/>
  <c r="G50" i="2"/>
  <c r="H50" i="2"/>
  <c r="I50" i="2"/>
  <c r="J50" i="2"/>
  <c r="K50" i="2"/>
  <c r="E51" i="2"/>
  <c r="F51" i="2"/>
  <c r="G51" i="2"/>
  <c r="H51" i="2"/>
  <c r="I51" i="2"/>
  <c r="J51" i="2"/>
  <c r="K51" i="2"/>
  <c r="E52" i="2"/>
  <c r="F52" i="2"/>
  <c r="G52" i="2"/>
  <c r="H52" i="2"/>
  <c r="I52" i="2"/>
  <c r="J52" i="2"/>
  <c r="K52" i="2"/>
  <c r="E53" i="2"/>
  <c r="F53" i="2"/>
  <c r="G53" i="2"/>
  <c r="H53" i="2"/>
  <c r="I53" i="2"/>
  <c r="J53" i="2"/>
  <c r="K53" i="2"/>
  <c r="E54" i="2"/>
  <c r="F54" i="2"/>
  <c r="G54" i="2"/>
  <c r="H54" i="2"/>
  <c r="I54" i="2"/>
  <c r="J54" i="2"/>
  <c r="K54" i="2"/>
  <c r="F31" i="2"/>
  <c r="G31" i="2"/>
  <c r="H31" i="2"/>
  <c r="I31" i="2"/>
  <c r="J31" i="2"/>
  <c r="K31" i="2"/>
  <c r="E31" i="2"/>
  <c r="E32" i="1"/>
  <c r="F32" i="1"/>
  <c r="G32" i="1"/>
  <c r="H32" i="1"/>
  <c r="I32" i="1"/>
  <c r="J32" i="1"/>
  <c r="E33" i="1"/>
  <c r="F33" i="1"/>
  <c r="G33" i="1"/>
  <c r="H33" i="1"/>
  <c r="I33" i="1"/>
  <c r="J33" i="1"/>
  <c r="E34" i="1"/>
  <c r="F34" i="1"/>
  <c r="G34" i="1"/>
  <c r="H34" i="1"/>
  <c r="I34" i="1"/>
  <c r="J34" i="1"/>
  <c r="E35" i="1"/>
  <c r="F35" i="1"/>
  <c r="G35" i="1"/>
  <c r="H35" i="1"/>
  <c r="I35" i="1"/>
  <c r="J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F38" i="1"/>
  <c r="G38" i="1"/>
  <c r="H38" i="1"/>
  <c r="I38" i="1"/>
  <c r="J38" i="1"/>
  <c r="E39" i="1"/>
  <c r="F39" i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F42" i="1"/>
  <c r="G42" i="1"/>
  <c r="H42" i="1"/>
  <c r="I42" i="1"/>
  <c r="J42" i="1"/>
  <c r="E43" i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F31" i="1"/>
  <c r="G31" i="1"/>
  <c r="H31" i="1"/>
  <c r="I31" i="1"/>
  <c r="J31" i="1"/>
  <c r="E31" i="1"/>
</calcChain>
</file>

<file path=xl/sharedStrings.xml><?xml version="1.0" encoding="utf-8"?>
<sst xmlns="http://schemas.openxmlformats.org/spreadsheetml/2006/main" count="1322" uniqueCount="54">
  <si>
    <t>dName</t>
  </si>
  <si>
    <t>lang</t>
  </si>
  <si>
    <t>auth</t>
  </si>
  <si>
    <t>Sex</t>
  </si>
  <si>
    <t>Malampa</t>
  </si>
  <si>
    <t>Penama</t>
  </si>
  <si>
    <t>Sanma</t>
  </si>
  <si>
    <t>Shefa</t>
  </si>
  <si>
    <t>Tafea</t>
  </si>
  <si>
    <t>Torba</t>
  </si>
  <si>
    <t>Grand Total</t>
  </si>
  <si>
    <t>ENG</t>
  </si>
  <si>
    <t>Church (Government Assisted)</t>
  </si>
  <si>
    <t>F</t>
  </si>
  <si>
    <t>M</t>
  </si>
  <si>
    <t>Church (Government Assisted) Total</t>
  </si>
  <si>
    <t>Church (Not Government Assisted)</t>
  </si>
  <si>
    <t>Church (Not Government Assisted) Total</t>
  </si>
  <si>
    <t>Government of Vanuatu</t>
  </si>
  <si>
    <t>Government of Vanuatu Total</t>
  </si>
  <si>
    <t>Private</t>
  </si>
  <si>
    <t>Private Total</t>
  </si>
  <si>
    <t>ENG Total</t>
  </si>
  <si>
    <t>FRE</t>
  </si>
  <si>
    <t>FRE Total</t>
  </si>
  <si>
    <t>DROPOUT FIGURES</t>
  </si>
  <si>
    <t>ENROLLMENT FIGURES</t>
  </si>
  <si>
    <t>DROPOUT RATES</t>
  </si>
  <si>
    <t>-</t>
  </si>
  <si>
    <t>enrollment</t>
  </si>
  <si>
    <t>dropout</t>
  </si>
  <si>
    <t>Overall - ENG</t>
  </si>
  <si>
    <t>Overall - FRE</t>
  </si>
  <si>
    <t>Church (Gov. Assisted)</t>
  </si>
  <si>
    <t>Church (Not Gov. Assisted)</t>
  </si>
  <si>
    <t>Church - Gov. Assisted</t>
  </si>
  <si>
    <t>Church - not Gov. Assisted</t>
  </si>
  <si>
    <t>Gov. Of Vanuatu</t>
  </si>
  <si>
    <t>Province</t>
  </si>
  <si>
    <t># of enrolled</t>
  </si>
  <si>
    <t># of dropped out</t>
  </si>
  <si>
    <t>drop - out rate - 2018</t>
  </si>
  <si>
    <t>drop - out rate - 2019</t>
  </si>
  <si>
    <t>drop - out rate - 2020</t>
  </si>
  <si>
    <t>Education Authority</t>
  </si>
  <si>
    <t>Language of Instructio</t>
  </si>
  <si>
    <t>N/A</t>
  </si>
  <si>
    <t>COUNTA of dropped</t>
  </si>
  <si>
    <t>COUNTA of Sex</t>
  </si>
  <si>
    <t>SUM of dropped</t>
  </si>
  <si>
    <t>Church - Gov. assisted</t>
  </si>
  <si>
    <t>Church - not Gov. assisted</t>
  </si>
  <si>
    <t>Gov. of Vanuatu</t>
  </si>
  <si>
    <t>Table 1.3.18  Secondary education drop-out rates, by sex, education authority, province and language of instruction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</si>
</sst>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thick">
        <color rgb="FF8093B3"/>
      </top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wrapText="1"/>
    </xf>
    <xf numFmtId="9" fontId="0" fillId="0" borderId="1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9" fontId="0" fillId="0" borderId="1" xfId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>
                <a:effectLst/>
              </a:rPr>
              <a:t>Secondary education drop-out rates, by gender, by education authority, 2018, 2019, 2020</a:t>
            </a:r>
            <a:endParaRPr lang="en-GB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figures!$W$2:$X$9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figures!$AA$2:$AA$9</c:f>
              <c:numCache>
                <c:formatCode>0%</c:formatCode>
                <c:ptCount val="8"/>
                <c:pt idx="0">
                  <c:v>0.2743045992839438</c:v>
                </c:pt>
                <c:pt idx="1">
                  <c:v>0.31831065759637189</c:v>
                </c:pt>
                <c:pt idx="2">
                  <c:v>0.44444444444444442</c:v>
                </c:pt>
                <c:pt idx="3">
                  <c:v>0.51851851851851849</c:v>
                </c:pt>
                <c:pt idx="4">
                  <c:v>0.30627425614489001</c:v>
                </c:pt>
                <c:pt idx="5">
                  <c:v>0.35069863722615147</c:v>
                </c:pt>
                <c:pt idx="6">
                  <c:v>0.34269662921348315</c:v>
                </c:pt>
                <c:pt idx="7">
                  <c:v>0.3611111111111111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3-4EA1-B480-BF5D3655E317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figures!$AD$2:$AD$9</c:f>
              <c:numCache>
                <c:formatCode>0%</c:formatCode>
                <c:ptCount val="8"/>
                <c:pt idx="0">
                  <c:v>0.20637009739405107</c:v>
                </c:pt>
                <c:pt idx="1">
                  <c:v>0.26537489469250208</c:v>
                </c:pt>
                <c:pt idx="2">
                  <c:v>0.29508196721311475</c:v>
                </c:pt>
                <c:pt idx="3">
                  <c:v>0.3392857142857143</c:v>
                </c:pt>
                <c:pt idx="4">
                  <c:v>0.23090612487023579</c:v>
                </c:pt>
                <c:pt idx="5">
                  <c:v>0.25019781611014402</c:v>
                </c:pt>
                <c:pt idx="6">
                  <c:v>0.27173913043478259</c:v>
                </c:pt>
                <c:pt idx="7">
                  <c:v>0.33953488372093021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C3-4EA1-B480-BF5D3655E317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figures!$AG$2:$AG$9</c:f>
              <c:numCache>
                <c:formatCode>0%</c:formatCode>
                <c:ptCount val="8"/>
                <c:pt idx="0">
                  <c:v>0.20369021607186211</c:v>
                </c:pt>
                <c:pt idx="1">
                  <c:v>0.2378177966101695</c:v>
                </c:pt>
                <c:pt idx="2">
                  <c:v>0.31372549019607843</c:v>
                </c:pt>
                <c:pt idx="3">
                  <c:v>0.3</c:v>
                </c:pt>
                <c:pt idx="4">
                  <c:v>0.2235518085395703</c:v>
                </c:pt>
                <c:pt idx="5">
                  <c:v>0.24459091560395471</c:v>
                </c:pt>
                <c:pt idx="6">
                  <c:v>0.17893217893217894</c:v>
                </c:pt>
                <c:pt idx="7">
                  <c:v>0.20505992010652463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C3-4EA1-B480-BF5D3655E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57"/>
        <c:axId val="1886692495"/>
        <c:axId val="1886677519"/>
      </c:barChart>
      <c:catAx>
        <c:axId val="1886692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6677519"/>
        <c:crosses val="autoZero"/>
        <c:auto val="1"/>
        <c:lblAlgn val="ctr"/>
        <c:lblOffset val="100"/>
        <c:noMultiLvlLbl val="0"/>
      </c:catAx>
      <c:valAx>
        <c:axId val="188667751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886692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drop-out rates</a:t>
            </a:r>
            <a:r>
              <a:rPr lang="tr-TR" sz="1100"/>
              <a:t>,</a:t>
            </a:r>
            <a:r>
              <a:rPr lang="en-GB" sz="1100"/>
              <a:t> </a:t>
            </a:r>
            <a:r>
              <a:rPr lang="tr-TR" sz="1100"/>
              <a:t>by </a:t>
            </a:r>
            <a:r>
              <a:rPr lang="en-GB" sz="1100"/>
              <a:t>education authority, by gender, by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6"/>
              <c:layout>
                <c:manualLayout>
                  <c:x val="6.9815191309199762E-2"/>
                  <c:y val="-4.98592229420462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47-406D-B4BC-E66AC70BFC52}"/>
                </c:ext>
              </c:extLst>
            </c:dLbl>
            <c:dLbl>
              <c:idx val="27"/>
              <c:layout>
                <c:manualLayout>
                  <c:x val="5.236139348189981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47-406D-B4BC-E66AC70BFC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figures!$BY$2:$CA$37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Church - not Gov. assisted</c:v>
                  </c:pt>
                  <c:pt idx="4">
                    <c:v>Gov. of Vanuatu</c:v>
                  </c:pt>
                  <c:pt idx="6">
                    <c:v>Church - Gov. assisted</c:v>
                  </c:pt>
                  <c:pt idx="8">
                    <c:v>Gov. of Vanuatu</c:v>
                  </c:pt>
                  <c:pt idx="10">
                    <c:v>Church - Gov. assisted</c:v>
                  </c:pt>
                  <c:pt idx="12">
                    <c:v>Church - not Gov. assisted</c:v>
                  </c:pt>
                  <c:pt idx="14">
                    <c:v>Gov. of Vanuatu</c:v>
                  </c:pt>
                  <c:pt idx="16">
                    <c:v>Private</c:v>
                  </c:pt>
                  <c:pt idx="18">
                    <c:v>Church - Gov. assisted</c:v>
                  </c:pt>
                  <c:pt idx="20">
                    <c:v>Church - not Gov. assisted</c:v>
                  </c:pt>
                  <c:pt idx="22">
                    <c:v>Gov. of Vanuatu</c:v>
                  </c:pt>
                  <c:pt idx="24">
                    <c:v>Private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Private</c:v>
                  </c:pt>
                  <c:pt idx="32">
                    <c:v>Church - Gov. assisted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8">
                    <c:v>Shefa</c:v>
                  </c:pt>
                  <c:pt idx="26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figures!$CD$2:$CD$37</c:f>
              <c:numCache>
                <c:formatCode>0%</c:formatCode>
                <c:ptCount val="36"/>
                <c:pt idx="0">
                  <c:v>0.24630541871921183</c:v>
                </c:pt>
                <c:pt idx="1">
                  <c:v>0.33651551312649164</c:v>
                </c:pt>
                <c:pt idx="2">
                  <c:v>0.24324324324324326</c:v>
                </c:pt>
                <c:pt idx="3">
                  <c:v>0.38461538461538464</c:v>
                </c:pt>
                <c:pt idx="4">
                  <c:v>0.29723756906077348</c:v>
                </c:pt>
                <c:pt idx="5">
                  <c:v>0.31461988304093569</c:v>
                </c:pt>
                <c:pt idx="6">
                  <c:v>0.28165374677002586</c:v>
                </c:pt>
                <c:pt idx="7">
                  <c:v>0.34298118668596239</c:v>
                </c:pt>
                <c:pt idx="8">
                  <c:v>0.30666666666666664</c:v>
                </c:pt>
                <c:pt idx="9">
                  <c:v>0.42920353982300885</c:v>
                </c:pt>
                <c:pt idx="10">
                  <c:v>0.29187817258883247</c:v>
                </c:pt>
                <c:pt idx="11">
                  <c:v>0.3054448871181939</c:v>
                </c:pt>
                <c:pt idx="12">
                  <c:v>1</c:v>
                </c:pt>
                <c:pt idx="13">
                  <c:v>0.90909090909090906</c:v>
                </c:pt>
                <c:pt idx="14">
                  <c:v>0.29122340425531917</c:v>
                </c:pt>
                <c:pt idx="15">
                  <c:v>0.33873239436619718</c:v>
                </c:pt>
                <c:pt idx="18">
                  <c:v>0.25329566854990582</c:v>
                </c:pt>
                <c:pt idx="19">
                  <c:v>0.29541108986615677</c:v>
                </c:pt>
                <c:pt idx="20">
                  <c:v>6.25E-2</c:v>
                </c:pt>
                <c:pt idx="21">
                  <c:v>0.25</c:v>
                </c:pt>
                <c:pt idx="22">
                  <c:v>0.28631338162409453</c:v>
                </c:pt>
                <c:pt idx="23">
                  <c:v>0.35523434077967586</c:v>
                </c:pt>
                <c:pt idx="24">
                  <c:v>0.3108108108108108</c:v>
                </c:pt>
                <c:pt idx="25">
                  <c:v>0.38388625592417064</c:v>
                </c:pt>
                <c:pt idx="26">
                  <c:v>0.23851203501094093</c:v>
                </c:pt>
                <c:pt idx="27">
                  <c:v>0.26156941649899396</c:v>
                </c:pt>
                <c:pt idx="28">
                  <c:v>0.3940149625935162</c:v>
                </c:pt>
                <c:pt idx="29">
                  <c:v>0.38159371492704824</c:v>
                </c:pt>
                <c:pt idx="30">
                  <c:v>0.5</c:v>
                </c:pt>
                <c:pt idx="31">
                  <c:v>0.24390243902439024</c:v>
                </c:pt>
                <c:pt idx="32">
                  <c:v>0.4861111111111111</c:v>
                </c:pt>
                <c:pt idx="33">
                  <c:v>0.62295081967213117</c:v>
                </c:pt>
                <c:pt idx="34">
                  <c:v>0.40799999999999997</c:v>
                </c:pt>
                <c:pt idx="35">
                  <c:v>0.28688524590163933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7-406D-B4BC-E66AC70BFC5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figures!$CG$2:$CG$37</c:f>
              <c:numCache>
                <c:formatCode>0%</c:formatCode>
                <c:ptCount val="36"/>
                <c:pt idx="0">
                  <c:v>0.13636363636363635</c:v>
                </c:pt>
                <c:pt idx="1">
                  <c:v>0.16152019002375298</c:v>
                </c:pt>
                <c:pt idx="2">
                  <c:v>0.35555555555555557</c:v>
                </c:pt>
                <c:pt idx="3">
                  <c:v>0.43902439024390244</c:v>
                </c:pt>
                <c:pt idx="4">
                  <c:v>0.17399999999999999</c:v>
                </c:pt>
                <c:pt idx="5">
                  <c:v>0.2320855614973262</c:v>
                </c:pt>
                <c:pt idx="6">
                  <c:v>0.20700152207001521</c:v>
                </c:pt>
                <c:pt idx="7">
                  <c:v>0.31615120274914088</c:v>
                </c:pt>
                <c:pt idx="8">
                  <c:v>0.19583333333333333</c:v>
                </c:pt>
                <c:pt idx="9">
                  <c:v>0.25409836065573771</c:v>
                </c:pt>
                <c:pt idx="10">
                  <c:v>0.26588235294117646</c:v>
                </c:pt>
                <c:pt idx="11">
                  <c:v>0.30320366132723114</c:v>
                </c:pt>
                <c:pt idx="14">
                  <c:v>0.28918322295805737</c:v>
                </c:pt>
                <c:pt idx="15">
                  <c:v>0.29921733895243829</c:v>
                </c:pt>
                <c:pt idx="18">
                  <c:v>0.18445772843723313</c:v>
                </c:pt>
                <c:pt idx="19">
                  <c:v>0.24633431085043989</c:v>
                </c:pt>
                <c:pt idx="20">
                  <c:v>0.125</c:v>
                </c:pt>
                <c:pt idx="21">
                  <c:v>6.6666666666666666E-2</c:v>
                </c:pt>
                <c:pt idx="22">
                  <c:v>0.20248084640642103</c:v>
                </c:pt>
                <c:pt idx="23">
                  <c:v>0.22431077694235588</c:v>
                </c:pt>
                <c:pt idx="24">
                  <c:v>0.29216867469879521</c:v>
                </c:pt>
                <c:pt idx="25">
                  <c:v>0.38781163434903049</c:v>
                </c:pt>
                <c:pt idx="26">
                  <c:v>0.20810313075506445</c:v>
                </c:pt>
                <c:pt idx="27">
                  <c:v>0.26802218114602588</c:v>
                </c:pt>
                <c:pt idx="28">
                  <c:v>0.26030624263839813</c:v>
                </c:pt>
                <c:pt idx="29">
                  <c:v>0.2401656314699793</c:v>
                </c:pt>
                <c:pt idx="30">
                  <c:v>8.3333333333333329E-2</c:v>
                </c:pt>
                <c:pt idx="31">
                  <c:v>8.6956521739130432E-2</c:v>
                </c:pt>
                <c:pt idx="32">
                  <c:v>0.22500000000000001</c:v>
                </c:pt>
                <c:pt idx="33">
                  <c:v>0.25833333333333336</c:v>
                </c:pt>
                <c:pt idx="34">
                  <c:v>0.35643564356435642</c:v>
                </c:pt>
                <c:pt idx="35">
                  <c:v>0.30252100840336132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7-406D-B4BC-E66AC70BFC5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figures!$CJ$2:$CJ$37</c:f>
              <c:numCache>
                <c:formatCode>0%</c:formatCode>
                <c:ptCount val="36"/>
                <c:pt idx="0">
                  <c:v>0.12337662337662338</c:v>
                </c:pt>
                <c:pt idx="1">
                  <c:v>0.17002237136465326</c:v>
                </c:pt>
                <c:pt idx="2">
                  <c:v>0.42105263157894735</c:v>
                </c:pt>
                <c:pt idx="3">
                  <c:v>0.40476190476190477</c:v>
                </c:pt>
                <c:pt idx="4">
                  <c:v>0.18025362318840579</c:v>
                </c:pt>
                <c:pt idx="5">
                  <c:v>0.21820062047569805</c:v>
                </c:pt>
                <c:pt idx="6">
                  <c:v>0.18351063829787234</c:v>
                </c:pt>
                <c:pt idx="7">
                  <c:v>0.19070512820512819</c:v>
                </c:pt>
                <c:pt idx="8">
                  <c:v>0.23050847457627119</c:v>
                </c:pt>
                <c:pt idx="9">
                  <c:v>0.20477815699658702</c:v>
                </c:pt>
                <c:pt idx="10">
                  <c:v>0.20799059929494712</c:v>
                </c:pt>
                <c:pt idx="11">
                  <c:v>0.22301304863582444</c:v>
                </c:pt>
                <c:pt idx="14">
                  <c:v>0.21005586592178771</c:v>
                </c:pt>
                <c:pt idx="15">
                  <c:v>0.24792408066429419</c:v>
                </c:pt>
                <c:pt idx="16">
                  <c:v>1</c:v>
                </c:pt>
                <c:pt idx="17">
                  <c:v>1</c:v>
                </c:pt>
                <c:pt idx="18">
                  <c:v>0.22029897718332023</c:v>
                </c:pt>
                <c:pt idx="19">
                  <c:v>0.28778280542986423</c:v>
                </c:pt>
                <c:pt idx="20">
                  <c:v>0</c:v>
                </c:pt>
                <c:pt idx="21">
                  <c:v>5.5555555555555552E-2</c:v>
                </c:pt>
                <c:pt idx="22">
                  <c:v>0.22379877458884231</c:v>
                </c:pt>
                <c:pt idx="23">
                  <c:v>0.2367132867132867</c:v>
                </c:pt>
                <c:pt idx="24">
                  <c:v>0.1558641975308642</c:v>
                </c:pt>
                <c:pt idx="25">
                  <c:v>0.17682020802377416</c:v>
                </c:pt>
                <c:pt idx="26">
                  <c:v>0.22113821138211381</c:v>
                </c:pt>
                <c:pt idx="27">
                  <c:v>0.22913256955810146</c:v>
                </c:pt>
                <c:pt idx="28">
                  <c:v>0.29275970619097585</c:v>
                </c:pt>
                <c:pt idx="29">
                  <c:v>0.29549718574108819</c:v>
                </c:pt>
                <c:pt idx="30">
                  <c:v>0.5</c:v>
                </c:pt>
                <c:pt idx="31">
                  <c:v>0.42666666666666669</c:v>
                </c:pt>
                <c:pt idx="32">
                  <c:v>0.30357142857142855</c:v>
                </c:pt>
                <c:pt idx="33">
                  <c:v>0.3904109589041096</c:v>
                </c:pt>
                <c:pt idx="34">
                  <c:v>0.25225225225225223</c:v>
                </c:pt>
                <c:pt idx="35">
                  <c:v>0.24299065420560748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7-406D-B4BC-E66AC70BFC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overlap val="-84"/>
        <c:axId val="738076735"/>
        <c:axId val="738068415"/>
      </c:barChart>
      <c:catAx>
        <c:axId val="7380767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8068415"/>
        <c:crosses val="autoZero"/>
        <c:auto val="1"/>
        <c:lblAlgn val="ctr"/>
        <c:lblOffset val="100"/>
        <c:noMultiLvlLbl val="0"/>
      </c:catAx>
      <c:valAx>
        <c:axId val="73806841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8076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Secondary education drop-out rates, by gender, by education authority,</a:t>
            </a:r>
            <a:r>
              <a:rPr lang="tr-TR"/>
              <a:t> by language of instruction,</a:t>
            </a:r>
            <a:r>
              <a:rPr lang="en-GB"/>
              <a:t>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figures!$CL$2:$CN$16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ENG</c:v>
                  </c:pt>
                  <c:pt idx="8">
                    <c:v>FRE</c:v>
                  </c:pt>
                  <c:pt idx="10">
                    <c:v>ENG</c:v>
                  </c:pt>
                  <c:pt idx="12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Church (Not Government Assisted)</c:v>
                  </c:pt>
                  <c:pt idx="6">
                    <c:v>Government of Vanuatu</c:v>
                  </c:pt>
                  <c:pt idx="10">
                    <c:v>Private</c:v>
                  </c:pt>
                </c:lvl>
              </c:multiLvlStrCache>
            </c:multiLvlStrRef>
          </c:cat>
          <c:val>
            <c:numRef>
              <c:f>figures!$CQ$2:$CQ$15</c:f>
              <c:numCache>
                <c:formatCode>0%</c:formatCode>
                <c:ptCount val="14"/>
                <c:pt idx="0">
                  <c:v>0.30984601026598224</c:v>
                </c:pt>
                <c:pt idx="1">
                  <c:v>0.36522539098436063</c:v>
                </c:pt>
                <c:pt idx="2">
                  <c:v>0.22311827956989247</c:v>
                </c:pt>
                <c:pt idx="3">
                  <c:v>0.2429837518463811</c:v>
                </c:pt>
                <c:pt idx="4">
                  <c:v>0.328125</c:v>
                </c:pt>
                <c:pt idx="5">
                  <c:v>0.43939393939393939</c:v>
                </c:pt>
                <c:pt idx="6">
                  <c:v>0.28615863141524106</c:v>
                </c:pt>
                <c:pt idx="7">
                  <c:v>0.32551115241635686</c:v>
                </c:pt>
                <c:pt idx="8">
                  <c:v>0.36007130124777181</c:v>
                </c:pt>
                <c:pt idx="9">
                  <c:v>0.42330877427997321</c:v>
                </c:pt>
                <c:pt idx="10">
                  <c:v>0.47499999999999998</c:v>
                </c:pt>
                <c:pt idx="11">
                  <c:v>0.44502617801047123</c:v>
                </c:pt>
                <c:pt idx="12">
                  <c:v>6.8965517241379309E-2</c:v>
                </c:pt>
                <c:pt idx="13" formatCode="0.0%">
                  <c:v>9.8360655737704916E-2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1-4CE0-8600-832ECFF644F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figures!$CL$2:$CN$16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ENG</c:v>
                  </c:pt>
                  <c:pt idx="8">
                    <c:v>FRE</c:v>
                  </c:pt>
                  <c:pt idx="10">
                    <c:v>ENG</c:v>
                  </c:pt>
                  <c:pt idx="12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Church (Not Government Assisted)</c:v>
                  </c:pt>
                  <c:pt idx="6">
                    <c:v>Government of Vanuatu</c:v>
                  </c:pt>
                  <c:pt idx="10">
                    <c:v>Private</c:v>
                  </c:pt>
                </c:lvl>
              </c:multiLvlStrCache>
            </c:multiLvlStrRef>
          </c:cat>
          <c:val>
            <c:numRef>
              <c:f>figures!$CT$2:$CT$15</c:f>
              <c:numCache>
                <c:formatCode>0%</c:formatCode>
                <c:ptCount val="14"/>
                <c:pt idx="0">
                  <c:v>0.23733333333333334</c:v>
                </c:pt>
                <c:pt idx="1">
                  <c:v>0.30235849056603775</c:v>
                </c:pt>
                <c:pt idx="2" formatCode="0.0%">
                  <c:v>0.16139444803098774</c:v>
                </c:pt>
                <c:pt idx="3">
                  <c:v>0.2109646079111728</c:v>
                </c:pt>
                <c:pt idx="4">
                  <c:v>0.29508196721311475</c:v>
                </c:pt>
                <c:pt idx="5">
                  <c:v>0.3392857142857143</c:v>
                </c:pt>
                <c:pt idx="6">
                  <c:v>0.22790055248618785</c:v>
                </c:pt>
                <c:pt idx="7">
                  <c:v>0.25133799917661587</c:v>
                </c:pt>
                <c:pt idx="8">
                  <c:v>0.24</c:v>
                </c:pt>
                <c:pt idx="9">
                  <c:v>0.24640657084188911</c:v>
                </c:pt>
                <c:pt idx="10">
                  <c:v>0.31330472103004292</c:v>
                </c:pt>
                <c:pt idx="11">
                  <c:v>0.41254125412541254</c:v>
                </c:pt>
                <c:pt idx="12">
                  <c:v>0.2</c:v>
                </c:pt>
                <c:pt idx="13">
                  <c:v>0.16535433070866143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1-4CE0-8600-832ECFF644F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2.4167957200721335E-17"/>
                  <c:y val="-5.25969756738987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C1-4CE0-8600-832ECFF644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figures!$CL$2:$CN$16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ENG</c:v>
                  </c:pt>
                  <c:pt idx="8">
                    <c:v>FRE</c:v>
                  </c:pt>
                  <c:pt idx="10">
                    <c:v>ENG</c:v>
                  </c:pt>
                  <c:pt idx="12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Church (Not Government Assisted)</c:v>
                  </c:pt>
                  <c:pt idx="6">
                    <c:v>Government of Vanuatu</c:v>
                  </c:pt>
                  <c:pt idx="10">
                    <c:v>Private</c:v>
                  </c:pt>
                </c:lvl>
              </c:multiLvlStrCache>
            </c:multiLvlStrRef>
          </c:cat>
          <c:val>
            <c:numRef>
              <c:f>figures!$CW$2:$CW$15</c:f>
              <c:numCache>
                <c:formatCode>0%</c:formatCode>
                <c:ptCount val="14"/>
                <c:pt idx="0">
                  <c:v>0.23307661126874746</c:v>
                </c:pt>
                <c:pt idx="1">
                  <c:v>0.25937096079276173</c:v>
                </c:pt>
                <c:pt idx="2" formatCode="0.0%">
                  <c:v>0.15980629539951574</c:v>
                </c:pt>
                <c:pt idx="3">
                  <c:v>0.20343642611683849</c:v>
                </c:pt>
                <c:pt idx="4">
                  <c:v>0.31372549019607843</c:v>
                </c:pt>
                <c:pt idx="5">
                  <c:v>0.3</c:v>
                </c:pt>
                <c:pt idx="6">
                  <c:v>0.22095101894887378</c:v>
                </c:pt>
                <c:pt idx="7">
                  <c:v>0.24048282265552459</c:v>
                </c:pt>
                <c:pt idx="8">
                  <c:v>0.23181818181818181</c:v>
                </c:pt>
                <c:pt idx="9">
                  <c:v>0.25846925972396489</c:v>
                </c:pt>
                <c:pt idx="10">
                  <c:v>0.19786096256684493</c:v>
                </c:pt>
                <c:pt idx="11">
                  <c:v>0.22720000000000001</c:v>
                </c:pt>
                <c:pt idx="12">
                  <c:v>9.8484848484848481E-2</c:v>
                </c:pt>
                <c:pt idx="13" formatCode="0.0%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C1-4CE0-8600-832ECFF644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9782447"/>
        <c:axId val="469787023"/>
      </c:barChart>
      <c:catAx>
        <c:axId val="469782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9787023"/>
        <c:crosses val="autoZero"/>
        <c:auto val="1"/>
        <c:lblAlgn val="ctr"/>
        <c:lblOffset val="100"/>
        <c:noMultiLvlLbl val="0"/>
      </c:catAx>
      <c:valAx>
        <c:axId val="46978702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69782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baseline="0">
                <a:effectLst/>
              </a:rPr>
              <a:t>Secondary education drop-out rates</a:t>
            </a:r>
            <a:r>
              <a:rPr lang="tr-TR" sz="1100" b="0" i="0" baseline="0">
                <a:effectLst/>
              </a:rPr>
              <a:t>,</a:t>
            </a:r>
            <a:r>
              <a:rPr lang="en-GB" sz="1100" b="0" i="0" baseline="0">
                <a:effectLst/>
              </a:rPr>
              <a:t> </a:t>
            </a:r>
            <a:r>
              <a:rPr lang="tr-TR" sz="1100" b="0" i="0" baseline="0">
                <a:effectLst/>
              </a:rPr>
              <a:t>by two main </a:t>
            </a:r>
            <a:r>
              <a:rPr lang="en-GB" sz="1100" b="0" i="0" baseline="0">
                <a:effectLst/>
              </a:rPr>
              <a:t>education authority</a:t>
            </a:r>
            <a:r>
              <a:rPr lang="tr-TR" sz="1100" b="0" i="0" baseline="0">
                <a:effectLst/>
              </a:rPr>
              <a:t>, Government assisted Churches and Government of Vanuatu</a:t>
            </a:r>
            <a:r>
              <a:rPr lang="en-GB" sz="1100" b="0" i="0" baseline="0">
                <a:effectLst/>
              </a:rPr>
              <a:t>, by gender, by </a:t>
            </a:r>
            <a:r>
              <a:rPr lang="tr-TR" sz="1100" b="0" i="0" baseline="0">
                <a:effectLst/>
              </a:rPr>
              <a:t>language of instruction, by Malampa, Penama and Sanma </a:t>
            </a:r>
            <a:r>
              <a:rPr lang="en-GB" sz="1100" b="0" i="0" baseline="0">
                <a:effectLst/>
              </a:rPr>
              <a:t>province, 2018, 2019, 2020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figures!$CY$2:$DB$25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Government of Vanuatu</c:v>
                  </c:pt>
                  <c:pt idx="8">
                    <c:v>Church (Government Assisted)</c:v>
                  </c:pt>
                  <c:pt idx="12">
                    <c:v>Government of Vanuatu</c:v>
                  </c:pt>
                  <c:pt idx="16">
                    <c:v>Church (Government Assisted)</c:v>
                  </c:pt>
                  <c:pt idx="20">
                    <c:v>Government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</c:lvl>
              </c:multiLvlStrCache>
            </c:multiLvlStrRef>
          </c:cat>
          <c:val>
            <c:numRef>
              <c:f>figures!$DE$2:$DE$25</c:f>
              <c:numCache>
                <c:formatCode>0%</c:formatCode>
                <c:ptCount val="24"/>
                <c:pt idx="0">
                  <c:v>0.3108108108108108</c:v>
                </c:pt>
                <c:pt idx="1">
                  <c:v>0.39622641509433965</c:v>
                </c:pt>
                <c:pt idx="2">
                  <c:v>0.20930232558139536</c:v>
                </c:pt>
                <c:pt idx="3">
                  <c:v>0.3</c:v>
                </c:pt>
                <c:pt idx="4">
                  <c:v>0.28895184135977336</c:v>
                </c:pt>
                <c:pt idx="5">
                  <c:v>0.30510948905109492</c:v>
                </c:pt>
                <c:pt idx="6">
                  <c:v>0.32663316582914576</c:v>
                </c:pt>
                <c:pt idx="7">
                  <c:v>0.35294117647058826</c:v>
                </c:pt>
                <c:pt idx="8">
                  <c:v>0.29599999999999999</c:v>
                </c:pt>
                <c:pt idx="9">
                  <c:v>0.37011884550084889</c:v>
                </c:pt>
                <c:pt idx="10">
                  <c:v>0.22147651006711411</c:v>
                </c:pt>
                <c:pt idx="11">
                  <c:v>0.18627450980392157</c:v>
                </c:pt>
                <c:pt idx="12">
                  <c:v>0.29411764705882354</c:v>
                </c:pt>
                <c:pt idx="13">
                  <c:v>0.41706161137440756</c:v>
                </c:pt>
                <c:pt idx="14">
                  <c:v>0.42857142857142855</c:v>
                </c:pt>
                <c:pt idx="15">
                  <c:v>0.6</c:v>
                </c:pt>
                <c:pt idx="16">
                  <c:v>0.31818181818181818</c:v>
                </c:pt>
                <c:pt idx="17">
                  <c:v>0.34085213032581452</c:v>
                </c:pt>
                <c:pt idx="18">
                  <c:v>0.26811594202898553</c:v>
                </c:pt>
                <c:pt idx="19">
                  <c:v>0.2655367231638418</c:v>
                </c:pt>
                <c:pt idx="20">
                  <c:v>0.27923211169284468</c:v>
                </c:pt>
                <c:pt idx="21">
                  <c:v>0.33095450490633366</c:v>
                </c:pt>
                <c:pt idx="22">
                  <c:v>0.32960893854748602</c:v>
                </c:pt>
                <c:pt idx="23">
                  <c:v>0.36789297658862874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B-4EA7-9940-73036B92F94F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figures!$DH$2:$DH$25</c:f>
              <c:numCache>
                <c:formatCode>0%</c:formatCode>
                <c:ptCount val="24"/>
                <c:pt idx="0">
                  <c:v>0.25</c:v>
                </c:pt>
                <c:pt idx="1">
                  <c:v>0.2119205298013245</c:v>
                </c:pt>
                <c:pt idx="2">
                  <c:v>7.1428571428571425E-2</c:v>
                </c:pt>
                <c:pt idx="3">
                  <c:v>0.13333333333333333</c:v>
                </c:pt>
                <c:pt idx="4">
                  <c:v>0.18227215980024969</c:v>
                </c:pt>
                <c:pt idx="5">
                  <c:v>0.23514211886304909</c:v>
                </c:pt>
                <c:pt idx="6">
                  <c:v>0.1407035175879397</c:v>
                </c:pt>
                <c:pt idx="7">
                  <c:v>0.21739130434782608</c:v>
                </c:pt>
                <c:pt idx="8">
                  <c:v>0.22846441947565543</c:v>
                </c:pt>
                <c:pt idx="9">
                  <c:v>0.32730923694779118</c:v>
                </c:pt>
                <c:pt idx="10">
                  <c:v>0.11382113821138211</c:v>
                </c:pt>
                <c:pt idx="11">
                  <c:v>0.25</c:v>
                </c:pt>
                <c:pt idx="12">
                  <c:v>0.20524017467248909</c:v>
                </c:pt>
                <c:pt idx="13">
                  <c:v>0.2594142259414226</c:v>
                </c:pt>
                <c:pt idx="14">
                  <c:v>0</c:v>
                </c:pt>
                <c:pt idx="15">
                  <c:v>0</c:v>
                </c:pt>
                <c:pt idx="16">
                  <c:v>0.27505827505827507</c:v>
                </c:pt>
                <c:pt idx="17">
                  <c:v>0.29662921348314608</c:v>
                </c:pt>
                <c:pt idx="18">
                  <c:v>0.25653206650831356</c:v>
                </c:pt>
                <c:pt idx="19">
                  <c:v>0.31002331002331002</c:v>
                </c:pt>
                <c:pt idx="20">
                  <c:v>0.2739036664270309</c:v>
                </c:pt>
                <c:pt idx="21">
                  <c:v>0.29472902746844842</c:v>
                </c:pt>
                <c:pt idx="22">
                  <c:v>0.33966745843230406</c:v>
                </c:pt>
                <c:pt idx="23">
                  <c:v>0.31847133757961782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9B-4EA7-9940-73036B92F94F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figures!$DK$2:$DK$25</c:f>
              <c:numCache>
                <c:formatCode>0%</c:formatCode>
                <c:ptCount val="24"/>
                <c:pt idx="0">
                  <c:v>0.1796875</c:v>
                </c:pt>
                <c:pt idx="1">
                  <c:v>0.17391304347826086</c:v>
                </c:pt>
                <c:pt idx="2">
                  <c:v>0.10179640718562874</c:v>
                </c:pt>
                <c:pt idx="3">
                  <c:v>0.16828478964401294</c:v>
                </c:pt>
                <c:pt idx="4">
                  <c:v>0.18861607142857142</c:v>
                </c:pt>
                <c:pt idx="5">
                  <c:v>0.22208737864077671</c:v>
                </c:pt>
                <c:pt idx="6">
                  <c:v>0.14423076923076922</c:v>
                </c:pt>
                <c:pt idx="7">
                  <c:v>0.19580419580419581</c:v>
                </c:pt>
                <c:pt idx="8">
                  <c:v>0.1933884297520661</c:v>
                </c:pt>
                <c:pt idx="9">
                  <c:v>0.19540229885057472</c:v>
                </c:pt>
                <c:pt idx="10">
                  <c:v>0.14285714285714285</c:v>
                </c:pt>
                <c:pt idx="11">
                  <c:v>0.16666666666666666</c:v>
                </c:pt>
                <c:pt idx="12">
                  <c:v>0.23550724637681159</c:v>
                </c:pt>
                <c:pt idx="13">
                  <c:v>0.20567375886524822</c:v>
                </c:pt>
                <c:pt idx="14">
                  <c:v>0.15789473684210525</c:v>
                </c:pt>
                <c:pt idx="15">
                  <c:v>0.18181818181818182</c:v>
                </c:pt>
                <c:pt idx="16">
                  <c:v>0.22727272727272727</c:v>
                </c:pt>
                <c:pt idx="17">
                  <c:v>0.24086021505376345</c:v>
                </c:pt>
                <c:pt idx="18">
                  <c:v>0.18508997429305912</c:v>
                </c:pt>
                <c:pt idx="19">
                  <c:v>0.20105820105820105</c:v>
                </c:pt>
                <c:pt idx="20">
                  <c:v>0.21261516654854712</c:v>
                </c:pt>
                <c:pt idx="21">
                  <c:v>0.25237746891002194</c:v>
                </c:pt>
                <c:pt idx="22">
                  <c:v>0.20052770448548812</c:v>
                </c:pt>
                <c:pt idx="23">
                  <c:v>0.22884012539184953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9B-4EA7-9940-73036B92F9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-69"/>
        <c:axId val="786623087"/>
        <c:axId val="786620175"/>
      </c:barChart>
      <c:catAx>
        <c:axId val="7866230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6620175"/>
        <c:crosses val="autoZero"/>
        <c:auto val="1"/>
        <c:lblAlgn val="ctr"/>
        <c:lblOffset val="100"/>
        <c:noMultiLvlLbl val="0"/>
      </c:catAx>
      <c:valAx>
        <c:axId val="78662017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8662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baseline="0">
                <a:effectLst/>
              </a:rPr>
              <a:t>Secondary education drop-out rates</a:t>
            </a:r>
            <a:r>
              <a:rPr lang="tr-TR" sz="1100" b="0" i="0" baseline="0">
                <a:effectLst/>
              </a:rPr>
              <a:t>,</a:t>
            </a:r>
            <a:r>
              <a:rPr lang="en-GB" sz="1100" b="0" i="0" baseline="0">
                <a:effectLst/>
              </a:rPr>
              <a:t> </a:t>
            </a:r>
            <a:r>
              <a:rPr lang="tr-TR" sz="1100" b="0" i="0" baseline="0">
                <a:effectLst/>
              </a:rPr>
              <a:t>by two main </a:t>
            </a:r>
            <a:r>
              <a:rPr lang="en-GB" sz="1100" b="0" i="0" baseline="0">
                <a:effectLst/>
              </a:rPr>
              <a:t>education authorit</a:t>
            </a:r>
            <a:r>
              <a:rPr lang="tr-TR" sz="1100" b="0" i="0" baseline="0">
                <a:effectLst/>
              </a:rPr>
              <a:t>ies, Government assisted Churches and Government of Vanuatu</a:t>
            </a:r>
            <a:r>
              <a:rPr lang="en-GB" sz="1100" b="0" i="0" baseline="0">
                <a:effectLst/>
              </a:rPr>
              <a:t>, by gender, by </a:t>
            </a:r>
            <a:r>
              <a:rPr lang="tr-TR" sz="1100" b="0" i="0" baseline="0">
                <a:effectLst/>
              </a:rPr>
              <a:t>language of instruction, by Shefa, Tafea and Torba </a:t>
            </a:r>
            <a:r>
              <a:rPr lang="en-GB" sz="1100" b="0" i="0" baseline="0">
                <a:effectLst/>
              </a:rPr>
              <a:t>province, 2018, 2019, 2020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figures!$CY$26:$DB$47</c:f>
              <c:multiLvlStrCache>
                <c:ptCount val="2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ENG</c:v>
                  </c:pt>
                  <c:pt idx="20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Government of Vanuatu</c:v>
                  </c:pt>
                  <c:pt idx="8">
                    <c:v>Church (Government Assisted)</c:v>
                  </c:pt>
                  <c:pt idx="12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</c:lvl>
                <c:lvl>
                  <c:pt idx="0">
                    <c:v>Shefa</c:v>
                  </c:pt>
                  <c:pt idx="8">
                    <c:v>Tafea</c:v>
                  </c:pt>
                  <c:pt idx="16">
                    <c:v>Torba</c:v>
                  </c:pt>
                </c:lvl>
              </c:multiLvlStrCache>
            </c:multiLvlStrRef>
          </c:cat>
          <c:val>
            <c:numRef>
              <c:f>figures!$DE$26:$DE$47</c:f>
              <c:numCache>
                <c:formatCode>0%</c:formatCode>
                <c:ptCount val="22"/>
                <c:pt idx="0" formatCode="0.0%">
                  <c:v>0.27635782747603832</c:v>
                </c:pt>
                <c:pt idx="1">
                  <c:v>0.34428794992175271</c:v>
                </c:pt>
                <c:pt idx="2">
                  <c:v>0.22018348623853212</c:v>
                </c:pt>
                <c:pt idx="3">
                  <c:v>0.21867321867321868</c:v>
                </c:pt>
                <c:pt idx="4">
                  <c:v>0.23726916620033575</c:v>
                </c:pt>
                <c:pt idx="5">
                  <c:v>0.29817708333333331</c:v>
                </c:pt>
                <c:pt idx="6">
                  <c:v>0.39114832535885169</c:v>
                </c:pt>
                <c:pt idx="7">
                  <c:v>0.47255689424364122</c:v>
                </c:pt>
                <c:pt idx="8">
                  <c:v>0.31415929203539822</c:v>
                </c:pt>
                <c:pt idx="9">
                  <c:v>0.30451127819548873</c:v>
                </c:pt>
                <c:pt idx="10">
                  <c:v>0.16450216450216451</c:v>
                </c:pt>
                <c:pt idx="11">
                  <c:v>0.21212121212121213</c:v>
                </c:pt>
                <c:pt idx="12">
                  <c:v>0.42654867256637169</c:v>
                </c:pt>
                <c:pt idx="13">
                  <c:v>0.37841945288753798</c:v>
                </c:pt>
                <c:pt idx="14">
                  <c:v>0.31645569620253167</c:v>
                </c:pt>
                <c:pt idx="15">
                  <c:v>0.3905579399141631</c:v>
                </c:pt>
                <c:pt idx="16">
                  <c:v>0.4861111111111111</c:v>
                </c:pt>
                <c:pt idx="17">
                  <c:v>0.62295081967213117</c:v>
                </c:pt>
                <c:pt idx="18">
                  <c:v>0.41935483870967744</c:v>
                </c:pt>
                <c:pt idx="19">
                  <c:v>0.27956989247311825</c:v>
                </c:pt>
                <c:pt idx="20">
                  <c:v>0.375</c:v>
                </c:pt>
                <c:pt idx="21">
                  <c:v>0.31034482758620691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D-4DA5-8D69-5FD9A9118E8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figures!$CY$26:$DB$47</c:f>
              <c:multiLvlStrCache>
                <c:ptCount val="2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ENG</c:v>
                  </c:pt>
                  <c:pt idx="20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Government of Vanuatu</c:v>
                  </c:pt>
                  <c:pt idx="8">
                    <c:v>Church (Government Assisted)</c:v>
                  </c:pt>
                  <c:pt idx="12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</c:lvl>
                <c:lvl>
                  <c:pt idx="0">
                    <c:v>Shefa</c:v>
                  </c:pt>
                  <c:pt idx="8">
                    <c:v>Tafea</c:v>
                  </c:pt>
                  <c:pt idx="16">
                    <c:v>Torba</c:v>
                  </c:pt>
                </c:lvl>
              </c:multiLvlStrCache>
            </c:multiLvlStrRef>
          </c:cat>
          <c:val>
            <c:numRef>
              <c:f>figures!$DH$26:$DH$47</c:f>
              <c:numCache>
                <c:formatCode>0%</c:formatCode>
                <c:ptCount val="22"/>
                <c:pt idx="0">
                  <c:v>0.21487603305785125</c:v>
                </c:pt>
                <c:pt idx="1">
                  <c:v>0.30634920634920637</c:v>
                </c:pt>
                <c:pt idx="2">
                  <c:v>0.1348314606741573</c:v>
                </c:pt>
                <c:pt idx="3">
                  <c:v>0.15012722646310434</c:v>
                </c:pt>
                <c:pt idx="4">
                  <c:v>0.19814719505918682</c:v>
                </c:pt>
                <c:pt idx="5">
                  <c:v>0.2132701421800948</c:v>
                </c:pt>
                <c:pt idx="6">
                  <c:v>0.21303258145363407</c:v>
                </c:pt>
                <c:pt idx="7">
                  <c:v>0.25070821529745041</c:v>
                </c:pt>
                <c:pt idx="8">
                  <c:v>0.25702811244979917</c:v>
                </c:pt>
                <c:pt idx="9">
                  <c:v>0.32608695652173914</c:v>
                </c:pt>
                <c:pt idx="10">
                  <c:v>0.16666666666666666</c:v>
                </c:pt>
                <c:pt idx="11">
                  <c:v>0.20754716981132076</c:v>
                </c:pt>
                <c:pt idx="12">
                  <c:v>0.2640901771336554</c:v>
                </c:pt>
                <c:pt idx="13">
                  <c:v>0.26323119777158777</c:v>
                </c:pt>
                <c:pt idx="14">
                  <c:v>0.25</c:v>
                </c:pt>
                <c:pt idx="15">
                  <c:v>0.17338709677419356</c:v>
                </c:pt>
                <c:pt idx="16">
                  <c:v>0.22500000000000001</c:v>
                </c:pt>
                <c:pt idx="17">
                  <c:v>0.25833333333333336</c:v>
                </c:pt>
                <c:pt idx="18">
                  <c:v>0.38554216867469882</c:v>
                </c:pt>
                <c:pt idx="19">
                  <c:v>0.33695652173913043</c:v>
                </c:pt>
                <c:pt idx="20">
                  <c:v>0.22222222222222221</c:v>
                </c:pt>
                <c:pt idx="21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D-4DA5-8D69-5FD9A9118E8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figures!$CY$26:$DB$47</c:f>
              <c:multiLvlStrCache>
                <c:ptCount val="2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ENG</c:v>
                  </c:pt>
                  <c:pt idx="20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Government of Vanuatu</c:v>
                  </c:pt>
                  <c:pt idx="8">
                    <c:v>Church (Government Assisted)</c:v>
                  </c:pt>
                  <c:pt idx="12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</c:lvl>
                <c:lvl>
                  <c:pt idx="0">
                    <c:v>Shefa</c:v>
                  </c:pt>
                  <c:pt idx="8">
                    <c:v>Tafea</c:v>
                  </c:pt>
                  <c:pt idx="16">
                    <c:v>Torba</c:v>
                  </c:pt>
                </c:lvl>
              </c:multiLvlStrCache>
            </c:multiLvlStrRef>
          </c:cat>
          <c:val>
            <c:numRef>
              <c:f>figures!$DK$26:$DK$47</c:f>
              <c:numCache>
                <c:formatCode>0%</c:formatCode>
                <c:ptCount val="22"/>
                <c:pt idx="0" formatCode="0.0%">
                  <c:v>0.28463476070528965</c:v>
                </c:pt>
                <c:pt idx="1">
                  <c:v>0.34545454545454546</c:v>
                </c:pt>
                <c:pt idx="2">
                  <c:v>0.11320754716981132</c:v>
                </c:pt>
                <c:pt idx="3">
                  <c:v>0.18205128205128204</c:v>
                </c:pt>
                <c:pt idx="4">
                  <c:v>0.21090581342947273</c:v>
                </c:pt>
                <c:pt idx="5">
                  <c:v>0.2240038872691934</c:v>
                </c:pt>
                <c:pt idx="6">
                  <c:v>0.25623582766439912</c:v>
                </c:pt>
                <c:pt idx="7">
                  <c:v>0.26932668329177056</c:v>
                </c:pt>
                <c:pt idx="8">
                  <c:v>0.17096774193548386</c:v>
                </c:pt>
                <c:pt idx="9">
                  <c:v>0.17910447761194029</c:v>
                </c:pt>
                <c:pt idx="10">
                  <c:v>0.27213114754098361</c:v>
                </c:pt>
                <c:pt idx="11">
                  <c:v>0.28985507246376813</c:v>
                </c:pt>
                <c:pt idx="12">
                  <c:v>0.30324400564174891</c:v>
                </c:pt>
                <c:pt idx="13">
                  <c:v>0.29705505761843792</c:v>
                </c:pt>
                <c:pt idx="14">
                  <c:v>0.26229508196721313</c:v>
                </c:pt>
                <c:pt idx="15">
                  <c:v>0.29122807017543861</c:v>
                </c:pt>
                <c:pt idx="16">
                  <c:v>0.30357142857142855</c:v>
                </c:pt>
                <c:pt idx="17">
                  <c:v>0.3904109589041096</c:v>
                </c:pt>
                <c:pt idx="18">
                  <c:v>0.2289156626506024</c:v>
                </c:pt>
                <c:pt idx="19">
                  <c:v>0.21917808219178081</c:v>
                </c:pt>
                <c:pt idx="20">
                  <c:v>0.32142857142857145</c:v>
                </c:pt>
                <c:pt idx="21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ED-4DA5-8D69-5FD9A9118E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-69"/>
        <c:axId val="786623087"/>
        <c:axId val="786620175"/>
      </c:barChart>
      <c:catAx>
        <c:axId val="7866230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6620175"/>
        <c:crosses val="autoZero"/>
        <c:auto val="1"/>
        <c:lblAlgn val="ctr"/>
        <c:lblOffset val="100"/>
        <c:noMultiLvlLbl val="0"/>
      </c:catAx>
      <c:valAx>
        <c:axId val="78662017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78662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drop-out rates, by </a:t>
            </a:r>
            <a:r>
              <a:rPr lang="tr-TR" sz="1100"/>
              <a:t>two </a:t>
            </a:r>
            <a:r>
              <a:rPr lang="en-GB" sz="1100"/>
              <a:t>education authorit</a:t>
            </a:r>
            <a:r>
              <a:rPr lang="tr-TR" sz="1100"/>
              <a:t>ies</a:t>
            </a:r>
            <a:r>
              <a:rPr lang="en-GB" sz="1100"/>
              <a:t>, </a:t>
            </a:r>
            <a:r>
              <a:rPr lang="tr-TR" sz="1100"/>
              <a:t>not </a:t>
            </a:r>
            <a:r>
              <a:rPr lang="en-GB" sz="1100"/>
              <a:t>Government assisted Churches and </a:t>
            </a:r>
            <a:r>
              <a:rPr lang="tr-TR" sz="1100"/>
              <a:t>Private</a:t>
            </a:r>
            <a:r>
              <a:rPr lang="en-GB" sz="1100"/>
              <a:t>, by gender, by language of instruction, by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figures!$DM$2:$DP$15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ENG</c:v>
                  </c:pt>
                  <c:pt idx="2">
                    <c:v>ENG</c:v>
                  </c:pt>
                  <c:pt idx="4">
                    <c:v>ENG</c:v>
                  </c:pt>
                  <c:pt idx="6">
                    <c:v>ENG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</c:lvl>
                <c:lvl>
                  <c:pt idx="0">
                    <c:v>Church - not Gov. Assisted</c:v>
                  </c:pt>
                  <c:pt idx="2">
                    <c:v>Church - not Gov. Assisted</c:v>
                  </c:pt>
                  <c:pt idx="4">
                    <c:v>Private</c:v>
                  </c:pt>
                  <c:pt idx="6">
                    <c:v>Church - not Gov. Assisted</c:v>
                  </c:pt>
                  <c:pt idx="8">
                    <c:v>Private</c:v>
                  </c:pt>
                  <c:pt idx="12">
                    <c:v>Private</c:v>
                  </c:pt>
                </c:lvl>
                <c:lvl>
                  <c:pt idx="0">
                    <c:v>Malampa</c:v>
                  </c:pt>
                  <c:pt idx="2">
                    <c:v>Sanma</c:v>
                  </c:pt>
                  <c:pt idx="6">
                    <c:v>Shefa</c:v>
                  </c:pt>
                  <c:pt idx="12">
                    <c:v>Tafea</c:v>
                  </c:pt>
                </c:lvl>
              </c:multiLvlStrCache>
            </c:multiLvlStrRef>
          </c:cat>
          <c:val>
            <c:numRef>
              <c:f>figures!$DS$2:$DS$15</c:f>
              <c:numCache>
                <c:formatCode>0%</c:formatCode>
                <c:ptCount val="14"/>
                <c:pt idx="0">
                  <c:v>0.24324324324324326</c:v>
                </c:pt>
                <c:pt idx="1">
                  <c:v>0.38461538461538464</c:v>
                </c:pt>
                <c:pt idx="2">
                  <c:v>1</c:v>
                </c:pt>
                <c:pt idx="3">
                  <c:v>0.90909090909090906</c:v>
                </c:pt>
                <c:pt idx="6">
                  <c:v>6.25E-2</c:v>
                </c:pt>
                <c:pt idx="7">
                  <c:v>0.25</c:v>
                </c:pt>
                <c:pt idx="8">
                  <c:v>0.46666666666666667</c:v>
                </c:pt>
                <c:pt idx="9">
                  <c:v>0.5</c:v>
                </c:pt>
                <c:pt idx="10">
                  <c:v>6.8965517241379309E-2</c:v>
                </c:pt>
                <c:pt idx="11">
                  <c:v>9.8360655737704916E-2</c:v>
                </c:pt>
                <c:pt idx="12">
                  <c:v>0.5</c:v>
                </c:pt>
                <c:pt idx="13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6-428A-BCF9-AEF415EDF529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figures!$DV$2:$DV$15</c:f>
              <c:numCache>
                <c:formatCode>0%</c:formatCode>
                <c:ptCount val="14"/>
                <c:pt idx="0">
                  <c:v>0.35555555555555557</c:v>
                </c:pt>
                <c:pt idx="1">
                  <c:v>0.43902439024390244</c:v>
                </c:pt>
                <c:pt idx="6">
                  <c:v>0.125</c:v>
                </c:pt>
                <c:pt idx="7">
                  <c:v>6.6666666666666666E-2</c:v>
                </c:pt>
                <c:pt idx="8">
                  <c:v>0.35532994923857869</c:v>
                </c:pt>
                <c:pt idx="9">
                  <c:v>0.50854700854700852</c:v>
                </c:pt>
                <c:pt idx="10">
                  <c:v>0.2</c:v>
                </c:pt>
                <c:pt idx="11">
                  <c:v>0.16535433070866143</c:v>
                </c:pt>
                <c:pt idx="12">
                  <c:v>8.3333333333333329E-2</c:v>
                </c:pt>
                <c:pt idx="13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6-428A-BCF9-AEF415EDF529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figures!$DY$2:$DY$15</c:f>
              <c:numCache>
                <c:formatCode>0%</c:formatCode>
                <c:ptCount val="14"/>
                <c:pt idx="0">
                  <c:v>0.42105263157894735</c:v>
                </c:pt>
                <c:pt idx="1">
                  <c:v>0.40476190476190477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5.5555555555555552E-2</c:v>
                </c:pt>
                <c:pt idx="8">
                  <c:v>0.17054263565891473</c:v>
                </c:pt>
                <c:pt idx="9">
                  <c:v>0.19561243144424131</c:v>
                </c:pt>
                <c:pt idx="10">
                  <c:v>9.8484848484848481E-2</c:v>
                </c:pt>
                <c:pt idx="11">
                  <c:v>9.5238095238095233E-2</c:v>
                </c:pt>
                <c:pt idx="12">
                  <c:v>0.5</c:v>
                </c:pt>
                <c:pt idx="13">
                  <c:v>0.42666666666666669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6-428A-BCF9-AEF415EDF5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2"/>
        <c:overlap val="-41"/>
        <c:axId val="884608703"/>
        <c:axId val="884618271"/>
      </c:barChart>
      <c:catAx>
        <c:axId val="8846087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4618271"/>
        <c:crosses val="autoZero"/>
        <c:auto val="1"/>
        <c:lblAlgn val="ctr"/>
        <c:lblOffset val="100"/>
        <c:noMultiLvlLbl val="0"/>
      </c:catAx>
      <c:valAx>
        <c:axId val="8846182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460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179293</xdr:rowOff>
    </xdr:from>
    <xdr:to>
      <xdr:col>18</xdr:col>
      <xdr:colOff>304800</xdr:colOff>
      <xdr:row>22</xdr:row>
      <xdr:rowOff>161363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7E5E6E-E31A-4C01-AC60-D0C8F1A34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32657</xdr:colOff>
      <xdr:row>0</xdr:row>
      <xdr:rowOff>119742</xdr:rowOff>
    </xdr:from>
    <xdr:to>
      <xdr:col>8</xdr:col>
      <xdr:colOff>131269</xdr:colOff>
      <xdr:row>42</xdr:row>
      <xdr:rowOff>78120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0A3C3DD-CED6-4168-9272-3DFB01D6B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297872</xdr:colOff>
      <xdr:row>24</xdr:row>
      <xdr:rowOff>47502</xdr:rowOff>
    </xdr:from>
    <xdr:to>
      <xdr:col>24</xdr:col>
      <xdr:colOff>178129</xdr:colOff>
      <xdr:row>45</xdr:row>
      <xdr:rowOff>140717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89BC86F-0A65-41A4-98E0-29AB8B7A1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430480</xdr:colOff>
      <xdr:row>1</xdr:row>
      <xdr:rowOff>15832</xdr:rowOff>
    </xdr:from>
    <xdr:to>
      <xdr:col>33</xdr:col>
      <xdr:colOff>125680</xdr:colOff>
      <xdr:row>40</xdr:row>
      <xdr:rowOff>163284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EB1AE05-02EF-42CB-A4A8-F2817AB2C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526473</xdr:colOff>
      <xdr:row>1</xdr:row>
      <xdr:rowOff>96982</xdr:rowOff>
    </xdr:from>
    <xdr:to>
      <xdr:col>41</xdr:col>
      <xdr:colOff>221673</xdr:colOff>
      <xdr:row>41</xdr:row>
      <xdr:rowOff>69273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A8FCD95-0C63-49D7-A058-B2DC02DD3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141515</xdr:colOff>
      <xdr:row>2</xdr:row>
      <xdr:rowOff>65314</xdr:rowOff>
    </xdr:from>
    <xdr:to>
      <xdr:col>49</xdr:col>
      <xdr:colOff>228601</xdr:colOff>
      <xdr:row>37</xdr:row>
      <xdr:rowOff>108858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5C30B86-AD32-4DC1-A7BC-DE6F90F68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zoomScale="70" zoomScaleNormal="70" workbookViewId="0">
      <selection activeCell="I67" sqref="I67"/>
    </sheetView>
  </sheetViews>
  <sheetFormatPr defaultColWidth="8.86328125" defaultRowHeight="14.25" x14ac:dyDescent="0.45"/>
  <cols>
    <col min="1" max="1" width="13" style="2" customWidth="1"/>
    <col min="2" max="2" width="10.73046875" style="1" bestFit="1" customWidth="1"/>
    <col min="3" max="3" width="29.73046875" style="2" customWidth="1"/>
    <col min="4" max="9" width="8.86328125" style="1"/>
    <col min="10" max="10" width="12.73046875" style="1" customWidth="1"/>
    <col min="11" max="11" width="11.265625" style="1" bestFit="1" customWidth="1"/>
    <col min="12" max="12" width="12.59765625" style="2" customWidth="1"/>
    <col min="13" max="13" width="11.265625" style="1" bestFit="1" customWidth="1"/>
    <col min="14" max="14" width="32.73046875" style="2" customWidth="1"/>
    <col min="15" max="16384" width="8.86328125" style="1"/>
  </cols>
  <sheetData>
    <row r="1" spans="1:22" ht="28.5" x14ac:dyDescent="0.45">
      <c r="A1" s="2" t="s">
        <v>25</v>
      </c>
      <c r="E1" s="1" t="s">
        <v>0</v>
      </c>
      <c r="L1" s="2" t="s">
        <v>26</v>
      </c>
    </row>
    <row r="2" spans="1:22" x14ac:dyDescent="0.45"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M2" s="1" t="s">
        <v>1</v>
      </c>
      <c r="N2" s="2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1" t="s">
        <v>10</v>
      </c>
    </row>
    <row r="3" spans="1:22" x14ac:dyDescent="0.45">
      <c r="B3" s="1" t="s">
        <v>11</v>
      </c>
      <c r="C3" s="2" t="s">
        <v>12</v>
      </c>
      <c r="D3" s="1" t="s">
        <v>13</v>
      </c>
      <c r="E3" s="1">
        <v>46</v>
      </c>
      <c r="F3" s="1">
        <v>185</v>
      </c>
      <c r="G3" s="1">
        <v>119</v>
      </c>
      <c r="H3" s="1">
        <v>173</v>
      </c>
      <c r="I3" s="1">
        <v>71</v>
      </c>
      <c r="J3" s="1">
        <v>70</v>
      </c>
      <c r="K3" s="1">
        <v>664</v>
      </c>
      <c r="M3" s="1" t="s">
        <v>11</v>
      </c>
      <c r="N3" s="2" t="s">
        <v>12</v>
      </c>
      <c r="O3" s="1" t="s">
        <v>13</v>
      </c>
      <c r="P3" s="1">
        <v>148</v>
      </c>
      <c r="Q3" s="1">
        <v>625</v>
      </c>
      <c r="R3" s="1">
        <v>374</v>
      </c>
      <c r="S3" s="1">
        <v>626</v>
      </c>
      <c r="T3" s="1">
        <v>226</v>
      </c>
      <c r="U3" s="1">
        <v>144</v>
      </c>
      <c r="V3" s="1">
        <v>2143</v>
      </c>
    </row>
    <row r="4" spans="1:22" x14ac:dyDescent="0.45">
      <c r="D4" s="1" t="s">
        <v>14</v>
      </c>
      <c r="E4" s="1">
        <v>63</v>
      </c>
      <c r="F4" s="1">
        <v>218</v>
      </c>
      <c r="G4" s="1">
        <v>136</v>
      </c>
      <c r="H4" s="1">
        <v>220</v>
      </c>
      <c r="I4" s="1">
        <v>81</v>
      </c>
      <c r="J4" s="1">
        <v>76</v>
      </c>
      <c r="K4" s="1">
        <v>794</v>
      </c>
      <c r="O4" s="1" t="s">
        <v>14</v>
      </c>
      <c r="P4" s="1">
        <v>159</v>
      </c>
      <c r="Q4" s="1">
        <v>589</v>
      </c>
      <c r="R4" s="1">
        <v>399</v>
      </c>
      <c r="S4" s="1">
        <v>639</v>
      </c>
      <c r="T4" s="1">
        <v>266</v>
      </c>
      <c r="U4" s="1">
        <v>122</v>
      </c>
      <c r="V4" s="1">
        <v>2174</v>
      </c>
    </row>
    <row r="5" spans="1:22" x14ac:dyDescent="0.45">
      <c r="C5" s="2" t="s">
        <v>15</v>
      </c>
      <c r="E5" s="1">
        <v>109</v>
      </c>
      <c r="F5" s="1">
        <v>403</v>
      </c>
      <c r="G5" s="1">
        <v>255</v>
      </c>
      <c r="H5" s="1">
        <v>393</v>
      </c>
      <c r="I5" s="1">
        <v>152</v>
      </c>
      <c r="J5" s="1">
        <v>146</v>
      </c>
      <c r="K5" s="1">
        <v>1458</v>
      </c>
      <c r="N5" s="2" t="s">
        <v>15</v>
      </c>
      <c r="P5" s="1">
        <v>307</v>
      </c>
      <c r="Q5" s="1">
        <v>1214</v>
      </c>
      <c r="R5" s="1">
        <v>773</v>
      </c>
      <c r="S5" s="1">
        <v>1265</v>
      </c>
      <c r="T5" s="1">
        <v>492</v>
      </c>
      <c r="U5" s="1">
        <v>266</v>
      </c>
      <c r="V5" s="1">
        <v>4317</v>
      </c>
    </row>
    <row r="6" spans="1:22" x14ac:dyDescent="0.45">
      <c r="C6" s="2" t="s">
        <v>16</v>
      </c>
      <c r="D6" s="1" t="s">
        <v>13</v>
      </c>
      <c r="E6" s="1">
        <v>9</v>
      </c>
      <c r="G6" s="1">
        <v>11</v>
      </c>
      <c r="H6" s="1">
        <v>1</v>
      </c>
      <c r="K6" s="1">
        <v>21</v>
      </c>
      <c r="N6" s="2" t="s">
        <v>16</v>
      </c>
      <c r="O6" s="1" t="s">
        <v>13</v>
      </c>
      <c r="P6" s="1">
        <v>37</v>
      </c>
      <c r="R6" s="1">
        <v>11</v>
      </c>
      <c r="S6" s="1">
        <v>16</v>
      </c>
      <c r="V6" s="1">
        <v>64</v>
      </c>
    </row>
    <row r="7" spans="1:22" x14ac:dyDescent="0.45">
      <c r="D7" s="1" t="s">
        <v>14</v>
      </c>
      <c r="E7" s="1">
        <v>15</v>
      </c>
      <c r="G7" s="1">
        <v>10</v>
      </c>
      <c r="H7" s="1">
        <v>4</v>
      </c>
      <c r="K7" s="1">
        <v>29</v>
      </c>
      <c r="O7" s="1" t="s">
        <v>14</v>
      </c>
      <c r="P7" s="1">
        <v>39</v>
      </c>
      <c r="R7" s="1">
        <v>11</v>
      </c>
      <c r="S7" s="1">
        <v>16</v>
      </c>
      <c r="V7" s="1">
        <v>66</v>
      </c>
    </row>
    <row r="8" spans="1:22" ht="28.5" x14ac:dyDescent="0.45">
      <c r="C8" s="2" t="s">
        <v>17</v>
      </c>
      <c r="E8" s="1">
        <v>24</v>
      </c>
      <c r="G8" s="1">
        <v>21</v>
      </c>
      <c r="H8" s="1">
        <v>5</v>
      </c>
      <c r="K8" s="1">
        <v>50</v>
      </c>
      <c r="N8" s="2" t="s">
        <v>17</v>
      </c>
      <c r="P8" s="1">
        <v>76</v>
      </c>
      <c r="R8" s="1">
        <v>22</v>
      </c>
      <c r="S8" s="1">
        <v>32</v>
      </c>
      <c r="V8" s="1">
        <v>130</v>
      </c>
    </row>
    <row r="9" spans="1:22" x14ac:dyDescent="0.45">
      <c r="C9" s="2" t="s">
        <v>18</v>
      </c>
      <c r="D9" s="1" t="s">
        <v>13</v>
      </c>
      <c r="E9" s="1">
        <v>204</v>
      </c>
      <c r="F9" s="1">
        <v>60</v>
      </c>
      <c r="G9" s="1">
        <v>320</v>
      </c>
      <c r="H9" s="1">
        <v>424</v>
      </c>
      <c r="I9" s="1">
        <v>241</v>
      </c>
      <c r="J9" s="1">
        <v>39</v>
      </c>
      <c r="K9" s="1">
        <v>1288</v>
      </c>
      <c r="N9" s="2" t="s">
        <v>18</v>
      </c>
      <c r="O9" s="1" t="s">
        <v>13</v>
      </c>
      <c r="P9" s="1">
        <v>706</v>
      </c>
      <c r="Q9" s="1">
        <v>204</v>
      </c>
      <c r="R9" s="1">
        <v>1146</v>
      </c>
      <c r="S9" s="1">
        <v>1787</v>
      </c>
      <c r="T9" s="1">
        <v>565</v>
      </c>
      <c r="U9" s="1">
        <v>93</v>
      </c>
      <c r="V9" s="1">
        <v>4501</v>
      </c>
    </row>
    <row r="10" spans="1:22" x14ac:dyDescent="0.45">
      <c r="D10" s="1" t="s">
        <v>14</v>
      </c>
      <c r="E10" s="1">
        <v>209</v>
      </c>
      <c r="F10" s="1">
        <v>88</v>
      </c>
      <c r="G10" s="1">
        <v>371</v>
      </c>
      <c r="H10" s="1">
        <v>458</v>
      </c>
      <c r="I10" s="1">
        <v>249</v>
      </c>
      <c r="J10" s="1">
        <v>26</v>
      </c>
      <c r="K10" s="1">
        <v>1401</v>
      </c>
      <c r="O10" s="1" t="s">
        <v>14</v>
      </c>
      <c r="P10" s="1">
        <v>685</v>
      </c>
      <c r="Q10" s="1">
        <v>211</v>
      </c>
      <c r="R10" s="1">
        <v>1121</v>
      </c>
      <c r="S10" s="1">
        <v>1536</v>
      </c>
      <c r="T10" s="1">
        <v>658</v>
      </c>
      <c r="U10" s="1">
        <v>93</v>
      </c>
      <c r="V10" s="1">
        <v>4304</v>
      </c>
    </row>
    <row r="11" spans="1:22" x14ac:dyDescent="0.45">
      <c r="C11" s="2" t="s">
        <v>19</v>
      </c>
      <c r="E11" s="1">
        <v>413</v>
      </c>
      <c r="F11" s="1">
        <v>148</v>
      </c>
      <c r="G11" s="1">
        <v>691</v>
      </c>
      <c r="H11" s="1">
        <v>882</v>
      </c>
      <c r="I11" s="1">
        <v>490</v>
      </c>
      <c r="J11" s="1">
        <v>65</v>
      </c>
      <c r="K11" s="1">
        <v>2689</v>
      </c>
      <c r="N11" s="2" t="s">
        <v>19</v>
      </c>
      <c r="P11" s="1">
        <v>1391</v>
      </c>
      <c r="Q11" s="1">
        <v>415</v>
      </c>
      <c r="R11" s="1">
        <v>2267</v>
      </c>
      <c r="S11" s="1">
        <v>3323</v>
      </c>
      <c r="T11" s="1">
        <v>1223</v>
      </c>
      <c r="U11" s="1">
        <v>186</v>
      </c>
      <c r="V11" s="1">
        <v>8805</v>
      </c>
    </row>
    <row r="12" spans="1:22" x14ac:dyDescent="0.45">
      <c r="C12" s="2" t="s">
        <v>20</v>
      </c>
      <c r="D12" s="1" t="s">
        <v>13</v>
      </c>
      <c r="H12" s="1">
        <v>42</v>
      </c>
      <c r="I12" s="1">
        <v>15</v>
      </c>
      <c r="K12" s="1">
        <v>57</v>
      </c>
      <c r="N12" s="2" t="s">
        <v>20</v>
      </c>
      <c r="O12" s="1" t="s">
        <v>13</v>
      </c>
      <c r="S12" s="1">
        <v>90</v>
      </c>
      <c r="T12" s="1">
        <v>30</v>
      </c>
      <c r="V12" s="1">
        <v>120</v>
      </c>
    </row>
    <row r="13" spans="1:22" x14ac:dyDescent="0.45">
      <c r="D13" s="1" t="s">
        <v>14</v>
      </c>
      <c r="H13" s="1">
        <v>75</v>
      </c>
      <c r="I13" s="1">
        <v>10</v>
      </c>
      <c r="K13" s="1">
        <v>85</v>
      </c>
      <c r="O13" s="1" t="s">
        <v>14</v>
      </c>
      <c r="S13" s="1">
        <v>150</v>
      </c>
      <c r="T13" s="1">
        <v>41</v>
      </c>
      <c r="V13" s="1">
        <v>191</v>
      </c>
    </row>
    <row r="14" spans="1:22" x14ac:dyDescent="0.45">
      <c r="C14" s="2" t="s">
        <v>21</v>
      </c>
      <c r="H14" s="1">
        <v>117</v>
      </c>
      <c r="I14" s="1">
        <v>25</v>
      </c>
      <c r="K14" s="1">
        <v>142</v>
      </c>
      <c r="N14" s="2" t="s">
        <v>21</v>
      </c>
      <c r="S14" s="1">
        <v>240</v>
      </c>
      <c r="T14" s="1">
        <v>71</v>
      </c>
      <c r="V14" s="1">
        <v>311</v>
      </c>
    </row>
    <row r="15" spans="1:22" x14ac:dyDescent="0.45">
      <c r="B15" s="1" t="s">
        <v>22</v>
      </c>
      <c r="E15" s="1">
        <v>546</v>
      </c>
      <c r="F15" s="1">
        <v>551</v>
      </c>
      <c r="G15" s="1">
        <v>967</v>
      </c>
      <c r="H15" s="1">
        <v>1397</v>
      </c>
      <c r="I15" s="1">
        <v>667</v>
      </c>
      <c r="J15" s="1">
        <v>211</v>
      </c>
      <c r="K15" s="1">
        <v>4339</v>
      </c>
      <c r="M15" s="1" t="s">
        <v>22</v>
      </c>
      <c r="P15" s="1">
        <v>1774</v>
      </c>
      <c r="Q15" s="1">
        <v>1629</v>
      </c>
      <c r="R15" s="1">
        <v>3062</v>
      </c>
      <c r="S15" s="1">
        <v>4860</v>
      </c>
      <c r="T15" s="1">
        <v>1786</v>
      </c>
      <c r="U15" s="1">
        <v>452</v>
      </c>
      <c r="V15" s="1">
        <v>13563</v>
      </c>
    </row>
    <row r="16" spans="1:22" x14ac:dyDescent="0.45">
      <c r="B16" s="1" t="s">
        <v>23</v>
      </c>
      <c r="C16" s="2" t="s">
        <v>12</v>
      </c>
      <c r="D16" s="1" t="s">
        <v>13</v>
      </c>
      <c r="E16" s="1">
        <v>54</v>
      </c>
      <c r="F16" s="1">
        <v>33</v>
      </c>
      <c r="G16" s="1">
        <v>111</v>
      </c>
      <c r="H16" s="1">
        <v>96</v>
      </c>
      <c r="I16" s="1">
        <v>38</v>
      </c>
      <c r="K16" s="1">
        <v>332</v>
      </c>
      <c r="M16" s="1" t="s">
        <v>23</v>
      </c>
      <c r="N16" s="2" t="s">
        <v>12</v>
      </c>
      <c r="O16" s="1" t="s">
        <v>13</v>
      </c>
      <c r="P16" s="1">
        <v>258</v>
      </c>
      <c r="Q16" s="1">
        <v>149</v>
      </c>
      <c r="R16" s="1">
        <v>414</v>
      </c>
      <c r="S16" s="1">
        <v>436</v>
      </c>
      <c r="T16" s="1">
        <v>231</v>
      </c>
      <c r="V16" s="1">
        <v>1488</v>
      </c>
    </row>
    <row r="17" spans="1:22" x14ac:dyDescent="0.45">
      <c r="D17" s="1" t="s">
        <v>14</v>
      </c>
      <c r="E17" s="1">
        <v>78</v>
      </c>
      <c r="F17" s="1">
        <v>19</v>
      </c>
      <c r="G17" s="1">
        <v>94</v>
      </c>
      <c r="H17" s="1">
        <v>89</v>
      </c>
      <c r="I17" s="1">
        <v>49</v>
      </c>
      <c r="K17" s="1">
        <v>329</v>
      </c>
      <c r="O17" s="1" t="s">
        <v>14</v>
      </c>
      <c r="P17" s="1">
        <v>260</v>
      </c>
      <c r="Q17" s="1">
        <v>102</v>
      </c>
      <c r="R17" s="1">
        <v>354</v>
      </c>
      <c r="S17" s="1">
        <v>407</v>
      </c>
      <c r="T17" s="1">
        <v>231</v>
      </c>
      <c r="V17" s="1">
        <v>1354</v>
      </c>
    </row>
    <row r="18" spans="1:22" x14ac:dyDescent="0.45">
      <c r="C18" s="2" t="s">
        <v>15</v>
      </c>
      <c r="E18" s="1">
        <v>132</v>
      </c>
      <c r="F18" s="1">
        <v>52</v>
      </c>
      <c r="G18" s="1">
        <v>205</v>
      </c>
      <c r="H18" s="1">
        <v>185</v>
      </c>
      <c r="I18" s="1">
        <v>87</v>
      </c>
      <c r="K18" s="1">
        <v>661</v>
      </c>
      <c r="N18" s="2" t="s">
        <v>15</v>
      </c>
      <c r="P18" s="1">
        <v>518</v>
      </c>
      <c r="Q18" s="1">
        <v>251</v>
      </c>
      <c r="R18" s="1">
        <v>768</v>
      </c>
      <c r="S18" s="1">
        <v>843</v>
      </c>
      <c r="T18" s="1">
        <v>462</v>
      </c>
      <c r="V18" s="1">
        <v>2842</v>
      </c>
    </row>
    <row r="19" spans="1:22" x14ac:dyDescent="0.45">
      <c r="C19" s="2" t="s">
        <v>18</v>
      </c>
      <c r="D19" s="1" t="s">
        <v>13</v>
      </c>
      <c r="E19" s="1">
        <v>65</v>
      </c>
      <c r="F19" s="1">
        <v>9</v>
      </c>
      <c r="G19" s="1">
        <v>118</v>
      </c>
      <c r="H19" s="1">
        <v>327</v>
      </c>
      <c r="I19" s="1">
        <v>75</v>
      </c>
      <c r="J19" s="1">
        <v>12</v>
      </c>
      <c r="K19" s="1">
        <v>606</v>
      </c>
      <c r="N19" s="2" t="s">
        <v>18</v>
      </c>
      <c r="O19" s="1" t="s">
        <v>13</v>
      </c>
      <c r="P19" s="1">
        <v>199</v>
      </c>
      <c r="Q19" s="1">
        <v>21</v>
      </c>
      <c r="R19" s="1">
        <v>358</v>
      </c>
      <c r="S19" s="1">
        <v>836</v>
      </c>
      <c r="T19" s="1">
        <v>237</v>
      </c>
      <c r="U19" s="1">
        <v>32</v>
      </c>
      <c r="V19" s="1">
        <v>1683</v>
      </c>
    </row>
    <row r="20" spans="1:22" x14ac:dyDescent="0.45">
      <c r="D20" s="1" t="s">
        <v>14</v>
      </c>
      <c r="E20" s="1">
        <v>60</v>
      </c>
      <c r="F20" s="1">
        <v>9</v>
      </c>
      <c r="G20" s="1">
        <v>110</v>
      </c>
      <c r="H20" s="1">
        <v>353</v>
      </c>
      <c r="I20" s="1">
        <v>91</v>
      </c>
      <c r="J20" s="1">
        <v>9</v>
      </c>
      <c r="K20" s="1">
        <v>632</v>
      </c>
      <c r="O20" s="1" t="s">
        <v>14</v>
      </c>
      <c r="P20" s="1">
        <v>170</v>
      </c>
      <c r="Q20" s="1">
        <v>15</v>
      </c>
      <c r="R20" s="1">
        <v>299</v>
      </c>
      <c r="S20" s="1">
        <v>747</v>
      </c>
      <c r="T20" s="1">
        <v>233</v>
      </c>
      <c r="U20" s="1">
        <v>29</v>
      </c>
      <c r="V20" s="1">
        <v>1493</v>
      </c>
    </row>
    <row r="21" spans="1:22" x14ac:dyDescent="0.45">
      <c r="C21" s="2" t="s">
        <v>19</v>
      </c>
      <c r="E21" s="1">
        <v>125</v>
      </c>
      <c r="F21" s="1">
        <v>18</v>
      </c>
      <c r="G21" s="1">
        <v>228</v>
      </c>
      <c r="H21" s="1">
        <v>680</v>
      </c>
      <c r="I21" s="1">
        <v>166</v>
      </c>
      <c r="J21" s="1">
        <v>21</v>
      </c>
      <c r="K21" s="1">
        <v>1238</v>
      </c>
      <c r="N21" s="2" t="s">
        <v>19</v>
      </c>
      <c r="P21" s="1">
        <v>369</v>
      </c>
      <c r="Q21" s="1">
        <v>36</v>
      </c>
      <c r="R21" s="1">
        <v>657</v>
      </c>
      <c r="S21" s="1">
        <v>1583</v>
      </c>
      <c r="T21" s="1">
        <v>470</v>
      </c>
      <c r="U21" s="1">
        <v>61</v>
      </c>
      <c r="V21" s="1">
        <v>3176</v>
      </c>
    </row>
    <row r="22" spans="1:22" x14ac:dyDescent="0.45">
      <c r="C22" s="2" t="s">
        <v>20</v>
      </c>
      <c r="D22" s="1" t="s">
        <v>13</v>
      </c>
      <c r="H22" s="1">
        <v>4</v>
      </c>
      <c r="K22" s="1">
        <v>4</v>
      </c>
      <c r="N22" s="2" t="s">
        <v>20</v>
      </c>
      <c r="O22" s="1" t="s">
        <v>13</v>
      </c>
      <c r="S22" s="1">
        <v>58</v>
      </c>
      <c r="V22" s="1">
        <v>58</v>
      </c>
    </row>
    <row r="23" spans="1:22" x14ac:dyDescent="0.45">
      <c r="D23" s="1" t="s">
        <v>14</v>
      </c>
      <c r="H23" s="1">
        <v>6</v>
      </c>
      <c r="K23" s="1">
        <v>6</v>
      </c>
      <c r="O23" s="1" t="s">
        <v>14</v>
      </c>
      <c r="S23" s="1">
        <v>61</v>
      </c>
      <c r="V23" s="1">
        <v>61</v>
      </c>
    </row>
    <row r="24" spans="1:22" x14ac:dyDescent="0.45">
      <c r="C24" s="2" t="s">
        <v>21</v>
      </c>
      <c r="H24" s="1">
        <v>10</v>
      </c>
      <c r="K24" s="1">
        <v>10</v>
      </c>
      <c r="N24" s="2" t="s">
        <v>21</v>
      </c>
      <c r="S24" s="1">
        <v>119</v>
      </c>
      <c r="V24" s="1">
        <v>119</v>
      </c>
    </row>
    <row r="25" spans="1:22" x14ac:dyDescent="0.45">
      <c r="B25" s="1" t="s">
        <v>24</v>
      </c>
      <c r="E25" s="1">
        <v>257</v>
      </c>
      <c r="F25" s="1">
        <v>70</v>
      </c>
      <c r="G25" s="1">
        <v>433</v>
      </c>
      <c r="H25" s="1">
        <v>875</v>
      </c>
      <c r="I25" s="1">
        <v>253</v>
      </c>
      <c r="J25" s="1">
        <v>21</v>
      </c>
      <c r="K25" s="1">
        <v>1909</v>
      </c>
      <c r="M25" s="1" t="s">
        <v>24</v>
      </c>
      <c r="P25" s="1">
        <v>887</v>
      </c>
      <c r="Q25" s="1">
        <v>287</v>
      </c>
      <c r="R25" s="1">
        <v>1425</v>
      </c>
      <c r="S25" s="1">
        <v>2545</v>
      </c>
      <c r="T25" s="1">
        <v>932</v>
      </c>
      <c r="U25" s="1">
        <v>61</v>
      </c>
      <c r="V25" s="1">
        <v>6137</v>
      </c>
    </row>
    <row r="26" spans="1:22" x14ac:dyDescent="0.45">
      <c r="B26" s="1" t="s">
        <v>10</v>
      </c>
      <c r="E26" s="1">
        <v>803</v>
      </c>
      <c r="F26" s="1">
        <v>621</v>
      </c>
      <c r="G26" s="1">
        <v>1400</v>
      </c>
      <c r="H26" s="1">
        <v>2272</v>
      </c>
      <c r="I26" s="1">
        <v>920</v>
      </c>
      <c r="J26" s="1">
        <v>232</v>
      </c>
      <c r="K26" s="1">
        <v>6248</v>
      </c>
      <c r="M26" s="1" t="s">
        <v>10</v>
      </c>
      <c r="P26" s="1">
        <v>2661</v>
      </c>
      <c r="Q26" s="1">
        <v>1916</v>
      </c>
      <c r="R26" s="1">
        <v>4487</v>
      </c>
      <c r="S26" s="1">
        <v>7405</v>
      </c>
      <c r="T26" s="1">
        <v>2718</v>
      </c>
      <c r="U26" s="1">
        <v>513</v>
      </c>
      <c r="V26" s="1">
        <v>19700</v>
      </c>
    </row>
    <row r="29" spans="1:22" ht="28.5" x14ac:dyDescent="0.45">
      <c r="A29" s="2" t="s">
        <v>27</v>
      </c>
    </row>
    <row r="30" spans="1:22" x14ac:dyDescent="0.45">
      <c r="B30" s="1" t="s">
        <v>1</v>
      </c>
      <c r="C30" s="2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</row>
    <row r="31" spans="1:22" x14ac:dyDescent="0.45">
      <c r="B31" s="1" t="s">
        <v>11</v>
      </c>
      <c r="C31" s="2" t="s">
        <v>12</v>
      </c>
      <c r="D31" s="1" t="s">
        <v>13</v>
      </c>
      <c r="E31" s="3">
        <f>E3/P3</f>
        <v>0.3108108108108108</v>
      </c>
      <c r="F31" s="3">
        <f t="shared" ref="F31:K46" si="0">F3/Q3</f>
        <v>0.29599999999999999</v>
      </c>
      <c r="G31" s="3">
        <f t="shared" si="0"/>
        <v>0.31818181818181818</v>
      </c>
      <c r="H31" s="3">
        <f t="shared" si="0"/>
        <v>0.27635782747603832</v>
      </c>
      <c r="I31" s="3">
        <f t="shared" si="0"/>
        <v>0.31415929203539822</v>
      </c>
      <c r="J31" s="3">
        <f t="shared" si="0"/>
        <v>0.4861111111111111</v>
      </c>
      <c r="K31" s="3">
        <f t="shared" si="0"/>
        <v>0.30984601026598224</v>
      </c>
    </row>
    <row r="32" spans="1:22" x14ac:dyDescent="0.45">
      <c r="D32" s="1" t="s">
        <v>14</v>
      </c>
      <c r="E32" s="3">
        <f t="shared" ref="E32:E53" si="1">E4/P4</f>
        <v>0.39622641509433965</v>
      </c>
      <c r="F32" s="3">
        <f t="shared" ref="F32:F53" si="2">F4/Q4</f>
        <v>0.37011884550084889</v>
      </c>
      <c r="G32" s="3">
        <f t="shared" ref="G32:G53" si="3">G4/R4</f>
        <v>0.34085213032581452</v>
      </c>
      <c r="H32" s="3">
        <f t="shared" ref="H32:H53" si="4">H4/S4</f>
        <v>0.34428794992175271</v>
      </c>
      <c r="I32" s="3">
        <f t="shared" ref="I32:I53" si="5">I4/T4</f>
        <v>0.30451127819548873</v>
      </c>
      <c r="J32" s="3">
        <f t="shared" ref="J32:K53" si="6">J4/U4</f>
        <v>0.62295081967213117</v>
      </c>
      <c r="K32" s="3">
        <f t="shared" si="0"/>
        <v>0.36522539098436063</v>
      </c>
    </row>
    <row r="33" spans="2:11" x14ac:dyDescent="0.45">
      <c r="C33" s="2" t="s">
        <v>15</v>
      </c>
      <c r="E33" s="3">
        <f t="shared" si="1"/>
        <v>0.35504885993485341</v>
      </c>
      <c r="F33" s="3">
        <f t="shared" si="2"/>
        <v>0.33196046128500822</v>
      </c>
      <c r="G33" s="3">
        <f t="shared" si="3"/>
        <v>0.32988357050452782</v>
      </c>
      <c r="H33" s="3">
        <f t="shared" si="4"/>
        <v>0.31067193675889326</v>
      </c>
      <c r="I33" s="3">
        <f t="shared" si="5"/>
        <v>0.30894308943089432</v>
      </c>
      <c r="J33" s="3">
        <f t="shared" si="6"/>
        <v>0.54887218045112784</v>
      </c>
      <c r="K33" s="3">
        <f t="shared" si="0"/>
        <v>0.33773453787352326</v>
      </c>
    </row>
    <row r="34" spans="2:11" x14ac:dyDescent="0.45">
      <c r="C34" s="2" t="s">
        <v>16</v>
      </c>
      <c r="D34" s="1" t="s">
        <v>13</v>
      </c>
      <c r="E34" s="3">
        <f t="shared" si="1"/>
        <v>0.24324324324324326</v>
      </c>
      <c r="F34" s="3" t="e">
        <f t="shared" si="2"/>
        <v>#DIV/0!</v>
      </c>
      <c r="G34" s="3">
        <f t="shared" si="3"/>
        <v>1</v>
      </c>
      <c r="H34" s="3">
        <f t="shared" si="4"/>
        <v>6.25E-2</v>
      </c>
      <c r="I34" s="3" t="e">
        <f t="shared" si="5"/>
        <v>#DIV/0!</v>
      </c>
      <c r="J34" s="3" t="e">
        <f t="shared" si="6"/>
        <v>#DIV/0!</v>
      </c>
      <c r="K34" s="3">
        <f t="shared" si="0"/>
        <v>0.328125</v>
      </c>
    </row>
    <row r="35" spans="2:11" x14ac:dyDescent="0.45">
      <c r="D35" s="1" t="s">
        <v>14</v>
      </c>
      <c r="E35" s="3">
        <f t="shared" si="1"/>
        <v>0.38461538461538464</v>
      </c>
      <c r="F35" s="3" t="e">
        <f t="shared" si="2"/>
        <v>#DIV/0!</v>
      </c>
      <c r="G35" s="3">
        <f t="shared" si="3"/>
        <v>0.90909090909090906</v>
      </c>
      <c r="H35" s="3">
        <f t="shared" si="4"/>
        <v>0.25</v>
      </c>
      <c r="I35" s="3" t="e">
        <f t="shared" si="5"/>
        <v>#DIV/0!</v>
      </c>
      <c r="J35" s="3" t="e">
        <f t="shared" si="6"/>
        <v>#DIV/0!</v>
      </c>
      <c r="K35" s="3">
        <f t="shared" si="0"/>
        <v>0.43939393939393939</v>
      </c>
    </row>
    <row r="36" spans="2:11" ht="28.5" x14ac:dyDescent="0.45">
      <c r="C36" s="2" t="s">
        <v>17</v>
      </c>
      <c r="E36" s="3">
        <f t="shared" si="1"/>
        <v>0.31578947368421051</v>
      </c>
      <c r="F36" s="3" t="e">
        <f t="shared" si="2"/>
        <v>#DIV/0!</v>
      </c>
      <c r="G36" s="3">
        <f t="shared" si="3"/>
        <v>0.95454545454545459</v>
      </c>
      <c r="H36" s="3">
        <f t="shared" si="4"/>
        <v>0.15625</v>
      </c>
      <c r="I36" s="3" t="e">
        <f t="shared" si="5"/>
        <v>#DIV/0!</v>
      </c>
      <c r="J36" s="3" t="e">
        <f t="shared" si="6"/>
        <v>#DIV/0!</v>
      </c>
      <c r="K36" s="3">
        <f t="shared" si="0"/>
        <v>0.38461538461538464</v>
      </c>
    </row>
    <row r="37" spans="2:11" x14ac:dyDescent="0.45">
      <c r="C37" s="2" t="s">
        <v>18</v>
      </c>
      <c r="D37" s="1" t="s">
        <v>13</v>
      </c>
      <c r="E37" s="3">
        <f t="shared" si="1"/>
        <v>0.28895184135977336</v>
      </c>
      <c r="F37" s="3">
        <f t="shared" si="2"/>
        <v>0.29411764705882354</v>
      </c>
      <c r="G37" s="3">
        <f t="shared" si="3"/>
        <v>0.27923211169284468</v>
      </c>
      <c r="H37" s="3">
        <f t="shared" si="4"/>
        <v>0.23726916620033575</v>
      </c>
      <c r="I37" s="3">
        <f t="shared" si="5"/>
        <v>0.42654867256637169</v>
      </c>
      <c r="J37" s="3">
        <f t="shared" si="6"/>
        <v>0.41935483870967744</v>
      </c>
      <c r="K37" s="3">
        <f t="shared" si="0"/>
        <v>0.28615863141524106</v>
      </c>
    </row>
    <row r="38" spans="2:11" x14ac:dyDescent="0.45">
      <c r="D38" s="1" t="s">
        <v>14</v>
      </c>
      <c r="E38" s="3">
        <f t="shared" si="1"/>
        <v>0.30510948905109492</v>
      </c>
      <c r="F38" s="3">
        <f t="shared" si="2"/>
        <v>0.41706161137440756</v>
      </c>
      <c r="G38" s="3">
        <f t="shared" si="3"/>
        <v>0.33095450490633366</v>
      </c>
      <c r="H38" s="3">
        <f t="shared" si="4"/>
        <v>0.29817708333333331</v>
      </c>
      <c r="I38" s="3">
        <f t="shared" si="5"/>
        <v>0.37841945288753798</v>
      </c>
      <c r="J38" s="3">
        <f t="shared" si="6"/>
        <v>0.27956989247311825</v>
      </c>
      <c r="K38" s="3">
        <f t="shared" si="0"/>
        <v>0.32551115241635686</v>
      </c>
    </row>
    <row r="39" spans="2:11" x14ac:dyDescent="0.45">
      <c r="C39" s="2" t="s">
        <v>19</v>
      </c>
      <c r="E39" s="3">
        <f t="shared" si="1"/>
        <v>0.29690869877785764</v>
      </c>
      <c r="F39" s="3">
        <f t="shared" si="2"/>
        <v>0.3566265060240964</v>
      </c>
      <c r="G39" s="3">
        <f t="shared" si="3"/>
        <v>0.30480811645346273</v>
      </c>
      <c r="H39" s="3">
        <f t="shared" si="4"/>
        <v>0.26542281071321094</v>
      </c>
      <c r="I39" s="3">
        <f t="shared" si="5"/>
        <v>0.40065412919051513</v>
      </c>
      <c r="J39" s="3">
        <f t="shared" si="6"/>
        <v>0.34946236559139787</v>
      </c>
      <c r="K39" s="3">
        <f t="shared" si="0"/>
        <v>0.30539466212379329</v>
      </c>
    </row>
    <row r="40" spans="2:11" x14ac:dyDescent="0.45">
      <c r="C40" s="2" t="s">
        <v>20</v>
      </c>
      <c r="D40" s="1" t="s">
        <v>13</v>
      </c>
      <c r="E40" s="3" t="e">
        <f t="shared" si="1"/>
        <v>#DIV/0!</v>
      </c>
      <c r="F40" s="3" t="e">
        <f t="shared" si="2"/>
        <v>#DIV/0!</v>
      </c>
      <c r="G40" s="3" t="e">
        <f t="shared" si="3"/>
        <v>#DIV/0!</v>
      </c>
      <c r="H40" s="3">
        <f t="shared" si="4"/>
        <v>0.46666666666666667</v>
      </c>
      <c r="I40" s="3">
        <f t="shared" si="5"/>
        <v>0.5</v>
      </c>
      <c r="J40" s="3" t="e">
        <f t="shared" si="6"/>
        <v>#DIV/0!</v>
      </c>
      <c r="K40" s="3">
        <f t="shared" si="0"/>
        <v>0.47499999999999998</v>
      </c>
    </row>
    <row r="41" spans="2:11" x14ac:dyDescent="0.45">
      <c r="D41" s="1" t="s">
        <v>14</v>
      </c>
      <c r="E41" s="3" t="e">
        <f t="shared" si="1"/>
        <v>#DIV/0!</v>
      </c>
      <c r="F41" s="3" t="e">
        <f t="shared" si="2"/>
        <v>#DIV/0!</v>
      </c>
      <c r="G41" s="3" t="e">
        <f t="shared" si="3"/>
        <v>#DIV/0!</v>
      </c>
      <c r="H41" s="3">
        <f t="shared" si="4"/>
        <v>0.5</v>
      </c>
      <c r="I41" s="3">
        <f t="shared" si="5"/>
        <v>0.24390243902439024</v>
      </c>
      <c r="J41" s="3" t="e">
        <f t="shared" si="6"/>
        <v>#DIV/0!</v>
      </c>
      <c r="K41" s="3">
        <f t="shared" si="0"/>
        <v>0.44502617801047123</v>
      </c>
    </row>
    <row r="42" spans="2:11" x14ac:dyDescent="0.45">
      <c r="C42" s="2" t="s">
        <v>21</v>
      </c>
      <c r="E42" s="3" t="e">
        <f t="shared" si="1"/>
        <v>#DIV/0!</v>
      </c>
      <c r="F42" s="3" t="e">
        <f t="shared" si="2"/>
        <v>#DIV/0!</v>
      </c>
      <c r="G42" s="3" t="e">
        <f t="shared" si="3"/>
        <v>#DIV/0!</v>
      </c>
      <c r="H42" s="3">
        <f t="shared" si="4"/>
        <v>0.48749999999999999</v>
      </c>
      <c r="I42" s="3">
        <f t="shared" si="5"/>
        <v>0.352112676056338</v>
      </c>
      <c r="J42" s="3" t="e">
        <f t="shared" si="6"/>
        <v>#DIV/0!</v>
      </c>
      <c r="K42" s="3">
        <f t="shared" si="0"/>
        <v>0.45659163987138263</v>
      </c>
    </row>
    <row r="43" spans="2:11" x14ac:dyDescent="0.45">
      <c r="B43" s="1" t="s">
        <v>22</v>
      </c>
      <c r="E43" s="3">
        <f t="shared" si="1"/>
        <v>0.30777903043968435</v>
      </c>
      <c r="F43" s="3">
        <f t="shared" si="2"/>
        <v>0.33824432166973606</v>
      </c>
      <c r="G43" s="3">
        <f t="shared" si="3"/>
        <v>0.31580666231221421</v>
      </c>
      <c r="H43" s="3">
        <f t="shared" si="4"/>
        <v>0.28744855967078187</v>
      </c>
      <c r="I43" s="3">
        <f t="shared" si="5"/>
        <v>0.37346024636058228</v>
      </c>
      <c r="J43" s="3">
        <f t="shared" si="6"/>
        <v>0.4668141592920354</v>
      </c>
      <c r="K43" s="3">
        <f t="shared" si="0"/>
        <v>0.31991447319914473</v>
      </c>
    </row>
    <row r="44" spans="2:11" x14ac:dyDescent="0.45">
      <c r="B44" s="1" t="s">
        <v>23</v>
      </c>
      <c r="C44" s="2" t="s">
        <v>12</v>
      </c>
      <c r="D44" s="1" t="s">
        <v>13</v>
      </c>
      <c r="E44" s="3">
        <f t="shared" si="1"/>
        <v>0.20930232558139536</v>
      </c>
      <c r="F44" s="3">
        <f t="shared" si="2"/>
        <v>0.22147651006711411</v>
      </c>
      <c r="G44" s="3">
        <f t="shared" si="3"/>
        <v>0.26811594202898553</v>
      </c>
      <c r="H44" s="3">
        <f t="shared" si="4"/>
        <v>0.22018348623853212</v>
      </c>
      <c r="I44" s="3">
        <f t="shared" si="5"/>
        <v>0.16450216450216451</v>
      </c>
      <c r="J44" s="3" t="e">
        <f t="shared" si="6"/>
        <v>#DIV/0!</v>
      </c>
      <c r="K44" s="3">
        <f t="shared" si="0"/>
        <v>0.22311827956989247</v>
      </c>
    </row>
    <row r="45" spans="2:11" x14ac:dyDescent="0.45">
      <c r="D45" s="1" t="s">
        <v>14</v>
      </c>
      <c r="E45" s="3">
        <f t="shared" si="1"/>
        <v>0.3</v>
      </c>
      <c r="F45" s="3">
        <f t="shared" si="2"/>
        <v>0.18627450980392157</v>
      </c>
      <c r="G45" s="3">
        <f t="shared" si="3"/>
        <v>0.2655367231638418</v>
      </c>
      <c r="H45" s="3">
        <f t="shared" si="4"/>
        <v>0.21867321867321868</v>
      </c>
      <c r="I45" s="3">
        <f t="shared" si="5"/>
        <v>0.21212121212121213</v>
      </c>
      <c r="J45" s="3" t="e">
        <f t="shared" si="6"/>
        <v>#DIV/0!</v>
      </c>
      <c r="K45" s="3">
        <f t="shared" si="0"/>
        <v>0.2429837518463811</v>
      </c>
    </row>
    <row r="46" spans="2:11" x14ac:dyDescent="0.45">
      <c r="C46" s="2" t="s">
        <v>15</v>
      </c>
      <c r="E46" s="3">
        <f t="shared" si="1"/>
        <v>0.25482625482625482</v>
      </c>
      <c r="F46" s="3">
        <f t="shared" si="2"/>
        <v>0.20717131474103587</v>
      </c>
      <c r="G46" s="3">
        <f t="shared" si="3"/>
        <v>0.26692708333333331</v>
      </c>
      <c r="H46" s="3">
        <f t="shared" si="4"/>
        <v>0.21945432977461446</v>
      </c>
      <c r="I46" s="3">
        <f t="shared" si="5"/>
        <v>0.18831168831168832</v>
      </c>
      <c r="J46" s="3" t="e">
        <f t="shared" si="6"/>
        <v>#DIV/0!</v>
      </c>
      <c r="K46" s="3">
        <f t="shared" si="0"/>
        <v>0.23258268824771289</v>
      </c>
    </row>
    <row r="47" spans="2:11" x14ac:dyDescent="0.45">
      <c r="C47" s="2" t="s">
        <v>18</v>
      </c>
      <c r="D47" s="1" t="s">
        <v>13</v>
      </c>
      <c r="E47" s="3">
        <f t="shared" si="1"/>
        <v>0.32663316582914576</v>
      </c>
      <c r="F47" s="3">
        <f t="shared" si="2"/>
        <v>0.42857142857142855</v>
      </c>
      <c r="G47" s="3">
        <f t="shared" si="3"/>
        <v>0.32960893854748602</v>
      </c>
      <c r="H47" s="3">
        <f t="shared" si="4"/>
        <v>0.39114832535885169</v>
      </c>
      <c r="I47" s="3">
        <f t="shared" si="5"/>
        <v>0.31645569620253167</v>
      </c>
      <c r="J47" s="3">
        <f t="shared" si="6"/>
        <v>0.375</v>
      </c>
      <c r="K47" s="3">
        <f t="shared" si="6"/>
        <v>0.36007130124777181</v>
      </c>
    </row>
    <row r="48" spans="2:11" x14ac:dyDescent="0.45">
      <c r="D48" s="1" t="s">
        <v>14</v>
      </c>
      <c r="E48" s="3">
        <f t="shared" si="1"/>
        <v>0.35294117647058826</v>
      </c>
      <c r="F48" s="3">
        <f t="shared" si="2"/>
        <v>0.6</v>
      </c>
      <c r="G48" s="3">
        <f t="shared" si="3"/>
        <v>0.36789297658862874</v>
      </c>
      <c r="H48" s="3">
        <f t="shared" si="4"/>
        <v>0.47255689424364122</v>
      </c>
      <c r="I48" s="3">
        <f t="shared" si="5"/>
        <v>0.3905579399141631</v>
      </c>
      <c r="J48" s="3">
        <f t="shared" si="6"/>
        <v>0.31034482758620691</v>
      </c>
      <c r="K48" s="3">
        <f t="shared" si="6"/>
        <v>0.42330877427997321</v>
      </c>
    </row>
    <row r="49" spans="2:11" x14ac:dyDescent="0.45">
      <c r="C49" s="2" t="s">
        <v>19</v>
      </c>
      <c r="E49" s="3">
        <f t="shared" si="1"/>
        <v>0.33875338753387535</v>
      </c>
      <c r="F49" s="3">
        <f t="shared" si="2"/>
        <v>0.5</v>
      </c>
      <c r="G49" s="3">
        <f t="shared" si="3"/>
        <v>0.34703196347031962</v>
      </c>
      <c r="H49" s="3">
        <f t="shared" si="4"/>
        <v>0.42956411876184458</v>
      </c>
      <c r="I49" s="3">
        <f t="shared" si="5"/>
        <v>0.35319148936170214</v>
      </c>
      <c r="J49" s="3">
        <f t="shared" si="6"/>
        <v>0.34426229508196721</v>
      </c>
      <c r="K49" s="3">
        <f t="shared" si="6"/>
        <v>0.3897984886649874</v>
      </c>
    </row>
    <row r="50" spans="2:11" x14ac:dyDescent="0.45">
      <c r="C50" s="2" t="s">
        <v>20</v>
      </c>
      <c r="D50" s="1" t="s">
        <v>13</v>
      </c>
      <c r="E50" s="3" t="e">
        <f t="shared" si="1"/>
        <v>#DIV/0!</v>
      </c>
      <c r="F50" s="3" t="e">
        <f t="shared" si="2"/>
        <v>#DIV/0!</v>
      </c>
      <c r="G50" s="3" t="e">
        <f t="shared" si="3"/>
        <v>#DIV/0!</v>
      </c>
      <c r="H50" s="3">
        <f t="shared" si="4"/>
        <v>6.8965517241379309E-2</v>
      </c>
      <c r="I50" s="3" t="e">
        <f t="shared" si="5"/>
        <v>#DIV/0!</v>
      </c>
      <c r="J50" s="3" t="e">
        <f t="shared" si="6"/>
        <v>#DIV/0!</v>
      </c>
      <c r="K50" s="3">
        <f t="shared" si="6"/>
        <v>6.8965517241379309E-2</v>
      </c>
    </row>
    <row r="51" spans="2:11" x14ac:dyDescent="0.45">
      <c r="D51" s="1" t="s">
        <v>14</v>
      </c>
      <c r="E51" s="3" t="e">
        <f t="shared" si="1"/>
        <v>#DIV/0!</v>
      </c>
      <c r="F51" s="3" t="e">
        <f t="shared" si="2"/>
        <v>#DIV/0!</v>
      </c>
      <c r="G51" s="3" t="e">
        <f t="shared" si="3"/>
        <v>#DIV/0!</v>
      </c>
      <c r="H51" s="3">
        <f t="shared" si="4"/>
        <v>9.8360655737704916E-2</v>
      </c>
      <c r="I51" s="3" t="e">
        <f t="shared" si="5"/>
        <v>#DIV/0!</v>
      </c>
      <c r="J51" s="3" t="e">
        <f t="shared" si="6"/>
        <v>#DIV/0!</v>
      </c>
      <c r="K51" s="3">
        <f t="shared" si="6"/>
        <v>9.8360655737704916E-2</v>
      </c>
    </row>
    <row r="52" spans="2:11" x14ac:dyDescent="0.45">
      <c r="C52" s="2" t="s">
        <v>21</v>
      </c>
      <c r="E52" s="3" t="e">
        <f t="shared" si="1"/>
        <v>#DIV/0!</v>
      </c>
      <c r="F52" s="3" t="e">
        <f t="shared" si="2"/>
        <v>#DIV/0!</v>
      </c>
      <c r="G52" s="3" t="e">
        <f t="shared" si="3"/>
        <v>#DIV/0!</v>
      </c>
      <c r="H52" s="3">
        <f t="shared" si="4"/>
        <v>8.4033613445378158E-2</v>
      </c>
      <c r="I52" s="3" t="e">
        <f t="shared" si="5"/>
        <v>#DIV/0!</v>
      </c>
      <c r="J52" s="3" t="e">
        <f t="shared" si="6"/>
        <v>#DIV/0!</v>
      </c>
      <c r="K52" s="3">
        <f t="shared" si="6"/>
        <v>8.4033613445378158E-2</v>
      </c>
    </row>
    <row r="53" spans="2:11" x14ac:dyDescent="0.45">
      <c r="B53" s="1" t="s">
        <v>24</v>
      </c>
      <c r="E53" s="3">
        <f t="shared" si="1"/>
        <v>0.28974069898534388</v>
      </c>
      <c r="F53" s="3">
        <f t="shared" si="2"/>
        <v>0.24390243902439024</v>
      </c>
      <c r="G53" s="3">
        <f t="shared" si="3"/>
        <v>0.303859649122807</v>
      </c>
      <c r="H53" s="3">
        <f t="shared" si="4"/>
        <v>0.34381139489194501</v>
      </c>
      <c r="I53" s="3">
        <f t="shared" si="5"/>
        <v>0.27145922746781115</v>
      </c>
      <c r="J53" s="3">
        <f t="shared" si="6"/>
        <v>0.34426229508196721</v>
      </c>
      <c r="K53" s="3">
        <f t="shared" si="6"/>
        <v>0.31106403780348707</v>
      </c>
    </row>
    <row r="54" spans="2:11" x14ac:dyDescent="0.45">
      <c r="B54" s="1" t="s">
        <v>10</v>
      </c>
      <c r="E54" s="3">
        <f t="shared" ref="E54" si="7">E26/P26</f>
        <v>0.30176625328823753</v>
      </c>
      <c r="F54" s="3">
        <f t="shared" ref="F54" si="8">F26/Q26</f>
        <v>0.32411273486430064</v>
      </c>
      <c r="G54" s="3">
        <f t="shared" ref="G54" si="9">G26/R26</f>
        <v>0.31201248049921998</v>
      </c>
      <c r="H54" s="3">
        <f t="shared" ref="H54" si="10">H26/S26</f>
        <v>0.30681971640783257</v>
      </c>
      <c r="I54" s="3">
        <f t="shared" ref="I54" si="11">I26/T26</f>
        <v>0.33848417954378218</v>
      </c>
      <c r="J54" s="3">
        <f t="shared" ref="J54" si="12">J26/U26</f>
        <v>0.45224171539961011</v>
      </c>
      <c r="K54" s="3">
        <f t="shared" ref="K54" si="13">K26/V26</f>
        <v>0.31715736040609138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0E74-1285-4BE4-A207-1F01B44B7793}">
  <dimension ref="A1:V54"/>
  <sheetViews>
    <sheetView topLeftCell="A22" zoomScale="70" zoomScaleNormal="70" workbookViewId="0">
      <selection activeCell="B30" sqref="B30:K52"/>
    </sheetView>
  </sheetViews>
  <sheetFormatPr defaultColWidth="8.86328125" defaultRowHeight="14.25" x14ac:dyDescent="0.45"/>
  <cols>
    <col min="1" max="1" width="10.86328125" style="1" customWidth="1"/>
    <col min="2" max="2" width="11.265625" style="1" bestFit="1" customWidth="1"/>
    <col min="3" max="3" width="27.73046875" style="2" customWidth="1"/>
    <col min="4" max="10" width="8.86328125" style="1"/>
    <col min="11" max="11" width="11.265625" style="1" bestFit="1" customWidth="1"/>
    <col min="12" max="12" width="8.86328125" style="1"/>
    <col min="13" max="13" width="11.265625" style="1" bestFit="1" customWidth="1"/>
    <col min="14" max="14" width="31.1328125" style="2" customWidth="1"/>
    <col min="15" max="16384" width="8.86328125" style="1"/>
  </cols>
  <sheetData>
    <row r="1" spans="1:22" ht="42.75" x14ac:dyDescent="0.45">
      <c r="A1" s="2" t="s">
        <v>25</v>
      </c>
      <c r="L1" s="2" t="s">
        <v>26</v>
      </c>
    </row>
    <row r="2" spans="1:22" x14ac:dyDescent="0.45"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M2" s="1" t="s">
        <v>1</v>
      </c>
      <c r="N2" s="2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1" t="s">
        <v>10</v>
      </c>
    </row>
    <row r="3" spans="1:22" x14ac:dyDescent="0.45">
      <c r="B3" s="1" t="s">
        <v>11</v>
      </c>
      <c r="C3" s="2" t="s">
        <v>12</v>
      </c>
      <c r="D3" s="1" t="s">
        <v>13</v>
      </c>
      <c r="E3" s="1">
        <v>38</v>
      </c>
      <c r="F3" s="1">
        <v>122</v>
      </c>
      <c r="G3" s="1">
        <v>118</v>
      </c>
      <c r="H3" s="1">
        <v>156</v>
      </c>
      <c r="I3" s="1">
        <v>64</v>
      </c>
      <c r="J3" s="1">
        <v>36</v>
      </c>
      <c r="K3" s="1">
        <v>534</v>
      </c>
      <c r="M3" s="1" t="s">
        <v>11</v>
      </c>
      <c r="N3" s="2" t="s">
        <v>12</v>
      </c>
      <c r="O3" s="1" t="s">
        <v>13</v>
      </c>
      <c r="P3" s="1">
        <v>152</v>
      </c>
      <c r="Q3" s="1">
        <v>534</v>
      </c>
      <c r="R3" s="1">
        <v>429</v>
      </c>
      <c r="S3" s="1">
        <v>726</v>
      </c>
      <c r="T3" s="1">
        <v>249</v>
      </c>
      <c r="U3" s="1">
        <v>160</v>
      </c>
      <c r="V3" s="1">
        <v>2250</v>
      </c>
    </row>
    <row r="4" spans="1:22" x14ac:dyDescent="0.45">
      <c r="D4" s="1" t="s">
        <v>14</v>
      </c>
      <c r="E4" s="1">
        <v>32</v>
      </c>
      <c r="F4" s="1">
        <v>163</v>
      </c>
      <c r="G4" s="1">
        <v>132</v>
      </c>
      <c r="H4" s="1">
        <v>193</v>
      </c>
      <c r="I4" s="1">
        <v>90</v>
      </c>
      <c r="J4" s="1">
        <v>31</v>
      </c>
      <c r="K4" s="1">
        <v>641</v>
      </c>
      <c r="O4" s="1" t="s">
        <v>14</v>
      </c>
      <c r="P4" s="1">
        <v>151</v>
      </c>
      <c r="Q4" s="1">
        <v>498</v>
      </c>
      <c r="R4" s="1">
        <v>445</v>
      </c>
      <c r="S4" s="1">
        <v>630</v>
      </c>
      <c r="T4" s="1">
        <v>276</v>
      </c>
      <c r="U4" s="1">
        <v>120</v>
      </c>
      <c r="V4" s="1">
        <v>2120</v>
      </c>
    </row>
    <row r="5" spans="1:22" ht="28.5" x14ac:dyDescent="0.45">
      <c r="C5" s="2" t="s">
        <v>15</v>
      </c>
      <c r="E5" s="1">
        <v>70</v>
      </c>
      <c r="F5" s="1">
        <v>285</v>
      </c>
      <c r="G5" s="1">
        <v>250</v>
      </c>
      <c r="H5" s="1">
        <v>349</v>
      </c>
      <c r="I5" s="1">
        <v>154</v>
      </c>
      <c r="J5" s="1">
        <v>67</v>
      </c>
      <c r="K5" s="1">
        <v>1175</v>
      </c>
      <c r="N5" s="2" t="s">
        <v>15</v>
      </c>
      <c r="P5" s="1">
        <v>303</v>
      </c>
      <c r="Q5" s="1">
        <v>1032</v>
      </c>
      <c r="R5" s="1">
        <v>874</v>
      </c>
      <c r="S5" s="1">
        <v>1356</v>
      </c>
      <c r="T5" s="1">
        <v>525</v>
      </c>
      <c r="U5" s="1">
        <v>280</v>
      </c>
      <c r="V5" s="1">
        <v>4370</v>
      </c>
    </row>
    <row r="6" spans="1:22" ht="28.5" x14ac:dyDescent="0.45">
      <c r="C6" s="2" t="s">
        <v>16</v>
      </c>
      <c r="D6" s="1" t="s">
        <v>13</v>
      </c>
      <c r="E6" s="1">
        <v>16</v>
      </c>
      <c r="H6" s="1">
        <v>2</v>
      </c>
      <c r="K6" s="1">
        <v>18</v>
      </c>
      <c r="N6" s="2" t="s">
        <v>16</v>
      </c>
      <c r="O6" s="1" t="s">
        <v>13</v>
      </c>
      <c r="P6" s="1">
        <v>45</v>
      </c>
      <c r="S6" s="1">
        <v>16</v>
      </c>
      <c r="V6" s="1">
        <v>61</v>
      </c>
    </row>
    <row r="7" spans="1:22" x14ac:dyDescent="0.45">
      <c r="D7" s="1" t="s">
        <v>14</v>
      </c>
      <c r="E7" s="1">
        <v>18</v>
      </c>
      <c r="H7" s="1">
        <v>1</v>
      </c>
      <c r="K7" s="1">
        <v>19</v>
      </c>
      <c r="O7" s="1" t="s">
        <v>14</v>
      </c>
      <c r="P7" s="1">
        <v>41</v>
      </c>
      <c r="S7" s="1">
        <v>15</v>
      </c>
      <c r="V7" s="1">
        <v>56</v>
      </c>
    </row>
    <row r="8" spans="1:22" ht="28.5" x14ac:dyDescent="0.45">
      <c r="C8" s="2" t="s">
        <v>17</v>
      </c>
      <c r="E8" s="1">
        <v>34</v>
      </c>
      <c r="H8" s="1">
        <v>3</v>
      </c>
      <c r="K8" s="1">
        <v>37</v>
      </c>
      <c r="N8" s="2" t="s">
        <v>17</v>
      </c>
      <c r="P8" s="1">
        <v>86</v>
      </c>
      <c r="S8" s="1">
        <v>31</v>
      </c>
      <c r="V8" s="1">
        <v>117</v>
      </c>
    </row>
    <row r="9" spans="1:22" x14ac:dyDescent="0.45">
      <c r="C9" s="2" t="s">
        <v>18</v>
      </c>
      <c r="D9" s="1" t="s">
        <v>13</v>
      </c>
      <c r="E9" s="1">
        <v>146</v>
      </c>
      <c r="F9" s="1">
        <v>47</v>
      </c>
      <c r="G9" s="1">
        <v>381</v>
      </c>
      <c r="H9" s="1">
        <v>385</v>
      </c>
      <c r="I9" s="1">
        <v>164</v>
      </c>
      <c r="J9" s="1">
        <v>32</v>
      </c>
      <c r="K9" s="1">
        <v>1155</v>
      </c>
      <c r="N9" s="2" t="s">
        <v>18</v>
      </c>
      <c r="O9" s="1" t="s">
        <v>13</v>
      </c>
      <c r="P9" s="1">
        <v>801</v>
      </c>
      <c r="Q9" s="1">
        <v>229</v>
      </c>
      <c r="R9" s="1">
        <v>1391</v>
      </c>
      <c r="S9" s="1">
        <v>1943</v>
      </c>
      <c r="T9" s="1">
        <v>621</v>
      </c>
      <c r="U9" s="1">
        <v>83</v>
      </c>
      <c r="V9" s="1">
        <v>5068</v>
      </c>
    </row>
    <row r="10" spans="1:22" x14ac:dyDescent="0.45">
      <c r="D10" s="1" t="s">
        <v>14</v>
      </c>
      <c r="E10" s="1">
        <v>182</v>
      </c>
      <c r="F10" s="1">
        <v>62</v>
      </c>
      <c r="G10" s="1">
        <v>397</v>
      </c>
      <c r="H10" s="1">
        <v>360</v>
      </c>
      <c r="I10" s="1">
        <v>189</v>
      </c>
      <c r="J10" s="1">
        <v>31</v>
      </c>
      <c r="K10" s="1">
        <v>1221</v>
      </c>
      <c r="O10" s="1" t="s">
        <v>14</v>
      </c>
      <c r="P10" s="1">
        <v>774</v>
      </c>
      <c r="Q10" s="1">
        <v>239</v>
      </c>
      <c r="R10" s="1">
        <v>1347</v>
      </c>
      <c r="S10" s="1">
        <v>1688</v>
      </c>
      <c r="T10" s="1">
        <v>718</v>
      </c>
      <c r="U10" s="1">
        <v>92</v>
      </c>
      <c r="V10" s="1">
        <v>4858</v>
      </c>
    </row>
    <row r="11" spans="1:22" x14ac:dyDescent="0.45">
      <c r="C11" s="2" t="s">
        <v>19</v>
      </c>
      <c r="E11" s="1">
        <v>328</v>
      </c>
      <c r="F11" s="1">
        <v>109</v>
      </c>
      <c r="G11" s="1">
        <v>778</v>
      </c>
      <c r="H11" s="1">
        <v>745</v>
      </c>
      <c r="I11" s="1">
        <v>353</v>
      </c>
      <c r="J11" s="1">
        <v>63</v>
      </c>
      <c r="K11" s="1">
        <v>2376</v>
      </c>
      <c r="N11" s="2" t="s">
        <v>19</v>
      </c>
      <c r="P11" s="1">
        <v>1575</v>
      </c>
      <c r="Q11" s="1">
        <v>468</v>
      </c>
      <c r="R11" s="1">
        <v>2738</v>
      </c>
      <c r="S11" s="1">
        <v>3631</v>
      </c>
      <c r="T11" s="1">
        <v>1339</v>
      </c>
      <c r="U11" s="1">
        <v>175</v>
      </c>
      <c r="V11" s="1">
        <v>9926</v>
      </c>
    </row>
    <row r="12" spans="1:22" x14ac:dyDescent="0.45">
      <c r="C12" s="2" t="s">
        <v>20</v>
      </c>
      <c r="D12" s="1" t="s">
        <v>13</v>
      </c>
      <c r="H12" s="1">
        <v>70</v>
      </c>
      <c r="I12" s="1">
        <v>3</v>
      </c>
      <c r="K12" s="1">
        <v>73</v>
      </c>
      <c r="N12" s="2" t="s">
        <v>20</v>
      </c>
      <c r="O12" s="1" t="s">
        <v>13</v>
      </c>
      <c r="S12" s="1">
        <v>197</v>
      </c>
      <c r="T12" s="1">
        <v>36</v>
      </c>
      <c r="V12" s="1">
        <v>233</v>
      </c>
    </row>
    <row r="13" spans="1:22" x14ac:dyDescent="0.45">
      <c r="D13" s="1" t="s">
        <v>14</v>
      </c>
      <c r="H13" s="1">
        <v>119</v>
      </c>
      <c r="I13" s="1">
        <v>6</v>
      </c>
      <c r="K13" s="1">
        <v>125</v>
      </c>
      <c r="O13" s="1" t="s">
        <v>14</v>
      </c>
      <c r="S13" s="1">
        <v>234</v>
      </c>
      <c r="T13" s="1">
        <v>69</v>
      </c>
      <c r="V13" s="1">
        <v>303</v>
      </c>
    </row>
    <row r="14" spans="1:22" x14ac:dyDescent="0.45">
      <c r="C14" s="2" t="s">
        <v>21</v>
      </c>
      <c r="H14" s="1">
        <v>189</v>
      </c>
      <c r="I14" s="1">
        <v>9</v>
      </c>
      <c r="K14" s="1">
        <v>198</v>
      </c>
      <c r="N14" s="2" t="s">
        <v>21</v>
      </c>
      <c r="S14" s="1">
        <v>431</v>
      </c>
      <c r="T14" s="1">
        <v>105</v>
      </c>
      <c r="V14" s="1">
        <v>536</v>
      </c>
    </row>
    <row r="15" spans="1:22" x14ac:dyDescent="0.45">
      <c r="B15" s="1" t="s">
        <v>22</v>
      </c>
      <c r="E15" s="1">
        <v>432</v>
      </c>
      <c r="F15" s="1">
        <v>394</v>
      </c>
      <c r="G15" s="1">
        <v>1028</v>
      </c>
      <c r="H15" s="1">
        <v>1286</v>
      </c>
      <c r="I15" s="1">
        <v>516</v>
      </c>
      <c r="J15" s="1">
        <v>130</v>
      </c>
      <c r="K15" s="1">
        <v>3786</v>
      </c>
      <c r="M15" s="1" t="s">
        <v>22</v>
      </c>
      <c r="P15" s="1">
        <v>1964</v>
      </c>
      <c r="Q15" s="1">
        <v>1500</v>
      </c>
      <c r="R15" s="1">
        <v>3612</v>
      </c>
      <c r="S15" s="1">
        <v>5449</v>
      </c>
      <c r="T15" s="1">
        <v>1969</v>
      </c>
      <c r="U15" s="1">
        <v>455</v>
      </c>
      <c r="V15" s="1">
        <v>14949</v>
      </c>
    </row>
    <row r="16" spans="1:22" x14ac:dyDescent="0.45">
      <c r="B16" s="1" t="s">
        <v>23</v>
      </c>
      <c r="C16" s="2" t="s">
        <v>12</v>
      </c>
      <c r="D16" s="1" t="s">
        <v>13</v>
      </c>
      <c r="E16" s="1">
        <v>19</v>
      </c>
      <c r="F16" s="1">
        <v>14</v>
      </c>
      <c r="G16" s="1">
        <v>108</v>
      </c>
      <c r="H16" s="1">
        <v>60</v>
      </c>
      <c r="I16" s="1">
        <v>49</v>
      </c>
      <c r="K16" s="1">
        <v>250</v>
      </c>
      <c r="M16" s="1" t="s">
        <v>23</v>
      </c>
      <c r="N16" s="2" t="s">
        <v>12</v>
      </c>
      <c r="O16" s="1" t="s">
        <v>13</v>
      </c>
      <c r="P16" s="1">
        <v>266</v>
      </c>
      <c r="Q16" s="1">
        <v>123</v>
      </c>
      <c r="R16" s="1">
        <v>421</v>
      </c>
      <c r="S16" s="1">
        <v>445</v>
      </c>
      <c r="T16" s="1">
        <v>294</v>
      </c>
      <c r="V16" s="1">
        <v>1549</v>
      </c>
    </row>
    <row r="17" spans="1:22" x14ac:dyDescent="0.45">
      <c r="D17" s="1" t="s">
        <v>14</v>
      </c>
      <c r="E17" s="1">
        <v>36</v>
      </c>
      <c r="F17" s="1">
        <v>21</v>
      </c>
      <c r="G17" s="1">
        <v>133</v>
      </c>
      <c r="H17" s="1">
        <v>59</v>
      </c>
      <c r="I17" s="1">
        <v>55</v>
      </c>
      <c r="K17" s="1">
        <v>304</v>
      </c>
      <c r="O17" s="1" t="s">
        <v>14</v>
      </c>
      <c r="P17" s="1">
        <v>270</v>
      </c>
      <c r="Q17" s="1">
        <v>84</v>
      </c>
      <c r="R17" s="1">
        <v>429</v>
      </c>
      <c r="S17" s="1">
        <v>393</v>
      </c>
      <c r="T17" s="1">
        <v>265</v>
      </c>
      <c r="V17" s="1">
        <v>1441</v>
      </c>
    </row>
    <row r="18" spans="1:22" ht="28.5" x14ac:dyDescent="0.45">
      <c r="C18" s="2" t="s">
        <v>15</v>
      </c>
      <c r="E18" s="1">
        <v>55</v>
      </c>
      <c r="F18" s="1">
        <v>35</v>
      </c>
      <c r="G18" s="1">
        <v>241</v>
      </c>
      <c r="H18" s="1">
        <v>119</v>
      </c>
      <c r="I18" s="1">
        <v>104</v>
      </c>
      <c r="K18" s="1">
        <v>554</v>
      </c>
      <c r="N18" s="2" t="s">
        <v>15</v>
      </c>
      <c r="P18" s="1">
        <v>536</v>
      </c>
      <c r="Q18" s="1">
        <v>207</v>
      </c>
      <c r="R18" s="1">
        <v>850</v>
      </c>
      <c r="S18" s="1">
        <v>838</v>
      </c>
      <c r="T18" s="1">
        <v>559</v>
      </c>
      <c r="V18" s="1">
        <v>2990</v>
      </c>
    </row>
    <row r="19" spans="1:22" x14ac:dyDescent="0.45">
      <c r="C19" s="2" t="s">
        <v>18</v>
      </c>
      <c r="D19" s="1" t="s">
        <v>13</v>
      </c>
      <c r="E19" s="1">
        <v>28</v>
      </c>
      <c r="F19" s="1">
        <v>0</v>
      </c>
      <c r="G19" s="1">
        <v>143</v>
      </c>
      <c r="H19" s="1">
        <v>170</v>
      </c>
      <c r="I19" s="1">
        <v>57</v>
      </c>
      <c r="J19" s="1">
        <v>4</v>
      </c>
      <c r="K19" s="1">
        <v>402</v>
      </c>
      <c r="N19" s="2" t="s">
        <v>18</v>
      </c>
      <c r="O19" s="1" t="s">
        <v>13</v>
      </c>
      <c r="P19" s="1">
        <v>199</v>
      </c>
      <c r="Q19" s="1">
        <v>11</v>
      </c>
      <c r="R19" s="1">
        <v>421</v>
      </c>
      <c r="S19" s="1">
        <v>798</v>
      </c>
      <c r="T19" s="1">
        <v>228</v>
      </c>
      <c r="U19" s="1">
        <v>18</v>
      </c>
      <c r="V19" s="1">
        <v>1675</v>
      </c>
    </row>
    <row r="20" spans="1:22" x14ac:dyDescent="0.45">
      <c r="D20" s="1" t="s">
        <v>14</v>
      </c>
      <c r="E20" s="1">
        <v>35</v>
      </c>
      <c r="F20" s="1">
        <v>0</v>
      </c>
      <c r="G20" s="1">
        <v>100</v>
      </c>
      <c r="H20" s="1">
        <v>177</v>
      </c>
      <c r="I20" s="1">
        <v>43</v>
      </c>
      <c r="J20" s="1">
        <v>5</v>
      </c>
      <c r="K20" s="1">
        <v>360</v>
      </c>
      <c r="O20" s="1" t="s">
        <v>14</v>
      </c>
      <c r="P20" s="1">
        <v>161</v>
      </c>
      <c r="Q20" s="1">
        <v>5</v>
      </c>
      <c r="R20" s="1">
        <v>314</v>
      </c>
      <c r="S20" s="1">
        <v>706</v>
      </c>
      <c r="T20" s="1">
        <v>248</v>
      </c>
      <c r="U20" s="1">
        <v>27</v>
      </c>
      <c r="V20" s="1">
        <v>1461</v>
      </c>
    </row>
    <row r="21" spans="1:22" x14ac:dyDescent="0.45">
      <c r="C21" s="2" t="s">
        <v>19</v>
      </c>
      <c r="E21" s="1">
        <v>63</v>
      </c>
      <c r="F21" s="1">
        <v>0</v>
      </c>
      <c r="G21" s="1">
        <v>243</v>
      </c>
      <c r="H21" s="1">
        <v>347</v>
      </c>
      <c r="I21" s="1">
        <v>100</v>
      </c>
      <c r="J21" s="1">
        <v>9</v>
      </c>
      <c r="K21" s="1">
        <v>762</v>
      </c>
      <c r="N21" s="2" t="s">
        <v>19</v>
      </c>
      <c r="P21" s="1">
        <v>360</v>
      </c>
      <c r="Q21" s="1">
        <v>16</v>
      </c>
      <c r="R21" s="1">
        <v>735</v>
      </c>
      <c r="S21" s="1">
        <v>1504</v>
      </c>
      <c r="T21" s="1">
        <v>476</v>
      </c>
      <c r="U21" s="1">
        <v>45</v>
      </c>
      <c r="V21" s="1">
        <v>3136</v>
      </c>
    </row>
    <row r="22" spans="1:22" x14ac:dyDescent="0.45">
      <c r="C22" s="2" t="s">
        <v>20</v>
      </c>
      <c r="D22" s="1" t="s">
        <v>13</v>
      </c>
      <c r="H22" s="1">
        <v>27</v>
      </c>
      <c r="K22" s="1">
        <v>27</v>
      </c>
      <c r="N22" s="2" t="s">
        <v>20</v>
      </c>
      <c r="O22" s="1" t="s">
        <v>13</v>
      </c>
      <c r="S22" s="1">
        <v>135</v>
      </c>
      <c r="V22" s="1">
        <v>135</v>
      </c>
    </row>
    <row r="23" spans="1:22" x14ac:dyDescent="0.45">
      <c r="D23" s="1" t="s">
        <v>14</v>
      </c>
      <c r="H23" s="1">
        <v>21</v>
      </c>
      <c r="K23" s="1">
        <v>21</v>
      </c>
      <c r="O23" s="1" t="s">
        <v>14</v>
      </c>
      <c r="S23" s="1">
        <v>127</v>
      </c>
      <c r="V23" s="1">
        <v>127</v>
      </c>
    </row>
    <row r="24" spans="1:22" x14ac:dyDescent="0.45">
      <c r="C24" s="2" t="s">
        <v>21</v>
      </c>
      <c r="H24" s="1">
        <v>48</v>
      </c>
      <c r="K24" s="1">
        <v>48</v>
      </c>
      <c r="N24" s="2" t="s">
        <v>21</v>
      </c>
      <c r="S24" s="1">
        <v>262</v>
      </c>
      <c r="V24" s="1">
        <v>262</v>
      </c>
    </row>
    <row r="25" spans="1:22" x14ac:dyDescent="0.45">
      <c r="B25" s="1" t="s">
        <v>24</v>
      </c>
      <c r="E25" s="1">
        <v>118</v>
      </c>
      <c r="F25" s="1">
        <v>35</v>
      </c>
      <c r="G25" s="1">
        <v>484</v>
      </c>
      <c r="H25" s="1">
        <v>514</v>
      </c>
      <c r="I25" s="1">
        <v>204</v>
      </c>
      <c r="J25" s="1">
        <v>9</v>
      </c>
      <c r="K25" s="1">
        <v>1364</v>
      </c>
      <c r="M25" s="1" t="s">
        <v>24</v>
      </c>
      <c r="P25" s="1">
        <v>896</v>
      </c>
      <c r="Q25" s="1">
        <v>223</v>
      </c>
      <c r="R25" s="1">
        <v>1585</v>
      </c>
      <c r="S25" s="1">
        <v>2604</v>
      </c>
      <c r="T25" s="1">
        <v>1035</v>
      </c>
      <c r="U25" s="1">
        <v>45</v>
      </c>
      <c r="V25" s="1">
        <v>6388</v>
      </c>
    </row>
    <row r="26" spans="1:22" x14ac:dyDescent="0.45">
      <c r="B26" s="1" t="s">
        <v>10</v>
      </c>
      <c r="E26" s="1">
        <v>550</v>
      </c>
      <c r="F26" s="1">
        <v>429</v>
      </c>
      <c r="G26" s="1">
        <v>1512</v>
      </c>
      <c r="H26" s="1">
        <v>1800</v>
      </c>
      <c r="I26" s="1">
        <v>720</v>
      </c>
      <c r="J26" s="1">
        <v>139</v>
      </c>
      <c r="K26" s="1">
        <v>5150</v>
      </c>
      <c r="M26" s="1" t="s">
        <v>10</v>
      </c>
      <c r="P26" s="1">
        <v>2860</v>
      </c>
      <c r="Q26" s="1">
        <v>1723</v>
      </c>
      <c r="R26" s="1">
        <v>5197</v>
      </c>
      <c r="S26" s="1">
        <v>8053</v>
      </c>
      <c r="T26" s="1">
        <v>3004</v>
      </c>
      <c r="U26" s="1">
        <v>500</v>
      </c>
      <c r="V26" s="1">
        <v>21337</v>
      </c>
    </row>
    <row r="29" spans="1:22" ht="28.5" x14ac:dyDescent="0.45">
      <c r="A29" s="2" t="s">
        <v>27</v>
      </c>
    </row>
    <row r="30" spans="1:22" x14ac:dyDescent="0.45">
      <c r="B30" s="1" t="s">
        <v>1</v>
      </c>
      <c r="C30" s="2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</row>
    <row r="31" spans="1:22" x14ac:dyDescent="0.45">
      <c r="B31" s="1" t="s">
        <v>11</v>
      </c>
      <c r="C31" s="2" t="s">
        <v>12</v>
      </c>
      <c r="D31" s="1" t="s">
        <v>13</v>
      </c>
      <c r="E31" s="3">
        <f>E3/P3</f>
        <v>0.25</v>
      </c>
      <c r="F31" s="3">
        <f t="shared" ref="F31:K31" si="0">F3/Q3</f>
        <v>0.22846441947565543</v>
      </c>
      <c r="G31" s="3">
        <f t="shared" si="0"/>
        <v>0.27505827505827507</v>
      </c>
      <c r="H31" s="3">
        <f t="shared" si="0"/>
        <v>0.21487603305785125</v>
      </c>
      <c r="I31" s="3">
        <f t="shared" si="0"/>
        <v>0.25702811244979917</v>
      </c>
      <c r="J31" s="3">
        <f t="shared" si="0"/>
        <v>0.22500000000000001</v>
      </c>
      <c r="K31" s="3">
        <f t="shared" si="0"/>
        <v>0.23733333333333334</v>
      </c>
    </row>
    <row r="32" spans="1:22" x14ac:dyDescent="0.45">
      <c r="D32" s="1" t="s">
        <v>14</v>
      </c>
      <c r="E32" s="3">
        <f t="shared" ref="E32:E54" si="1">E4/P4</f>
        <v>0.2119205298013245</v>
      </c>
      <c r="F32" s="3">
        <f t="shared" ref="F32:F54" si="2">F4/Q4</f>
        <v>0.32730923694779118</v>
      </c>
      <c r="G32" s="3">
        <f t="shared" ref="G32:G54" si="3">G4/R4</f>
        <v>0.29662921348314608</v>
      </c>
      <c r="H32" s="3">
        <f t="shared" ref="H32:H54" si="4">H4/S4</f>
        <v>0.30634920634920637</v>
      </c>
      <c r="I32" s="3">
        <f t="shared" ref="I32:I54" si="5">I4/T4</f>
        <v>0.32608695652173914</v>
      </c>
      <c r="J32" s="3">
        <f t="shared" ref="J32:J54" si="6">J4/U4</f>
        <v>0.25833333333333336</v>
      </c>
      <c r="K32" s="3">
        <f t="shared" ref="K32:K54" si="7">K4/V4</f>
        <v>0.30235849056603775</v>
      </c>
    </row>
    <row r="33" spans="2:11" ht="28.5" x14ac:dyDescent="0.45">
      <c r="C33" s="2" t="s">
        <v>15</v>
      </c>
      <c r="E33" s="3">
        <f t="shared" si="1"/>
        <v>0.23102310231023102</v>
      </c>
      <c r="F33" s="3">
        <f t="shared" si="2"/>
        <v>0.27616279069767441</v>
      </c>
      <c r="G33" s="3">
        <f t="shared" si="3"/>
        <v>0.28604118993135014</v>
      </c>
      <c r="H33" s="3">
        <f t="shared" si="4"/>
        <v>0.25737463126843657</v>
      </c>
      <c r="I33" s="3">
        <f t="shared" si="5"/>
        <v>0.29333333333333333</v>
      </c>
      <c r="J33" s="3">
        <f t="shared" si="6"/>
        <v>0.2392857142857143</v>
      </c>
      <c r="K33" s="3">
        <f t="shared" si="7"/>
        <v>0.26887871853546913</v>
      </c>
    </row>
    <row r="34" spans="2:11" ht="28.5" x14ac:dyDescent="0.45">
      <c r="C34" s="2" t="s">
        <v>16</v>
      </c>
      <c r="D34" s="1" t="s">
        <v>13</v>
      </c>
      <c r="E34" s="3">
        <f t="shared" si="1"/>
        <v>0.35555555555555557</v>
      </c>
      <c r="F34" s="3" t="e">
        <f t="shared" si="2"/>
        <v>#DIV/0!</v>
      </c>
      <c r="G34" s="3" t="e">
        <f t="shared" si="3"/>
        <v>#DIV/0!</v>
      </c>
      <c r="H34" s="3">
        <f t="shared" si="4"/>
        <v>0.125</v>
      </c>
      <c r="I34" s="3" t="e">
        <f t="shared" si="5"/>
        <v>#DIV/0!</v>
      </c>
      <c r="J34" s="3" t="e">
        <f t="shared" si="6"/>
        <v>#DIV/0!</v>
      </c>
      <c r="K34" s="3">
        <f t="shared" si="7"/>
        <v>0.29508196721311475</v>
      </c>
    </row>
    <row r="35" spans="2:11" x14ac:dyDescent="0.45">
      <c r="D35" s="1" t="s">
        <v>14</v>
      </c>
      <c r="E35" s="3">
        <f t="shared" si="1"/>
        <v>0.43902439024390244</v>
      </c>
      <c r="F35" s="3" t="e">
        <f t="shared" si="2"/>
        <v>#DIV/0!</v>
      </c>
      <c r="G35" s="3" t="e">
        <f t="shared" si="3"/>
        <v>#DIV/0!</v>
      </c>
      <c r="H35" s="3">
        <f t="shared" si="4"/>
        <v>6.6666666666666666E-2</v>
      </c>
      <c r="I35" s="3" t="e">
        <f t="shared" si="5"/>
        <v>#DIV/0!</v>
      </c>
      <c r="J35" s="3" t="e">
        <f t="shared" si="6"/>
        <v>#DIV/0!</v>
      </c>
      <c r="K35" s="3">
        <f t="shared" si="7"/>
        <v>0.3392857142857143</v>
      </c>
    </row>
    <row r="36" spans="2:11" ht="28.5" x14ac:dyDescent="0.45">
      <c r="C36" s="2" t="s">
        <v>17</v>
      </c>
      <c r="E36" s="3">
        <f t="shared" si="1"/>
        <v>0.39534883720930231</v>
      </c>
      <c r="F36" s="3" t="e">
        <f t="shared" si="2"/>
        <v>#DIV/0!</v>
      </c>
      <c r="G36" s="3" t="e">
        <f t="shared" si="3"/>
        <v>#DIV/0!</v>
      </c>
      <c r="H36" s="3">
        <f t="shared" si="4"/>
        <v>9.6774193548387094E-2</v>
      </c>
      <c r="I36" s="3" t="e">
        <f t="shared" si="5"/>
        <v>#DIV/0!</v>
      </c>
      <c r="J36" s="3" t="e">
        <f t="shared" si="6"/>
        <v>#DIV/0!</v>
      </c>
      <c r="K36" s="3">
        <f t="shared" si="7"/>
        <v>0.31623931623931623</v>
      </c>
    </row>
    <row r="37" spans="2:11" x14ac:dyDescent="0.45">
      <c r="C37" s="2" t="s">
        <v>18</v>
      </c>
      <c r="D37" s="1" t="s">
        <v>13</v>
      </c>
      <c r="E37" s="3">
        <f t="shared" si="1"/>
        <v>0.18227215980024969</v>
      </c>
      <c r="F37" s="3">
        <f t="shared" si="2"/>
        <v>0.20524017467248909</v>
      </c>
      <c r="G37" s="3">
        <f t="shared" si="3"/>
        <v>0.2739036664270309</v>
      </c>
      <c r="H37" s="3">
        <f t="shared" si="4"/>
        <v>0.19814719505918682</v>
      </c>
      <c r="I37" s="3">
        <f t="shared" si="5"/>
        <v>0.2640901771336554</v>
      </c>
      <c r="J37" s="3">
        <f t="shared" si="6"/>
        <v>0.38554216867469882</v>
      </c>
      <c r="K37" s="3">
        <f t="shared" si="7"/>
        <v>0.22790055248618785</v>
      </c>
    </row>
    <row r="38" spans="2:11" x14ac:dyDescent="0.45">
      <c r="D38" s="1" t="s">
        <v>14</v>
      </c>
      <c r="E38" s="3">
        <f t="shared" si="1"/>
        <v>0.23514211886304909</v>
      </c>
      <c r="F38" s="3">
        <f t="shared" si="2"/>
        <v>0.2594142259414226</v>
      </c>
      <c r="G38" s="3">
        <f t="shared" si="3"/>
        <v>0.29472902746844842</v>
      </c>
      <c r="H38" s="3">
        <f t="shared" si="4"/>
        <v>0.2132701421800948</v>
      </c>
      <c r="I38" s="3">
        <f t="shared" si="5"/>
        <v>0.26323119777158777</v>
      </c>
      <c r="J38" s="3">
        <f t="shared" si="6"/>
        <v>0.33695652173913043</v>
      </c>
      <c r="K38" s="3">
        <f t="shared" si="7"/>
        <v>0.25133799917661587</v>
      </c>
    </row>
    <row r="39" spans="2:11" x14ac:dyDescent="0.45">
      <c r="C39" s="2" t="s">
        <v>19</v>
      </c>
      <c r="E39" s="3">
        <f t="shared" si="1"/>
        <v>0.20825396825396825</v>
      </c>
      <c r="F39" s="3">
        <f t="shared" si="2"/>
        <v>0.23290598290598291</v>
      </c>
      <c r="G39" s="3">
        <f t="shared" si="3"/>
        <v>0.28414901387874358</v>
      </c>
      <c r="H39" s="3">
        <f t="shared" si="4"/>
        <v>0.20517763701459654</v>
      </c>
      <c r="I39" s="3">
        <f t="shared" si="5"/>
        <v>0.26362957430918593</v>
      </c>
      <c r="J39" s="3">
        <f t="shared" si="6"/>
        <v>0.36</v>
      </c>
      <c r="K39" s="3">
        <f t="shared" si="7"/>
        <v>0.23937134797501511</v>
      </c>
    </row>
    <row r="40" spans="2:11" x14ac:dyDescent="0.45">
      <c r="C40" s="2" t="s">
        <v>20</v>
      </c>
      <c r="D40" s="1" t="s">
        <v>13</v>
      </c>
      <c r="E40" s="3" t="e">
        <f t="shared" si="1"/>
        <v>#DIV/0!</v>
      </c>
      <c r="F40" s="3" t="e">
        <f t="shared" si="2"/>
        <v>#DIV/0!</v>
      </c>
      <c r="G40" s="3" t="e">
        <f t="shared" si="3"/>
        <v>#DIV/0!</v>
      </c>
      <c r="H40" s="3">
        <f t="shared" si="4"/>
        <v>0.35532994923857869</v>
      </c>
      <c r="I40" s="3">
        <f t="shared" si="5"/>
        <v>8.3333333333333329E-2</v>
      </c>
      <c r="J40" s="3" t="e">
        <f t="shared" si="6"/>
        <v>#DIV/0!</v>
      </c>
      <c r="K40" s="3">
        <f t="shared" si="7"/>
        <v>0.31330472103004292</v>
      </c>
    </row>
    <row r="41" spans="2:11" x14ac:dyDescent="0.45">
      <c r="D41" s="1" t="s">
        <v>14</v>
      </c>
      <c r="E41" s="3" t="e">
        <f t="shared" si="1"/>
        <v>#DIV/0!</v>
      </c>
      <c r="F41" s="3" t="e">
        <f t="shared" si="2"/>
        <v>#DIV/0!</v>
      </c>
      <c r="G41" s="3" t="e">
        <f t="shared" si="3"/>
        <v>#DIV/0!</v>
      </c>
      <c r="H41" s="3">
        <f t="shared" si="4"/>
        <v>0.50854700854700852</v>
      </c>
      <c r="I41" s="3">
        <f t="shared" si="5"/>
        <v>8.6956521739130432E-2</v>
      </c>
      <c r="J41" s="3" t="e">
        <f t="shared" si="6"/>
        <v>#DIV/0!</v>
      </c>
      <c r="K41" s="3">
        <f t="shared" si="7"/>
        <v>0.41254125412541254</v>
      </c>
    </row>
    <row r="42" spans="2:11" x14ac:dyDescent="0.45">
      <c r="C42" s="2" t="s">
        <v>21</v>
      </c>
      <c r="E42" s="3" t="e">
        <f t="shared" si="1"/>
        <v>#DIV/0!</v>
      </c>
      <c r="F42" s="3" t="e">
        <f t="shared" si="2"/>
        <v>#DIV/0!</v>
      </c>
      <c r="G42" s="3" t="e">
        <f t="shared" si="3"/>
        <v>#DIV/0!</v>
      </c>
      <c r="H42" s="3">
        <f t="shared" si="4"/>
        <v>0.43851508120649652</v>
      </c>
      <c r="I42" s="3">
        <f t="shared" si="5"/>
        <v>8.5714285714285715E-2</v>
      </c>
      <c r="J42" s="3" t="e">
        <f t="shared" si="6"/>
        <v>#DIV/0!</v>
      </c>
      <c r="K42" s="3">
        <f t="shared" si="7"/>
        <v>0.36940298507462688</v>
      </c>
    </row>
    <row r="43" spans="2:11" x14ac:dyDescent="0.45">
      <c r="B43" s="1" t="s">
        <v>22</v>
      </c>
      <c r="E43" s="3">
        <f t="shared" si="1"/>
        <v>0.21995926680244399</v>
      </c>
      <c r="F43" s="3">
        <f t="shared" si="2"/>
        <v>0.26266666666666666</v>
      </c>
      <c r="G43" s="3">
        <f t="shared" si="3"/>
        <v>0.28460686600221485</v>
      </c>
      <c r="H43" s="3">
        <f t="shared" si="4"/>
        <v>0.23600660671682877</v>
      </c>
      <c r="I43" s="3">
        <f t="shared" si="5"/>
        <v>0.26206196038598273</v>
      </c>
      <c r="J43" s="3">
        <f t="shared" si="6"/>
        <v>0.2857142857142857</v>
      </c>
      <c r="K43" s="3">
        <f t="shared" si="7"/>
        <v>0.25326108769817379</v>
      </c>
    </row>
    <row r="44" spans="2:11" x14ac:dyDescent="0.45">
      <c r="B44" s="1" t="s">
        <v>23</v>
      </c>
      <c r="C44" s="2" t="s">
        <v>12</v>
      </c>
      <c r="D44" s="1" t="s">
        <v>13</v>
      </c>
      <c r="E44" s="3">
        <f t="shared" si="1"/>
        <v>7.1428571428571425E-2</v>
      </c>
      <c r="F44" s="3">
        <f t="shared" si="2"/>
        <v>0.11382113821138211</v>
      </c>
      <c r="G44" s="3">
        <f t="shared" si="3"/>
        <v>0.25653206650831356</v>
      </c>
      <c r="H44" s="3">
        <f t="shared" si="4"/>
        <v>0.1348314606741573</v>
      </c>
      <c r="I44" s="3">
        <f t="shared" si="5"/>
        <v>0.16666666666666666</v>
      </c>
      <c r="J44" s="3" t="e">
        <f t="shared" si="6"/>
        <v>#DIV/0!</v>
      </c>
      <c r="K44" s="3">
        <f t="shared" si="7"/>
        <v>0.16139444803098774</v>
      </c>
    </row>
    <row r="45" spans="2:11" x14ac:dyDescent="0.45">
      <c r="D45" s="1" t="s">
        <v>14</v>
      </c>
      <c r="E45" s="3">
        <f t="shared" si="1"/>
        <v>0.13333333333333333</v>
      </c>
      <c r="F45" s="3">
        <f t="shared" si="2"/>
        <v>0.25</v>
      </c>
      <c r="G45" s="3">
        <f t="shared" si="3"/>
        <v>0.31002331002331002</v>
      </c>
      <c r="H45" s="3">
        <f t="shared" si="4"/>
        <v>0.15012722646310434</v>
      </c>
      <c r="I45" s="3">
        <f t="shared" si="5"/>
        <v>0.20754716981132076</v>
      </c>
      <c r="J45" s="3" t="e">
        <f t="shared" si="6"/>
        <v>#DIV/0!</v>
      </c>
      <c r="K45" s="3">
        <f t="shared" si="7"/>
        <v>0.2109646079111728</v>
      </c>
    </row>
    <row r="46" spans="2:11" ht="28.5" x14ac:dyDescent="0.45">
      <c r="C46" s="2" t="s">
        <v>15</v>
      </c>
      <c r="E46" s="3">
        <f t="shared" si="1"/>
        <v>0.10261194029850747</v>
      </c>
      <c r="F46" s="3">
        <f t="shared" si="2"/>
        <v>0.16908212560386474</v>
      </c>
      <c r="G46" s="3">
        <f t="shared" si="3"/>
        <v>0.28352941176470586</v>
      </c>
      <c r="H46" s="3">
        <f t="shared" si="4"/>
        <v>0.14200477326968974</v>
      </c>
      <c r="I46" s="3">
        <f t="shared" si="5"/>
        <v>0.18604651162790697</v>
      </c>
      <c r="J46" s="3" t="e">
        <f t="shared" si="6"/>
        <v>#DIV/0!</v>
      </c>
      <c r="K46" s="3">
        <f t="shared" si="7"/>
        <v>0.18528428093645485</v>
      </c>
    </row>
    <row r="47" spans="2:11" x14ac:dyDescent="0.45">
      <c r="C47" s="2" t="s">
        <v>18</v>
      </c>
      <c r="D47" s="1" t="s">
        <v>13</v>
      </c>
      <c r="E47" s="3">
        <f t="shared" si="1"/>
        <v>0.1407035175879397</v>
      </c>
      <c r="F47" s="3">
        <f t="shared" si="2"/>
        <v>0</v>
      </c>
      <c r="G47" s="3">
        <f t="shared" si="3"/>
        <v>0.33966745843230406</v>
      </c>
      <c r="H47" s="3">
        <f t="shared" si="4"/>
        <v>0.21303258145363407</v>
      </c>
      <c r="I47" s="3">
        <f t="shared" si="5"/>
        <v>0.25</v>
      </c>
      <c r="J47" s="3">
        <f t="shared" si="6"/>
        <v>0.22222222222222221</v>
      </c>
      <c r="K47" s="3">
        <f t="shared" si="7"/>
        <v>0.24</v>
      </c>
    </row>
    <row r="48" spans="2:11" x14ac:dyDescent="0.45">
      <c r="D48" s="1" t="s">
        <v>14</v>
      </c>
      <c r="E48" s="3">
        <f t="shared" si="1"/>
        <v>0.21739130434782608</v>
      </c>
      <c r="F48" s="3">
        <f t="shared" si="2"/>
        <v>0</v>
      </c>
      <c r="G48" s="3">
        <f t="shared" si="3"/>
        <v>0.31847133757961782</v>
      </c>
      <c r="H48" s="3">
        <f t="shared" si="4"/>
        <v>0.25070821529745041</v>
      </c>
      <c r="I48" s="3">
        <f t="shared" si="5"/>
        <v>0.17338709677419356</v>
      </c>
      <c r="J48" s="3">
        <f t="shared" si="6"/>
        <v>0.18518518518518517</v>
      </c>
      <c r="K48" s="3">
        <f t="shared" si="7"/>
        <v>0.24640657084188911</v>
      </c>
    </row>
    <row r="49" spans="2:11" x14ac:dyDescent="0.45">
      <c r="C49" s="2" t="s">
        <v>19</v>
      </c>
      <c r="E49" s="3">
        <f t="shared" si="1"/>
        <v>0.17499999999999999</v>
      </c>
      <c r="F49" s="3">
        <f t="shared" si="2"/>
        <v>0</v>
      </c>
      <c r="G49" s="3">
        <f t="shared" si="3"/>
        <v>0.33061224489795921</v>
      </c>
      <c r="H49" s="3">
        <f t="shared" si="4"/>
        <v>0.23071808510638298</v>
      </c>
      <c r="I49" s="3">
        <f t="shared" si="5"/>
        <v>0.21008403361344538</v>
      </c>
      <c r="J49" s="3">
        <f t="shared" si="6"/>
        <v>0.2</v>
      </c>
      <c r="K49" s="3">
        <f t="shared" si="7"/>
        <v>0.24298469387755103</v>
      </c>
    </row>
    <row r="50" spans="2:11" x14ac:dyDescent="0.45">
      <c r="C50" s="2" t="s">
        <v>20</v>
      </c>
      <c r="D50" s="1" t="s">
        <v>13</v>
      </c>
      <c r="E50" s="3" t="e">
        <f t="shared" si="1"/>
        <v>#DIV/0!</v>
      </c>
      <c r="F50" s="3" t="e">
        <f t="shared" si="2"/>
        <v>#DIV/0!</v>
      </c>
      <c r="G50" s="3" t="e">
        <f t="shared" si="3"/>
        <v>#DIV/0!</v>
      </c>
      <c r="H50" s="3">
        <f t="shared" si="4"/>
        <v>0.2</v>
      </c>
      <c r="I50" s="3" t="e">
        <f t="shared" si="5"/>
        <v>#DIV/0!</v>
      </c>
      <c r="J50" s="3" t="e">
        <f t="shared" si="6"/>
        <v>#DIV/0!</v>
      </c>
      <c r="K50" s="3">
        <f t="shared" si="7"/>
        <v>0.2</v>
      </c>
    </row>
    <row r="51" spans="2:11" x14ac:dyDescent="0.45">
      <c r="D51" s="1" t="s">
        <v>14</v>
      </c>
      <c r="E51" s="3" t="e">
        <f t="shared" si="1"/>
        <v>#DIV/0!</v>
      </c>
      <c r="F51" s="3" t="e">
        <f t="shared" si="2"/>
        <v>#DIV/0!</v>
      </c>
      <c r="G51" s="3" t="e">
        <f t="shared" si="3"/>
        <v>#DIV/0!</v>
      </c>
      <c r="H51" s="3">
        <f t="shared" si="4"/>
        <v>0.16535433070866143</v>
      </c>
      <c r="I51" s="3" t="e">
        <f t="shared" si="5"/>
        <v>#DIV/0!</v>
      </c>
      <c r="J51" s="3" t="e">
        <f t="shared" si="6"/>
        <v>#DIV/0!</v>
      </c>
      <c r="K51" s="3">
        <f t="shared" si="7"/>
        <v>0.16535433070866143</v>
      </c>
    </row>
    <row r="52" spans="2:11" x14ac:dyDescent="0.45">
      <c r="C52" s="2" t="s">
        <v>21</v>
      </c>
      <c r="E52" s="3" t="e">
        <f t="shared" si="1"/>
        <v>#DIV/0!</v>
      </c>
      <c r="F52" s="3" t="e">
        <f t="shared" si="2"/>
        <v>#DIV/0!</v>
      </c>
      <c r="G52" s="3" t="e">
        <f t="shared" si="3"/>
        <v>#DIV/0!</v>
      </c>
      <c r="H52" s="3">
        <f t="shared" si="4"/>
        <v>0.18320610687022901</v>
      </c>
      <c r="I52" s="3" t="e">
        <f t="shared" si="5"/>
        <v>#DIV/0!</v>
      </c>
      <c r="J52" s="3" t="e">
        <f t="shared" si="6"/>
        <v>#DIV/0!</v>
      </c>
      <c r="K52" s="3">
        <f t="shared" si="7"/>
        <v>0.18320610687022901</v>
      </c>
    </row>
    <row r="53" spans="2:11" x14ac:dyDescent="0.45">
      <c r="B53" s="1" t="s">
        <v>24</v>
      </c>
      <c r="E53" s="3">
        <f t="shared" si="1"/>
        <v>0.13169642857142858</v>
      </c>
      <c r="F53" s="3">
        <f t="shared" si="2"/>
        <v>0.15695067264573992</v>
      </c>
      <c r="G53" s="3">
        <f t="shared" si="3"/>
        <v>0.30536277602523659</v>
      </c>
      <c r="H53" s="3">
        <f t="shared" si="4"/>
        <v>0.19738863287250383</v>
      </c>
      <c r="I53" s="3">
        <f t="shared" si="5"/>
        <v>0.19710144927536233</v>
      </c>
      <c r="J53" s="3">
        <f t="shared" si="6"/>
        <v>0.2</v>
      </c>
      <c r="K53" s="3">
        <f t="shared" si="7"/>
        <v>0.21352536005009393</v>
      </c>
    </row>
    <row r="54" spans="2:11" x14ac:dyDescent="0.45">
      <c r="B54" s="1" t="s">
        <v>10</v>
      </c>
      <c r="E54" s="3">
        <f t="shared" si="1"/>
        <v>0.19230769230769232</v>
      </c>
      <c r="F54" s="3">
        <f t="shared" si="2"/>
        <v>0.248984329657574</v>
      </c>
      <c r="G54" s="3">
        <f t="shared" si="3"/>
        <v>0.29093707908408695</v>
      </c>
      <c r="H54" s="3">
        <f t="shared" si="4"/>
        <v>0.22351918539674656</v>
      </c>
      <c r="I54" s="3">
        <f t="shared" si="5"/>
        <v>0.23968042609853529</v>
      </c>
      <c r="J54" s="3">
        <f t="shared" si="6"/>
        <v>0.27800000000000002</v>
      </c>
      <c r="K54" s="3">
        <f t="shared" si="7"/>
        <v>0.24136476543094157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680A-CB43-405F-B82E-EF540EA5618A}">
  <dimension ref="A1:V54"/>
  <sheetViews>
    <sheetView topLeftCell="A13" zoomScale="70" zoomScaleNormal="70" workbookViewId="0">
      <selection activeCell="B30" sqref="B30:K54"/>
    </sheetView>
  </sheetViews>
  <sheetFormatPr defaultColWidth="8.86328125" defaultRowHeight="14.25" x14ac:dyDescent="0.45"/>
  <cols>
    <col min="1" max="1" width="12.86328125" style="1" customWidth="1"/>
    <col min="2" max="2" width="11.265625" style="1" bestFit="1" customWidth="1"/>
    <col min="3" max="3" width="28.265625" style="2" customWidth="1"/>
    <col min="4" max="10" width="8.86328125" style="1"/>
    <col min="11" max="11" width="10.73046875" style="1" bestFit="1" customWidth="1"/>
    <col min="12" max="12" width="16.3984375" style="1" customWidth="1"/>
    <col min="13" max="13" width="12.73046875" style="1" customWidth="1"/>
    <col min="14" max="14" width="30.265625" style="2" customWidth="1"/>
    <col min="15" max="21" width="8.86328125" style="1"/>
    <col min="22" max="22" width="11.265625" style="1" bestFit="1" customWidth="1"/>
    <col min="23" max="16384" width="8.86328125" style="1"/>
  </cols>
  <sheetData>
    <row r="1" spans="1:22" ht="28.5" x14ac:dyDescent="0.45">
      <c r="A1" s="2" t="s">
        <v>25</v>
      </c>
      <c r="L1" s="2" t="s">
        <v>26</v>
      </c>
    </row>
    <row r="2" spans="1:22" x14ac:dyDescent="0.45"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M2" s="1" t="s">
        <v>1</v>
      </c>
      <c r="N2" s="2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1" t="s">
        <v>10</v>
      </c>
    </row>
    <row r="3" spans="1:22" x14ac:dyDescent="0.45">
      <c r="B3" s="1" t="s">
        <v>11</v>
      </c>
      <c r="C3" s="2" t="s">
        <v>12</v>
      </c>
      <c r="D3" s="1" t="s">
        <v>13</v>
      </c>
      <c r="E3" s="1">
        <v>23</v>
      </c>
      <c r="F3" s="1">
        <v>117</v>
      </c>
      <c r="G3" s="1">
        <v>105</v>
      </c>
      <c r="H3" s="1">
        <v>226</v>
      </c>
      <c r="I3" s="1">
        <v>53</v>
      </c>
      <c r="J3" s="1">
        <v>51</v>
      </c>
      <c r="K3" s="1">
        <v>575</v>
      </c>
      <c r="M3" s="1" t="s">
        <v>11</v>
      </c>
      <c r="N3" s="2" t="s">
        <v>12</v>
      </c>
      <c r="O3" s="1" t="s">
        <v>13</v>
      </c>
      <c r="P3" s="1">
        <v>128</v>
      </c>
      <c r="Q3" s="1">
        <v>605</v>
      </c>
      <c r="R3" s="1">
        <v>462</v>
      </c>
      <c r="S3" s="1">
        <v>794</v>
      </c>
      <c r="T3" s="1">
        <v>310</v>
      </c>
      <c r="U3" s="1">
        <v>168</v>
      </c>
      <c r="V3" s="1">
        <v>2467</v>
      </c>
    </row>
    <row r="4" spans="1:22" x14ac:dyDescent="0.45">
      <c r="D4" s="1" t="s">
        <v>14</v>
      </c>
      <c r="E4" s="1">
        <v>24</v>
      </c>
      <c r="F4" s="1">
        <v>102</v>
      </c>
      <c r="G4" s="1">
        <v>112</v>
      </c>
      <c r="H4" s="1">
        <v>247</v>
      </c>
      <c r="I4" s="1">
        <v>60</v>
      </c>
      <c r="J4" s="1">
        <v>57</v>
      </c>
      <c r="K4" s="1">
        <v>602</v>
      </c>
      <c r="O4" s="1" t="s">
        <v>14</v>
      </c>
      <c r="P4" s="1">
        <v>138</v>
      </c>
      <c r="Q4" s="1">
        <v>522</v>
      </c>
      <c r="R4" s="1">
        <v>465</v>
      </c>
      <c r="S4" s="1">
        <v>715</v>
      </c>
      <c r="T4" s="1">
        <v>335</v>
      </c>
      <c r="U4" s="1">
        <v>146</v>
      </c>
      <c r="V4" s="1">
        <v>2321</v>
      </c>
    </row>
    <row r="5" spans="1:22" ht="28.5" x14ac:dyDescent="0.45">
      <c r="C5" s="2" t="s">
        <v>15</v>
      </c>
      <c r="E5" s="1">
        <v>47</v>
      </c>
      <c r="F5" s="1">
        <v>219</v>
      </c>
      <c r="G5" s="1">
        <v>217</v>
      </c>
      <c r="H5" s="1">
        <v>473</v>
      </c>
      <c r="I5" s="1">
        <v>113</v>
      </c>
      <c r="J5" s="1">
        <v>108</v>
      </c>
      <c r="K5" s="1">
        <v>1177</v>
      </c>
      <c r="N5" s="2" t="s">
        <v>15</v>
      </c>
      <c r="P5" s="1">
        <v>266</v>
      </c>
      <c r="Q5" s="1">
        <v>1127</v>
      </c>
      <c r="R5" s="1">
        <v>927</v>
      </c>
      <c r="S5" s="1">
        <v>1509</v>
      </c>
      <c r="T5" s="1">
        <v>645</v>
      </c>
      <c r="U5" s="1">
        <v>314</v>
      </c>
      <c r="V5" s="1">
        <v>4788</v>
      </c>
    </row>
    <row r="6" spans="1:22" x14ac:dyDescent="0.45">
      <c r="C6" s="2" t="s">
        <v>16</v>
      </c>
      <c r="D6" s="1" t="s">
        <v>13</v>
      </c>
      <c r="E6" s="1">
        <v>16</v>
      </c>
      <c r="H6" s="1">
        <v>0</v>
      </c>
      <c r="K6" s="1">
        <v>16</v>
      </c>
      <c r="N6" s="2" t="s">
        <v>16</v>
      </c>
      <c r="O6" s="1" t="s">
        <v>13</v>
      </c>
      <c r="P6" s="1">
        <v>38</v>
      </c>
      <c r="S6" s="1">
        <v>13</v>
      </c>
      <c r="V6" s="1">
        <v>51</v>
      </c>
    </row>
    <row r="7" spans="1:22" x14ac:dyDescent="0.45">
      <c r="D7" s="1" t="s">
        <v>14</v>
      </c>
      <c r="E7" s="1">
        <v>17</v>
      </c>
      <c r="H7" s="1">
        <v>1</v>
      </c>
      <c r="K7" s="1">
        <v>18</v>
      </c>
      <c r="O7" s="1" t="s">
        <v>14</v>
      </c>
      <c r="P7" s="1">
        <v>42</v>
      </c>
      <c r="S7" s="1">
        <v>18</v>
      </c>
      <c r="V7" s="1">
        <v>60</v>
      </c>
    </row>
    <row r="8" spans="1:22" ht="28.5" x14ac:dyDescent="0.45">
      <c r="C8" s="2" t="s">
        <v>17</v>
      </c>
      <c r="E8" s="1">
        <v>33</v>
      </c>
      <c r="H8" s="1">
        <v>1</v>
      </c>
      <c r="K8" s="1">
        <v>34</v>
      </c>
      <c r="N8" s="2" t="s">
        <v>17</v>
      </c>
      <c r="P8" s="1">
        <v>80</v>
      </c>
      <c r="S8" s="1">
        <v>31</v>
      </c>
      <c r="V8" s="1">
        <v>111</v>
      </c>
    </row>
    <row r="9" spans="1:22" x14ac:dyDescent="0.45">
      <c r="C9" s="2" t="s">
        <v>18</v>
      </c>
      <c r="D9" s="1" t="s">
        <v>13</v>
      </c>
      <c r="E9" s="1">
        <v>169</v>
      </c>
      <c r="F9" s="1">
        <v>65</v>
      </c>
      <c r="G9" s="1">
        <v>300</v>
      </c>
      <c r="H9" s="1">
        <v>468</v>
      </c>
      <c r="I9" s="1">
        <v>215</v>
      </c>
      <c r="J9" s="1">
        <v>19</v>
      </c>
      <c r="K9" s="1">
        <v>1236</v>
      </c>
      <c r="N9" s="2" t="s">
        <v>18</v>
      </c>
      <c r="O9" s="1" t="s">
        <v>13</v>
      </c>
      <c r="P9" s="1">
        <v>896</v>
      </c>
      <c r="Q9" s="1">
        <v>276</v>
      </c>
      <c r="R9" s="1">
        <v>1411</v>
      </c>
      <c r="S9" s="1">
        <v>2219</v>
      </c>
      <c r="T9" s="1">
        <v>709</v>
      </c>
      <c r="U9" s="1">
        <v>83</v>
      </c>
      <c r="V9" s="1">
        <v>5594</v>
      </c>
    </row>
    <row r="10" spans="1:22" x14ac:dyDescent="0.45">
      <c r="D10" s="1" t="s">
        <v>14</v>
      </c>
      <c r="E10" s="1">
        <v>183</v>
      </c>
      <c r="F10" s="1">
        <v>58</v>
      </c>
      <c r="G10" s="1">
        <v>345</v>
      </c>
      <c r="H10" s="1">
        <v>461</v>
      </c>
      <c r="I10" s="1">
        <v>232</v>
      </c>
      <c r="J10" s="1">
        <v>16</v>
      </c>
      <c r="K10" s="1">
        <v>1295</v>
      </c>
      <c r="O10" s="1" t="s">
        <v>14</v>
      </c>
      <c r="P10" s="1">
        <v>824</v>
      </c>
      <c r="Q10" s="1">
        <v>282</v>
      </c>
      <c r="R10" s="1">
        <v>1367</v>
      </c>
      <c r="S10" s="1">
        <v>2058</v>
      </c>
      <c r="T10" s="1">
        <v>781</v>
      </c>
      <c r="U10" s="1">
        <v>73</v>
      </c>
      <c r="V10" s="1">
        <v>5385</v>
      </c>
    </row>
    <row r="11" spans="1:22" x14ac:dyDescent="0.45">
      <c r="C11" s="2" t="s">
        <v>19</v>
      </c>
      <c r="E11" s="1">
        <v>352</v>
      </c>
      <c r="F11" s="1">
        <v>123</v>
      </c>
      <c r="G11" s="1">
        <v>645</v>
      </c>
      <c r="H11" s="1">
        <v>929</v>
      </c>
      <c r="I11" s="1">
        <v>447</v>
      </c>
      <c r="J11" s="1">
        <v>35</v>
      </c>
      <c r="K11" s="1">
        <v>2531</v>
      </c>
      <c r="N11" s="2" t="s">
        <v>19</v>
      </c>
      <c r="P11" s="1">
        <v>1720</v>
      </c>
      <c r="Q11" s="1">
        <v>558</v>
      </c>
      <c r="R11" s="1">
        <v>2778</v>
      </c>
      <c r="S11" s="1">
        <v>4277</v>
      </c>
      <c r="T11" s="1">
        <v>1490</v>
      </c>
      <c r="U11" s="1">
        <v>156</v>
      </c>
      <c r="V11" s="1">
        <v>10979</v>
      </c>
    </row>
    <row r="12" spans="1:22" x14ac:dyDescent="0.45">
      <c r="C12" s="2" t="s">
        <v>20</v>
      </c>
      <c r="D12" s="1" t="s">
        <v>13</v>
      </c>
      <c r="G12" s="1">
        <v>1</v>
      </c>
      <c r="H12" s="1">
        <v>88</v>
      </c>
      <c r="I12" s="1">
        <v>22</v>
      </c>
      <c r="K12" s="1">
        <v>111</v>
      </c>
      <c r="N12" s="2" t="s">
        <v>20</v>
      </c>
      <c r="O12" s="1" t="s">
        <v>13</v>
      </c>
      <c r="R12" s="1">
        <v>1</v>
      </c>
      <c r="S12" s="1">
        <v>516</v>
      </c>
      <c r="T12" s="1">
        <v>44</v>
      </c>
      <c r="V12" s="1">
        <v>561</v>
      </c>
    </row>
    <row r="13" spans="1:22" x14ac:dyDescent="0.45">
      <c r="D13" s="1" t="s">
        <v>14</v>
      </c>
      <c r="G13" s="1">
        <v>3</v>
      </c>
      <c r="H13" s="1">
        <v>107</v>
      </c>
      <c r="I13" s="1">
        <v>32</v>
      </c>
      <c r="K13" s="1">
        <v>142</v>
      </c>
      <c r="O13" s="1" t="s">
        <v>14</v>
      </c>
      <c r="R13" s="1">
        <v>3</v>
      </c>
      <c r="S13" s="1">
        <v>547</v>
      </c>
      <c r="T13" s="1">
        <v>75</v>
      </c>
      <c r="V13" s="1">
        <v>625</v>
      </c>
    </row>
    <row r="14" spans="1:22" x14ac:dyDescent="0.45">
      <c r="C14" s="2" t="s">
        <v>21</v>
      </c>
      <c r="G14" s="1">
        <v>4</v>
      </c>
      <c r="H14" s="1">
        <v>195</v>
      </c>
      <c r="I14" s="1">
        <v>54</v>
      </c>
      <c r="K14" s="1">
        <v>253</v>
      </c>
      <c r="N14" s="2" t="s">
        <v>21</v>
      </c>
      <c r="R14" s="1">
        <v>4</v>
      </c>
      <c r="S14" s="1">
        <v>1063</v>
      </c>
      <c r="T14" s="1">
        <v>119</v>
      </c>
      <c r="V14" s="1">
        <v>1186</v>
      </c>
    </row>
    <row r="15" spans="1:22" x14ac:dyDescent="0.45">
      <c r="B15" s="1" t="s">
        <v>22</v>
      </c>
      <c r="E15" s="1">
        <v>432</v>
      </c>
      <c r="F15" s="1">
        <v>342</v>
      </c>
      <c r="G15" s="1">
        <v>866</v>
      </c>
      <c r="H15" s="1">
        <v>1598</v>
      </c>
      <c r="I15" s="1">
        <v>614</v>
      </c>
      <c r="J15" s="1">
        <v>143</v>
      </c>
      <c r="K15" s="1">
        <v>3995</v>
      </c>
      <c r="M15" s="1" t="s">
        <v>22</v>
      </c>
      <c r="P15" s="1">
        <v>2066</v>
      </c>
      <c r="Q15" s="1">
        <v>1685</v>
      </c>
      <c r="R15" s="1">
        <v>3709</v>
      </c>
      <c r="S15" s="1">
        <v>6880</v>
      </c>
      <c r="T15" s="1">
        <v>2254</v>
      </c>
      <c r="U15" s="1">
        <v>470</v>
      </c>
      <c r="V15" s="1">
        <v>17064</v>
      </c>
    </row>
    <row r="16" spans="1:22" x14ac:dyDescent="0.45">
      <c r="B16" s="1" t="s">
        <v>23</v>
      </c>
      <c r="C16" s="2" t="s">
        <v>12</v>
      </c>
      <c r="D16" s="1" t="s">
        <v>13</v>
      </c>
      <c r="E16" s="1">
        <v>34</v>
      </c>
      <c r="F16" s="1">
        <v>21</v>
      </c>
      <c r="G16" s="1">
        <v>72</v>
      </c>
      <c r="H16" s="1">
        <v>54</v>
      </c>
      <c r="I16" s="1">
        <v>83</v>
      </c>
      <c r="K16" s="1">
        <v>264</v>
      </c>
      <c r="M16" s="1" t="s">
        <v>23</v>
      </c>
      <c r="N16" s="2" t="s">
        <v>12</v>
      </c>
      <c r="O16" s="1" t="s">
        <v>13</v>
      </c>
      <c r="P16" s="1">
        <v>334</v>
      </c>
      <c r="Q16" s="1">
        <v>147</v>
      </c>
      <c r="R16" s="1">
        <v>389</v>
      </c>
      <c r="S16" s="1">
        <v>477</v>
      </c>
      <c r="T16" s="1">
        <v>305</v>
      </c>
      <c r="V16" s="1">
        <v>1652</v>
      </c>
    </row>
    <row r="17" spans="1:22" x14ac:dyDescent="0.45">
      <c r="D17" s="1" t="s">
        <v>14</v>
      </c>
      <c r="E17" s="1">
        <v>52</v>
      </c>
      <c r="F17" s="1">
        <v>17</v>
      </c>
      <c r="G17" s="1">
        <v>76</v>
      </c>
      <c r="H17" s="1">
        <v>71</v>
      </c>
      <c r="I17" s="1">
        <v>80</v>
      </c>
      <c r="K17" s="1">
        <v>296</v>
      </c>
      <c r="O17" s="1" t="s">
        <v>14</v>
      </c>
      <c r="P17" s="1">
        <v>309</v>
      </c>
      <c r="Q17" s="1">
        <v>102</v>
      </c>
      <c r="R17" s="1">
        <v>378</v>
      </c>
      <c r="S17" s="1">
        <v>390</v>
      </c>
      <c r="T17" s="1">
        <v>276</v>
      </c>
      <c r="V17" s="1">
        <v>1455</v>
      </c>
    </row>
    <row r="18" spans="1:22" ht="28.5" x14ac:dyDescent="0.45">
      <c r="C18" s="2" t="s">
        <v>15</v>
      </c>
      <c r="E18" s="1">
        <v>86</v>
      </c>
      <c r="F18" s="1">
        <v>38</v>
      </c>
      <c r="G18" s="1">
        <v>148</v>
      </c>
      <c r="H18" s="1">
        <v>125</v>
      </c>
      <c r="I18" s="1">
        <v>163</v>
      </c>
      <c r="K18" s="1">
        <v>560</v>
      </c>
      <c r="N18" s="2" t="s">
        <v>15</v>
      </c>
      <c r="P18" s="1">
        <v>643</v>
      </c>
      <c r="Q18" s="1">
        <v>249</v>
      </c>
      <c r="R18" s="1">
        <v>767</v>
      </c>
      <c r="S18" s="1">
        <v>867</v>
      </c>
      <c r="T18" s="1">
        <v>581</v>
      </c>
      <c r="V18" s="1">
        <v>3107</v>
      </c>
    </row>
    <row r="19" spans="1:22" x14ac:dyDescent="0.45">
      <c r="C19" s="2" t="s">
        <v>18</v>
      </c>
      <c r="D19" s="1" t="s">
        <v>13</v>
      </c>
      <c r="E19" s="1">
        <v>30</v>
      </c>
      <c r="F19" s="1">
        <v>3</v>
      </c>
      <c r="G19" s="1">
        <v>76</v>
      </c>
      <c r="H19" s="1">
        <v>226</v>
      </c>
      <c r="I19" s="1">
        <v>64</v>
      </c>
      <c r="J19" s="1">
        <v>9</v>
      </c>
      <c r="K19" s="1">
        <v>408</v>
      </c>
      <c r="N19" s="2" t="s">
        <v>18</v>
      </c>
      <c r="O19" s="1" t="s">
        <v>13</v>
      </c>
      <c r="P19" s="1">
        <v>208</v>
      </c>
      <c r="Q19" s="1">
        <v>19</v>
      </c>
      <c r="R19" s="1">
        <v>379</v>
      </c>
      <c r="S19" s="1">
        <v>882</v>
      </c>
      <c r="T19" s="1">
        <v>244</v>
      </c>
      <c r="U19" s="1">
        <v>28</v>
      </c>
      <c r="V19" s="1">
        <v>1760</v>
      </c>
    </row>
    <row r="20" spans="1:22" x14ac:dyDescent="0.45">
      <c r="D20" s="1" t="s">
        <v>14</v>
      </c>
      <c r="E20" s="1">
        <v>28</v>
      </c>
      <c r="F20" s="1">
        <v>2</v>
      </c>
      <c r="G20" s="1">
        <v>73</v>
      </c>
      <c r="H20" s="1">
        <v>216</v>
      </c>
      <c r="I20" s="1">
        <v>83</v>
      </c>
      <c r="J20" s="1">
        <v>10</v>
      </c>
      <c r="K20" s="1">
        <v>412</v>
      </c>
      <c r="O20" s="1" t="s">
        <v>14</v>
      </c>
      <c r="P20" s="1">
        <v>143</v>
      </c>
      <c r="Q20" s="1">
        <v>11</v>
      </c>
      <c r="R20" s="1">
        <v>319</v>
      </c>
      <c r="S20" s="1">
        <v>802</v>
      </c>
      <c r="T20" s="1">
        <v>285</v>
      </c>
      <c r="U20" s="1">
        <v>34</v>
      </c>
      <c r="V20" s="1">
        <v>1594</v>
      </c>
    </row>
    <row r="21" spans="1:22" x14ac:dyDescent="0.45">
      <c r="C21" s="2" t="s">
        <v>19</v>
      </c>
      <c r="E21" s="1">
        <v>58</v>
      </c>
      <c r="F21" s="1">
        <v>5</v>
      </c>
      <c r="G21" s="1">
        <v>149</v>
      </c>
      <c r="H21" s="1">
        <v>442</v>
      </c>
      <c r="I21" s="1">
        <v>147</v>
      </c>
      <c r="J21" s="1">
        <v>19</v>
      </c>
      <c r="K21" s="1">
        <v>820</v>
      </c>
      <c r="N21" s="2" t="s">
        <v>19</v>
      </c>
      <c r="P21" s="1">
        <v>351</v>
      </c>
      <c r="Q21" s="1">
        <v>30</v>
      </c>
      <c r="R21" s="1">
        <v>698</v>
      </c>
      <c r="S21" s="1">
        <v>1684</v>
      </c>
      <c r="T21" s="1">
        <v>529</v>
      </c>
      <c r="U21" s="1">
        <v>62</v>
      </c>
      <c r="V21" s="1">
        <v>3354</v>
      </c>
    </row>
    <row r="22" spans="1:22" x14ac:dyDescent="0.45">
      <c r="C22" s="2" t="s">
        <v>20</v>
      </c>
      <c r="D22" s="1" t="s">
        <v>13</v>
      </c>
      <c r="H22" s="1">
        <v>13</v>
      </c>
      <c r="K22" s="1">
        <v>13</v>
      </c>
      <c r="N22" s="2" t="s">
        <v>20</v>
      </c>
      <c r="O22" s="1" t="s">
        <v>13</v>
      </c>
      <c r="S22" s="1">
        <v>132</v>
      </c>
      <c r="V22" s="1">
        <v>132</v>
      </c>
    </row>
    <row r="23" spans="1:22" x14ac:dyDescent="0.45">
      <c r="D23" s="1" t="s">
        <v>14</v>
      </c>
      <c r="H23" s="1">
        <v>12</v>
      </c>
      <c r="K23" s="1">
        <v>12</v>
      </c>
      <c r="O23" s="1" t="s">
        <v>14</v>
      </c>
      <c r="S23" s="1">
        <v>126</v>
      </c>
      <c r="V23" s="1">
        <v>126</v>
      </c>
    </row>
    <row r="24" spans="1:22" x14ac:dyDescent="0.45">
      <c r="C24" s="2" t="s">
        <v>21</v>
      </c>
      <c r="H24" s="1">
        <v>25</v>
      </c>
      <c r="K24" s="1">
        <v>25</v>
      </c>
      <c r="N24" s="2" t="s">
        <v>21</v>
      </c>
      <c r="S24" s="1">
        <v>258</v>
      </c>
      <c r="V24" s="1">
        <v>258</v>
      </c>
    </row>
    <row r="25" spans="1:22" x14ac:dyDescent="0.45">
      <c r="B25" s="1" t="s">
        <v>24</v>
      </c>
      <c r="E25" s="1">
        <v>144</v>
      </c>
      <c r="F25" s="1">
        <v>43</v>
      </c>
      <c r="G25" s="1">
        <v>297</v>
      </c>
      <c r="H25" s="1">
        <v>592</v>
      </c>
      <c r="I25" s="1">
        <v>310</v>
      </c>
      <c r="J25" s="1">
        <v>19</v>
      </c>
      <c r="K25" s="1">
        <v>1405</v>
      </c>
      <c r="M25" s="1" t="s">
        <v>24</v>
      </c>
      <c r="P25" s="1">
        <v>994</v>
      </c>
      <c r="Q25" s="1">
        <v>279</v>
      </c>
      <c r="R25" s="1">
        <v>1465</v>
      </c>
      <c r="S25" s="1">
        <v>2809</v>
      </c>
      <c r="T25" s="1">
        <v>1110</v>
      </c>
      <c r="U25" s="1">
        <v>62</v>
      </c>
      <c r="V25" s="1">
        <v>6719</v>
      </c>
    </row>
    <row r="26" spans="1:22" x14ac:dyDescent="0.45">
      <c r="B26" s="1" t="s">
        <v>10</v>
      </c>
      <c r="E26" s="1">
        <v>576</v>
      </c>
      <c r="F26" s="1">
        <v>385</v>
      </c>
      <c r="G26" s="1">
        <v>1163</v>
      </c>
      <c r="H26" s="1">
        <v>2190</v>
      </c>
      <c r="I26" s="1">
        <v>924</v>
      </c>
      <c r="J26" s="1">
        <v>162</v>
      </c>
      <c r="K26" s="1">
        <v>5400</v>
      </c>
      <c r="M26" s="1" t="s">
        <v>10</v>
      </c>
      <c r="P26" s="1">
        <v>3060</v>
      </c>
      <c r="Q26" s="1">
        <v>1964</v>
      </c>
      <c r="R26" s="1">
        <v>5174</v>
      </c>
      <c r="S26" s="1">
        <v>9689</v>
      </c>
      <c r="T26" s="1">
        <v>3364</v>
      </c>
      <c r="U26" s="1">
        <v>532</v>
      </c>
      <c r="V26" s="1">
        <v>23783</v>
      </c>
    </row>
    <row r="29" spans="1:22" ht="28.5" x14ac:dyDescent="0.45">
      <c r="A29" s="2" t="s">
        <v>27</v>
      </c>
    </row>
    <row r="30" spans="1:22" x14ac:dyDescent="0.45">
      <c r="B30" s="1" t="s">
        <v>1</v>
      </c>
      <c r="C30" s="2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</row>
    <row r="31" spans="1:22" x14ac:dyDescent="0.45">
      <c r="B31" s="1" t="s">
        <v>11</v>
      </c>
      <c r="C31" s="2" t="s">
        <v>12</v>
      </c>
      <c r="D31" s="1" t="s">
        <v>13</v>
      </c>
      <c r="E31" s="3">
        <f>E3/P3</f>
        <v>0.1796875</v>
      </c>
      <c r="F31" s="3">
        <f t="shared" ref="F31:K31" si="0">F3/Q3</f>
        <v>0.1933884297520661</v>
      </c>
      <c r="G31" s="3">
        <f t="shared" si="0"/>
        <v>0.22727272727272727</v>
      </c>
      <c r="H31" s="3">
        <f t="shared" si="0"/>
        <v>0.28463476070528965</v>
      </c>
      <c r="I31" s="3">
        <f t="shared" si="0"/>
        <v>0.17096774193548386</v>
      </c>
      <c r="J31" s="3">
        <f t="shared" si="0"/>
        <v>0.30357142857142855</v>
      </c>
      <c r="K31" s="3">
        <f t="shared" si="0"/>
        <v>0.23307661126874746</v>
      </c>
    </row>
    <row r="32" spans="1:22" x14ac:dyDescent="0.45">
      <c r="D32" s="1" t="s">
        <v>14</v>
      </c>
      <c r="E32" s="3">
        <f t="shared" ref="E32:E54" si="1">E4/P4</f>
        <v>0.17391304347826086</v>
      </c>
      <c r="F32" s="3">
        <f t="shared" ref="F32:F54" si="2">F4/Q4</f>
        <v>0.19540229885057472</v>
      </c>
      <c r="G32" s="3">
        <f t="shared" ref="G32:G54" si="3">G4/R4</f>
        <v>0.24086021505376345</v>
      </c>
      <c r="H32" s="3">
        <f t="shared" ref="H32:H54" si="4">H4/S4</f>
        <v>0.34545454545454546</v>
      </c>
      <c r="I32" s="3">
        <f t="shared" ref="I32:I54" si="5">I4/T4</f>
        <v>0.17910447761194029</v>
      </c>
      <c r="J32" s="3">
        <f t="shared" ref="J32:J54" si="6">J4/U4</f>
        <v>0.3904109589041096</v>
      </c>
      <c r="K32" s="3">
        <f t="shared" ref="K32:K54" si="7">K4/V4</f>
        <v>0.25937096079276173</v>
      </c>
    </row>
    <row r="33" spans="2:11" ht="28.5" x14ac:dyDescent="0.45">
      <c r="C33" s="2" t="s">
        <v>15</v>
      </c>
      <c r="E33" s="3">
        <f t="shared" si="1"/>
        <v>0.17669172932330826</v>
      </c>
      <c r="F33" s="3">
        <f t="shared" si="2"/>
        <v>0.19432120674356698</v>
      </c>
      <c r="G33" s="3">
        <f t="shared" si="3"/>
        <v>0.23408845738942827</v>
      </c>
      <c r="H33" s="3">
        <f t="shared" si="4"/>
        <v>0.31345261762756793</v>
      </c>
      <c r="I33" s="3">
        <f t="shared" si="5"/>
        <v>0.17519379844961241</v>
      </c>
      <c r="J33" s="3">
        <f t="shared" si="6"/>
        <v>0.34394904458598724</v>
      </c>
      <c r="K33" s="3">
        <f t="shared" si="7"/>
        <v>0.24582289055973267</v>
      </c>
    </row>
    <row r="34" spans="2:11" x14ac:dyDescent="0.45">
      <c r="C34" s="2" t="s">
        <v>16</v>
      </c>
      <c r="D34" s="1" t="s">
        <v>13</v>
      </c>
      <c r="E34" s="3">
        <f t="shared" si="1"/>
        <v>0.42105263157894735</v>
      </c>
      <c r="F34" s="3" t="e">
        <f t="shared" si="2"/>
        <v>#DIV/0!</v>
      </c>
      <c r="G34" s="3" t="e">
        <f t="shared" si="3"/>
        <v>#DIV/0!</v>
      </c>
      <c r="H34" s="3">
        <f t="shared" si="4"/>
        <v>0</v>
      </c>
      <c r="I34" s="3" t="e">
        <f t="shared" si="5"/>
        <v>#DIV/0!</v>
      </c>
      <c r="J34" s="3" t="e">
        <f t="shared" si="6"/>
        <v>#DIV/0!</v>
      </c>
      <c r="K34" s="3">
        <f t="shared" si="7"/>
        <v>0.31372549019607843</v>
      </c>
    </row>
    <row r="35" spans="2:11" x14ac:dyDescent="0.45">
      <c r="D35" s="1" t="s">
        <v>14</v>
      </c>
      <c r="E35" s="3">
        <f t="shared" si="1"/>
        <v>0.40476190476190477</v>
      </c>
      <c r="F35" s="3" t="e">
        <f t="shared" si="2"/>
        <v>#DIV/0!</v>
      </c>
      <c r="G35" s="3" t="e">
        <f t="shared" si="3"/>
        <v>#DIV/0!</v>
      </c>
      <c r="H35" s="3">
        <f t="shared" si="4"/>
        <v>5.5555555555555552E-2</v>
      </c>
      <c r="I35" s="3" t="e">
        <f t="shared" si="5"/>
        <v>#DIV/0!</v>
      </c>
      <c r="J35" s="3" t="e">
        <f t="shared" si="6"/>
        <v>#DIV/0!</v>
      </c>
      <c r="K35" s="3">
        <f t="shared" si="7"/>
        <v>0.3</v>
      </c>
    </row>
    <row r="36" spans="2:11" ht="28.5" x14ac:dyDescent="0.45">
      <c r="C36" s="2" t="s">
        <v>17</v>
      </c>
      <c r="E36" s="3">
        <f t="shared" si="1"/>
        <v>0.41249999999999998</v>
      </c>
      <c r="F36" s="3" t="e">
        <f t="shared" si="2"/>
        <v>#DIV/0!</v>
      </c>
      <c r="G36" s="3" t="e">
        <f t="shared" si="3"/>
        <v>#DIV/0!</v>
      </c>
      <c r="H36" s="3">
        <f t="shared" si="4"/>
        <v>3.2258064516129031E-2</v>
      </c>
      <c r="I36" s="3" t="e">
        <f t="shared" si="5"/>
        <v>#DIV/0!</v>
      </c>
      <c r="J36" s="3" t="e">
        <f t="shared" si="6"/>
        <v>#DIV/0!</v>
      </c>
      <c r="K36" s="3">
        <f t="shared" si="7"/>
        <v>0.30630630630630629</v>
      </c>
    </row>
    <row r="37" spans="2:11" x14ac:dyDescent="0.45">
      <c r="C37" s="2" t="s">
        <v>18</v>
      </c>
      <c r="D37" s="1" t="s">
        <v>13</v>
      </c>
      <c r="E37" s="3">
        <f t="shared" si="1"/>
        <v>0.18861607142857142</v>
      </c>
      <c r="F37" s="3">
        <f t="shared" si="2"/>
        <v>0.23550724637681159</v>
      </c>
      <c r="G37" s="3">
        <f t="shared" si="3"/>
        <v>0.21261516654854712</v>
      </c>
      <c r="H37" s="3">
        <f t="shared" si="4"/>
        <v>0.21090581342947273</v>
      </c>
      <c r="I37" s="3">
        <f t="shared" si="5"/>
        <v>0.30324400564174891</v>
      </c>
      <c r="J37" s="3">
        <f t="shared" si="6"/>
        <v>0.2289156626506024</v>
      </c>
      <c r="K37" s="3">
        <f t="shared" si="7"/>
        <v>0.22095101894887378</v>
      </c>
    </row>
    <row r="38" spans="2:11" x14ac:dyDescent="0.45">
      <c r="D38" s="1" t="s">
        <v>14</v>
      </c>
      <c r="E38" s="3">
        <f t="shared" si="1"/>
        <v>0.22208737864077671</v>
      </c>
      <c r="F38" s="3">
        <f t="shared" si="2"/>
        <v>0.20567375886524822</v>
      </c>
      <c r="G38" s="3">
        <f t="shared" si="3"/>
        <v>0.25237746891002194</v>
      </c>
      <c r="H38" s="3">
        <f t="shared" si="4"/>
        <v>0.2240038872691934</v>
      </c>
      <c r="I38" s="3">
        <f t="shared" si="5"/>
        <v>0.29705505761843792</v>
      </c>
      <c r="J38" s="3">
        <f t="shared" si="6"/>
        <v>0.21917808219178081</v>
      </c>
      <c r="K38" s="3">
        <f t="shared" si="7"/>
        <v>0.24048282265552459</v>
      </c>
    </row>
    <row r="39" spans="2:11" x14ac:dyDescent="0.45">
      <c r="C39" s="2" t="s">
        <v>19</v>
      </c>
      <c r="E39" s="3">
        <f t="shared" si="1"/>
        <v>0.20465116279069767</v>
      </c>
      <c r="F39" s="3">
        <f t="shared" si="2"/>
        <v>0.22043010752688172</v>
      </c>
      <c r="G39" s="3">
        <f t="shared" si="3"/>
        <v>0.23218142548596113</v>
      </c>
      <c r="H39" s="3">
        <f t="shared" si="4"/>
        <v>0.21720832359130232</v>
      </c>
      <c r="I39" s="3">
        <f t="shared" si="5"/>
        <v>0.3</v>
      </c>
      <c r="J39" s="3">
        <f t="shared" si="6"/>
        <v>0.22435897435897437</v>
      </c>
      <c r="K39" s="3">
        <f t="shared" si="7"/>
        <v>0.23053101375352947</v>
      </c>
    </row>
    <row r="40" spans="2:11" x14ac:dyDescent="0.45">
      <c r="C40" s="2" t="s">
        <v>20</v>
      </c>
      <c r="D40" s="1" t="s">
        <v>13</v>
      </c>
      <c r="E40" s="3" t="e">
        <f t="shared" si="1"/>
        <v>#DIV/0!</v>
      </c>
      <c r="F40" s="3" t="e">
        <f t="shared" si="2"/>
        <v>#DIV/0!</v>
      </c>
      <c r="G40" s="3">
        <f t="shared" si="3"/>
        <v>1</v>
      </c>
      <c r="H40" s="3">
        <f t="shared" si="4"/>
        <v>0.17054263565891473</v>
      </c>
      <c r="I40" s="3">
        <f t="shared" si="5"/>
        <v>0.5</v>
      </c>
      <c r="J40" s="3" t="e">
        <f t="shared" si="6"/>
        <v>#DIV/0!</v>
      </c>
      <c r="K40" s="3">
        <f t="shared" si="7"/>
        <v>0.19786096256684493</v>
      </c>
    </row>
    <row r="41" spans="2:11" x14ac:dyDescent="0.45">
      <c r="D41" s="1" t="s">
        <v>14</v>
      </c>
      <c r="E41" s="3" t="e">
        <f t="shared" si="1"/>
        <v>#DIV/0!</v>
      </c>
      <c r="F41" s="3" t="e">
        <f t="shared" si="2"/>
        <v>#DIV/0!</v>
      </c>
      <c r="G41" s="3">
        <f t="shared" si="3"/>
        <v>1</v>
      </c>
      <c r="H41" s="3">
        <f t="shared" si="4"/>
        <v>0.19561243144424131</v>
      </c>
      <c r="I41" s="3">
        <f t="shared" si="5"/>
        <v>0.42666666666666669</v>
      </c>
      <c r="J41" s="3" t="e">
        <f t="shared" si="6"/>
        <v>#DIV/0!</v>
      </c>
      <c r="K41" s="3">
        <f t="shared" si="7"/>
        <v>0.22720000000000001</v>
      </c>
    </row>
    <row r="42" spans="2:11" x14ac:dyDescent="0.45">
      <c r="C42" s="2" t="s">
        <v>21</v>
      </c>
      <c r="E42" s="3" t="e">
        <f t="shared" si="1"/>
        <v>#DIV/0!</v>
      </c>
      <c r="F42" s="3" t="e">
        <f t="shared" si="2"/>
        <v>#DIV/0!</v>
      </c>
      <c r="G42" s="3">
        <f t="shared" si="3"/>
        <v>1</v>
      </c>
      <c r="H42" s="3">
        <f t="shared" si="4"/>
        <v>0.18344308560677328</v>
      </c>
      <c r="I42" s="3">
        <f t="shared" si="5"/>
        <v>0.45378151260504201</v>
      </c>
      <c r="J42" s="3" t="e">
        <f t="shared" si="6"/>
        <v>#DIV/0!</v>
      </c>
      <c r="K42" s="3">
        <f t="shared" si="7"/>
        <v>0.21332209106239461</v>
      </c>
    </row>
    <row r="43" spans="2:11" x14ac:dyDescent="0.45">
      <c r="B43" s="1" t="s">
        <v>22</v>
      </c>
      <c r="E43" s="3">
        <f t="shared" si="1"/>
        <v>0.20909970958373669</v>
      </c>
      <c r="F43" s="3">
        <f t="shared" si="2"/>
        <v>0.20296735905044511</v>
      </c>
      <c r="G43" s="3">
        <f t="shared" si="3"/>
        <v>0.23348611485575627</v>
      </c>
      <c r="H43" s="3">
        <f t="shared" si="4"/>
        <v>0.23226744186046511</v>
      </c>
      <c r="I43" s="3">
        <f t="shared" si="5"/>
        <v>0.27240461401952087</v>
      </c>
      <c r="J43" s="3">
        <f t="shared" si="6"/>
        <v>0.30425531914893617</v>
      </c>
      <c r="K43" s="3">
        <f t="shared" si="7"/>
        <v>0.23411861228316924</v>
      </c>
    </row>
    <row r="44" spans="2:11" x14ac:dyDescent="0.45">
      <c r="B44" s="1" t="s">
        <v>23</v>
      </c>
      <c r="C44" s="2" t="s">
        <v>12</v>
      </c>
      <c r="D44" s="1" t="s">
        <v>13</v>
      </c>
      <c r="E44" s="3">
        <f t="shared" si="1"/>
        <v>0.10179640718562874</v>
      </c>
      <c r="F44" s="3">
        <f t="shared" si="2"/>
        <v>0.14285714285714285</v>
      </c>
      <c r="G44" s="3">
        <f t="shared" si="3"/>
        <v>0.18508997429305912</v>
      </c>
      <c r="H44" s="3">
        <f t="shared" si="4"/>
        <v>0.11320754716981132</v>
      </c>
      <c r="I44" s="3">
        <f t="shared" si="5"/>
        <v>0.27213114754098361</v>
      </c>
      <c r="J44" s="3" t="e">
        <f t="shared" si="6"/>
        <v>#DIV/0!</v>
      </c>
      <c r="K44" s="3">
        <f t="shared" si="7"/>
        <v>0.15980629539951574</v>
      </c>
    </row>
    <row r="45" spans="2:11" x14ac:dyDescent="0.45">
      <c r="D45" s="1" t="s">
        <v>14</v>
      </c>
      <c r="E45" s="3">
        <f t="shared" si="1"/>
        <v>0.16828478964401294</v>
      </c>
      <c r="F45" s="3">
        <f t="shared" si="2"/>
        <v>0.16666666666666666</v>
      </c>
      <c r="G45" s="3">
        <f t="shared" si="3"/>
        <v>0.20105820105820105</v>
      </c>
      <c r="H45" s="3">
        <f t="shared" si="4"/>
        <v>0.18205128205128204</v>
      </c>
      <c r="I45" s="3">
        <f t="shared" si="5"/>
        <v>0.28985507246376813</v>
      </c>
      <c r="J45" s="3" t="e">
        <f t="shared" si="6"/>
        <v>#DIV/0!</v>
      </c>
      <c r="K45" s="3">
        <f t="shared" si="7"/>
        <v>0.20343642611683849</v>
      </c>
    </row>
    <row r="46" spans="2:11" ht="28.5" x14ac:dyDescent="0.45">
      <c r="C46" s="2" t="s">
        <v>15</v>
      </c>
      <c r="E46" s="3">
        <f t="shared" si="1"/>
        <v>0.13374805598755832</v>
      </c>
      <c r="F46" s="3">
        <f t="shared" si="2"/>
        <v>0.15261044176706828</v>
      </c>
      <c r="G46" s="3">
        <f t="shared" si="3"/>
        <v>0.19295958279009126</v>
      </c>
      <c r="H46" s="3">
        <f t="shared" si="4"/>
        <v>0.14417531718569782</v>
      </c>
      <c r="I46" s="3">
        <f t="shared" si="5"/>
        <v>0.28055077452667815</v>
      </c>
      <c r="J46" s="3" t="e">
        <f t="shared" si="6"/>
        <v>#DIV/0!</v>
      </c>
      <c r="K46" s="3">
        <f t="shared" si="7"/>
        <v>0.18023817186997104</v>
      </c>
    </row>
    <row r="47" spans="2:11" x14ac:dyDescent="0.45">
      <c r="C47" s="2" t="s">
        <v>18</v>
      </c>
      <c r="D47" s="1" t="s">
        <v>13</v>
      </c>
      <c r="E47" s="3">
        <f t="shared" si="1"/>
        <v>0.14423076923076922</v>
      </c>
      <c r="F47" s="3">
        <f t="shared" si="2"/>
        <v>0.15789473684210525</v>
      </c>
      <c r="G47" s="3">
        <f t="shared" si="3"/>
        <v>0.20052770448548812</v>
      </c>
      <c r="H47" s="3">
        <f t="shared" si="4"/>
        <v>0.25623582766439912</v>
      </c>
      <c r="I47" s="3">
        <f t="shared" si="5"/>
        <v>0.26229508196721313</v>
      </c>
      <c r="J47" s="3">
        <f t="shared" si="6"/>
        <v>0.32142857142857145</v>
      </c>
      <c r="K47" s="3">
        <f t="shared" si="7"/>
        <v>0.23181818181818181</v>
      </c>
    </row>
    <row r="48" spans="2:11" x14ac:dyDescent="0.45">
      <c r="D48" s="1" t="s">
        <v>14</v>
      </c>
      <c r="E48" s="3">
        <f t="shared" si="1"/>
        <v>0.19580419580419581</v>
      </c>
      <c r="F48" s="3">
        <f t="shared" si="2"/>
        <v>0.18181818181818182</v>
      </c>
      <c r="G48" s="3">
        <f t="shared" si="3"/>
        <v>0.22884012539184953</v>
      </c>
      <c r="H48" s="3">
        <f t="shared" si="4"/>
        <v>0.26932668329177056</v>
      </c>
      <c r="I48" s="3">
        <f t="shared" si="5"/>
        <v>0.29122807017543861</v>
      </c>
      <c r="J48" s="3">
        <f t="shared" si="6"/>
        <v>0.29411764705882354</v>
      </c>
      <c r="K48" s="3">
        <f t="shared" si="7"/>
        <v>0.25846925972396489</v>
      </c>
    </row>
    <row r="49" spans="2:11" x14ac:dyDescent="0.45">
      <c r="C49" s="2" t="s">
        <v>19</v>
      </c>
      <c r="E49" s="3">
        <f t="shared" si="1"/>
        <v>0.16524216524216523</v>
      </c>
      <c r="F49" s="3">
        <f t="shared" si="2"/>
        <v>0.16666666666666666</v>
      </c>
      <c r="G49" s="3">
        <f t="shared" si="3"/>
        <v>0.21346704871060171</v>
      </c>
      <c r="H49" s="3">
        <f t="shared" si="4"/>
        <v>0.26247030878859856</v>
      </c>
      <c r="I49" s="3">
        <f t="shared" si="5"/>
        <v>0.27788279773156899</v>
      </c>
      <c r="J49" s="3">
        <f t="shared" si="6"/>
        <v>0.30645161290322581</v>
      </c>
      <c r="K49" s="3">
        <f t="shared" si="7"/>
        <v>0.24448419797257007</v>
      </c>
    </row>
    <row r="50" spans="2:11" x14ac:dyDescent="0.45">
      <c r="C50" s="2" t="s">
        <v>20</v>
      </c>
      <c r="D50" s="1" t="s">
        <v>13</v>
      </c>
      <c r="E50" s="3" t="e">
        <f t="shared" si="1"/>
        <v>#DIV/0!</v>
      </c>
      <c r="F50" s="3" t="e">
        <f t="shared" si="2"/>
        <v>#DIV/0!</v>
      </c>
      <c r="G50" s="3" t="e">
        <f t="shared" si="3"/>
        <v>#DIV/0!</v>
      </c>
      <c r="H50" s="3">
        <f t="shared" si="4"/>
        <v>9.8484848484848481E-2</v>
      </c>
      <c r="I50" s="3" t="e">
        <f t="shared" si="5"/>
        <v>#DIV/0!</v>
      </c>
      <c r="J50" s="3" t="e">
        <f t="shared" si="6"/>
        <v>#DIV/0!</v>
      </c>
      <c r="K50" s="3">
        <f t="shared" si="7"/>
        <v>9.8484848484848481E-2</v>
      </c>
    </row>
    <row r="51" spans="2:11" x14ac:dyDescent="0.45">
      <c r="D51" s="1" t="s">
        <v>14</v>
      </c>
      <c r="E51" s="3" t="e">
        <f t="shared" si="1"/>
        <v>#DIV/0!</v>
      </c>
      <c r="F51" s="3" t="e">
        <f t="shared" si="2"/>
        <v>#DIV/0!</v>
      </c>
      <c r="G51" s="3" t="e">
        <f t="shared" si="3"/>
        <v>#DIV/0!</v>
      </c>
      <c r="H51" s="3">
        <f t="shared" si="4"/>
        <v>9.5238095238095233E-2</v>
      </c>
      <c r="I51" s="3" t="e">
        <f t="shared" si="5"/>
        <v>#DIV/0!</v>
      </c>
      <c r="J51" s="3" t="e">
        <f t="shared" si="6"/>
        <v>#DIV/0!</v>
      </c>
      <c r="K51" s="3">
        <f t="shared" si="7"/>
        <v>9.5238095238095233E-2</v>
      </c>
    </row>
    <row r="52" spans="2:11" x14ac:dyDescent="0.45">
      <c r="C52" s="2" t="s">
        <v>21</v>
      </c>
      <c r="E52" s="3" t="e">
        <f t="shared" si="1"/>
        <v>#DIV/0!</v>
      </c>
      <c r="F52" s="3" t="e">
        <f t="shared" si="2"/>
        <v>#DIV/0!</v>
      </c>
      <c r="G52" s="3" t="e">
        <f t="shared" si="3"/>
        <v>#DIV/0!</v>
      </c>
      <c r="H52" s="3">
        <f t="shared" si="4"/>
        <v>9.6899224806201556E-2</v>
      </c>
      <c r="I52" s="3" t="e">
        <f t="shared" si="5"/>
        <v>#DIV/0!</v>
      </c>
      <c r="J52" s="3" t="e">
        <f t="shared" si="6"/>
        <v>#DIV/0!</v>
      </c>
      <c r="K52" s="3">
        <f t="shared" si="7"/>
        <v>9.6899224806201556E-2</v>
      </c>
    </row>
    <row r="53" spans="2:11" x14ac:dyDescent="0.45">
      <c r="B53" s="1" t="s">
        <v>24</v>
      </c>
      <c r="E53" s="3">
        <f t="shared" si="1"/>
        <v>0.14486921529175051</v>
      </c>
      <c r="F53" s="3">
        <f t="shared" si="2"/>
        <v>0.15412186379928317</v>
      </c>
      <c r="G53" s="3">
        <f t="shared" si="3"/>
        <v>0.20273037542662117</v>
      </c>
      <c r="H53" s="3">
        <f t="shared" si="4"/>
        <v>0.21075115699537203</v>
      </c>
      <c r="I53" s="3">
        <f t="shared" si="5"/>
        <v>0.27927927927927926</v>
      </c>
      <c r="J53" s="3">
        <f t="shared" si="6"/>
        <v>0.30645161290322581</v>
      </c>
      <c r="K53" s="3">
        <f t="shared" si="7"/>
        <v>0.20910849828843578</v>
      </c>
    </row>
    <row r="54" spans="2:11" x14ac:dyDescent="0.45">
      <c r="B54" s="1" t="s">
        <v>10</v>
      </c>
      <c r="E54" s="3">
        <f t="shared" si="1"/>
        <v>0.18823529411764706</v>
      </c>
      <c r="F54" s="3">
        <f t="shared" si="2"/>
        <v>0.19602851323828921</v>
      </c>
      <c r="G54" s="3">
        <f t="shared" si="3"/>
        <v>0.22477773482798608</v>
      </c>
      <c r="H54" s="3">
        <f t="shared" si="4"/>
        <v>0.22602951801011456</v>
      </c>
      <c r="I54" s="3">
        <f t="shared" si="5"/>
        <v>0.27467300832342451</v>
      </c>
      <c r="J54" s="3">
        <f t="shared" si="6"/>
        <v>0.30451127819548873</v>
      </c>
      <c r="K54" s="3">
        <f t="shared" si="7"/>
        <v>0.22705293697178658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A278B-4822-4A2F-950C-B739913F589A}">
  <dimension ref="A2:K48"/>
  <sheetViews>
    <sheetView tabSelected="1" zoomScaleNormal="100" workbookViewId="0">
      <selection activeCell="A2" sqref="A2"/>
    </sheetView>
  </sheetViews>
  <sheetFormatPr defaultColWidth="8.86328125" defaultRowHeight="14.25" x14ac:dyDescent="0.45"/>
  <cols>
    <col min="1" max="2" width="8.86328125" style="7"/>
    <col min="3" max="3" width="19.59765625" style="8" customWidth="1"/>
    <col min="4" max="10" width="8.86328125" style="7"/>
    <col min="11" max="11" width="12.86328125" style="7" customWidth="1"/>
    <col min="12" max="16384" width="8.86328125" style="7"/>
  </cols>
  <sheetData>
    <row r="2" spans="1:11" x14ac:dyDescent="0.45">
      <c r="A2" s="7" t="s">
        <v>53</v>
      </c>
      <c r="B2" s="4">
        <v>2018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</row>
    <row r="3" spans="1:11" ht="28.9" customHeight="1" x14ac:dyDescent="0.45">
      <c r="B3" s="33" t="s">
        <v>11</v>
      </c>
      <c r="C3" s="32" t="s">
        <v>12</v>
      </c>
      <c r="D3" s="6" t="s">
        <v>13</v>
      </c>
      <c r="E3" s="6">
        <v>0.3108108108108108</v>
      </c>
      <c r="F3" s="6">
        <v>0.29599999999999999</v>
      </c>
      <c r="G3" s="6">
        <v>0.31818181818181818</v>
      </c>
      <c r="H3" s="6">
        <v>0.27635782747603832</v>
      </c>
      <c r="I3" s="6">
        <v>0.31415929203539822</v>
      </c>
      <c r="J3" s="6">
        <v>0.4861111111111111</v>
      </c>
      <c r="K3" s="6">
        <v>0.30984601026598224</v>
      </c>
    </row>
    <row r="4" spans="1:11" x14ac:dyDescent="0.45">
      <c r="B4" s="33"/>
      <c r="C4" s="32"/>
      <c r="D4" s="6" t="s">
        <v>14</v>
      </c>
      <c r="E4" s="6">
        <v>0.39622641509433965</v>
      </c>
      <c r="F4" s="6">
        <v>0.37011884550084889</v>
      </c>
      <c r="G4" s="6">
        <v>0.34085213032581452</v>
      </c>
      <c r="H4" s="6">
        <v>0.34428794992175271</v>
      </c>
      <c r="I4" s="6">
        <v>0.30451127819548873</v>
      </c>
      <c r="J4" s="6">
        <v>0.62295081967213117</v>
      </c>
      <c r="K4" s="6">
        <v>0.36522539098436063</v>
      </c>
    </row>
    <row r="5" spans="1:11" ht="28.9" customHeight="1" x14ac:dyDescent="0.45">
      <c r="B5" s="33"/>
      <c r="C5" s="32" t="s">
        <v>16</v>
      </c>
      <c r="D5" s="6" t="s">
        <v>13</v>
      </c>
      <c r="E5" s="6">
        <v>0.24324324324324326</v>
      </c>
      <c r="F5" s="6" t="s">
        <v>28</v>
      </c>
      <c r="G5" s="6">
        <v>1</v>
      </c>
      <c r="H5" s="6">
        <v>6.25E-2</v>
      </c>
      <c r="I5" s="6" t="s">
        <v>28</v>
      </c>
      <c r="J5" s="6" t="s">
        <v>28</v>
      </c>
      <c r="K5" s="6">
        <v>0.328125</v>
      </c>
    </row>
    <row r="6" spans="1:11" x14ac:dyDescent="0.45">
      <c r="B6" s="33"/>
      <c r="C6" s="32"/>
      <c r="D6" s="6" t="s">
        <v>14</v>
      </c>
      <c r="E6" s="6">
        <v>0.38461538461538464</v>
      </c>
      <c r="F6" s="6" t="s">
        <v>28</v>
      </c>
      <c r="G6" s="6">
        <v>0.90909090909090906</v>
      </c>
      <c r="H6" s="6">
        <v>0.25</v>
      </c>
      <c r="I6" s="6" t="s">
        <v>28</v>
      </c>
      <c r="J6" s="6" t="s">
        <v>28</v>
      </c>
      <c r="K6" s="6">
        <v>0.43939393939393939</v>
      </c>
    </row>
    <row r="7" spans="1:11" ht="28.9" customHeight="1" x14ac:dyDescent="0.45">
      <c r="B7" s="33"/>
      <c r="C7" s="32" t="s">
        <v>18</v>
      </c>
      <c r="D7" s="6" t="s">
        <v>13</v>
      </c>
      <c r="E7" s="6">
        <v>0.28895184135977336</v>
      </c>
      <c r="F7" s="6">
        <v>0.29411764705882354</v>
      </c>
      <c r="G7" s="6">
        <v>0.27923211169284468</v>
      </c>
      <c r="H7" s="6">
        <v>0.23726916620033575</v>
      </c>
      <c r="I7" s="6">
        <v>0.42654867256637169</v>
      </c>
      <c r="J7" s="6">
        <v>0.41935483870967744</v>
      </c>
      <c r="K7" s="6">
        <v>0.28615863141524106</v>
      </c>
    </row>
    <row r="8" spans="1:11" x14ac:dyDescent="0.45">
      <c r="B8" s="33"/>
      <c r="C8" s="32"/>
      <c r="D8" s="6" t="s">
        <v>14</v>
      </c>
      <c r="E8" s="6">
        <v>0.30510948905109492</v>
      </c>
      <c r="F8" s="6">
        <v>0.41706161137440756</v>
      </c>
      <c r="G8" s="6">
        <v>0.33095450490633366</v>
      </c>
      <c r="H8" s="6">
        <v>0.29817708333333331</v>
      </c>
      <c r="I8" s="6">
        <v>0.37841945288753798</v>
      </c>
      <c r="J8" s="6">
        <v>0.27956989247311825</v>
      </c>
      <c r="K8" s="6">
        <v>0.32551115241635686</v>
      </c>
    </row>
    <row r="9" spans="1:11" x14ac:dyDescent="0.45">
      <c r="B9" s="33"/>
      <c r="C9" s="32" t="s">
        <v>20</v>
      </c>
      <c r="D9" s="6" t="s">
        <v>13</v>
      </c>
      <c r="E9" s="6" t="s">
        <v>28</v>
      </c>
      <c r="F9" s="6" t="s">
        <v>28</v>
      </c>
      <c r="G9" s="6" t="s">
        <v>28</v>
      </c>
      <c r="H9" s="6">
        <v>0.46666666666666667</v>
      </c>
      <c r="I9" s="6">
        <v>0.5</v>
      </c>
      <c r="J9" s="6" t="s">
        <v>28</v>
      </c>
      <c r="K9" s="6">
        <v>0.47499999999999998</v>
      </c>
    </row>
    <row r="10" spans="1:11" x14ac:dyDescent="0.45">
      <c r="B10" s="33"/>
      <c r="C10" s="32"/>
      <c r="D10" s="6" t="s">
        <v>14</v>
      </c>
      <c r="E10" s="6" t="s">
        <v>28</v>
      </c>
      <c r="F10" s="6" t="s">
        <v>28</v>
      </c>
      <c r="G10" s="6" t="s">
        <v>28</v>
      </c>
      <c r="H10" s="6">
        <v>0.5</v>
      </c>
      <c r="I10" s="6">
        <v>0.24390243902439024</v>
      </c>
      <c r="J10" s="6" t="s">
        <v>28</v>
      </c>
      <c r="K10" s="6">
        <v>0.44502617801047123</v>
      </c>
    </row>
    <row r="11" spans="1:11" ht="28.9" customHeight="1" x14ac:dyDescent="0.45">
      <c r="B11" s="33" t="s">
        <v>23</v>
      </c>
      <c r="C11" s="32" t="s">
        <v>12</v>
      </c>
      <c r="D11" s="6" t="s">
        <v>13</v>
      </c>
      <c r="E11" s="6">
        <v>0.20930232558139536</v>
      </c>
      <c r="F11" s="6">
        <v>0.22147651006711411</v>
      </c>
      <c r="G11" s="6">
        <v>0.26811594202898553</v>
      </c>
      <c r="H11" s="6">
        <v>0.22018348623853212</v>
      </c>
      <c r="I11" s="6">
        <v>0.16450216450216451</v>
      </c>
      <c r="J11" s="6" t="s">
        <v>28</v>
      </c>
      <c r="K11" s="6">
        <v>0.22311827956989247</v>
      </c>
    </row>
    <row r="12" spans="1:11" x14ac:dyDescent="0.45">
      <c r="B12" s="33"/>
      <c r="C12" s="32"/>
      <c r="D12" s="6" t="s">
        <v>14</v>
      </c>
      <c r="E12" s="6">
        <v>0.3</v>
      </c>
      <c r="F12" s="6">
        <v>0.18627450980392157</v>
      </c>
      <c r="G12" s="6">
        <v>0.2655367231638418</v>
      </c>
      <c r="H12" s="6">
        <v>0.21867321867321868</v>
      </c>
      <c r="I12" s="6">
        <v>0.21212121212121213</v>
      </c>
      <c r="J12" s="6" t="s">
        <v>28</v>
      </c>
      <c r="K12" s="6">
        <v>0.2429837518463811</v>
      </c>
    </row>
    <row r="13" spans="1:11" x14ac:dyDescent="0.45">
      <c r="B13" s="33"/>
      <c r="C13" s="32" t="s">
        <v>18</v>
      </c>
      <c r="D13" s="6" t="s">
        <v>13</v>
      </c>
      <c r="E13" s="6">
        <v>0.32663316582914576</v>
      </c>
      <c r="F13" s="6">
        <v>0.42857142857142855</v>
      </c>
      <c r="G13" s="6">
        <v>0.32960893854748602</v>
      </c>
      <c r="H13" s="6">
        <v>0.39114832535885169</v>
      </c>
      <c r="I13" s="6">
        <v>0.31645569620253167</v>
      </c>
      <c r="J13" s="6">
        <v>0.375</v>
      </c>
      <c r="K13" s="6">
        <v>0.36007130124777181</v>
      </c>
    </row>
    <row r="14" spans="1:11" x14ac:dyDescent="0.45">
      <c r="B14" s="33"/>
      <c r="C14" s="32"/>
      <c r="D14" s="6" t="s">
        <v>14</v>
      </c>
      <c r="E14" s="6">
        <v>0.35294117647058826</v>
      </c>
      <c r="F14" s="6">
        <v>0.6</v>
      </c>
      <c r="G14" s="6">
        <v>0.36789297658862874</v>
      </c>
      <c r="H14" s="6">
        <v>0.47255689424364122</v>
      </c>
      <c r="I14" s="6">
        <v>0.3905579399141631</v>
      </c>
      <c r="J14" s="6">
        <v>0.31034482758620691</v>
      </c>
      <c r="K14" s="6">
        <v>0.42330877427997321</v>
      </c>
    </row>
    <row r="15" spans="1:11" x14ac:dyDescent="0.45">
      <c r="B15" s="33"/>
      <c r="C15" s="32" t="s">
        <v>20</v>
      </c>
      <c r="D15" s="6" t="s">
        <v>13</v>
      </c>
      <c r="E15" s="6" t="s">
        <v>28</v>
      </c>
      <c r="F15" s="6" t="s">
        <v>28</v>
      </c>
      <c r="G15" s="6" t="s">
        <v>28</v>
      </c>
      <c r="H15" s="6">
        <v>6.8965517241379309E-2</v>
      </c>
      <c r="I15" s="6" t="s">
        <v>28</v>
      </c>
      <c r="J15" s="6" t="s">
        <v>28</v>
      </c>
      <c r="K15" s="6">
        <v>6.8965517241379309E-2</v>
      </c>
    </row>
    <row r="16" spans="1:11" x14ac:dyDescent="0.45">
      <c r="B16" s="33"/>
      <c r="C16" s="32"/>
      <c r="D16" s="6" t="s">
        <v>14</v>
      </c>
      <c r="E16" s="6" t="s">
        <v>28</v>
      </c>
      <c r="F16" s="6" t="s">
        <v>28</v>
      </c>
      <c r="G16" s="6" t="s">
        <v>28</v>
      </c>
      <c r="H16" s="6">
        <v>9.8360655737704916E-2</v>
      </c>
      <c r="I16" s="6" t="s">
        <v>28</v>
      </c>
      <c r="J16" s="6" t="s">
        <v>28</v>
      </c>
      <c r="K16" s="6">
        <v>9.8360655737704916E-2</v>
      </c>
    </row>
    <row r="18" spans="2:11" x14ac:dyDescent="0.45">
      <c r="B18" s="9">
        <v>2019</v>
      </c>
      <c r="C18" s="10" t="s">
        <v>2</v>
      </c>
      <c r="D18" s="11" t="s">
        <v>3</v>
      </c>
      <c r="E18" s="11" t="s">
        <v>4</v>
      </c>
      <c r="F18" s="11" t="s">
        <v>5</v>
      </c>
      <c r="G18" s="11" t="s">
        <v>6</v>
      </c>
      <c r="H18" s="11" t="s">
        <v>7</v>
      </c>
      <c r="I18" s="11" t="s">
        <v>8</v>
      </c>
      <c r="J18" s="11" t="s">
        <v>9</v>
      </c>
      <c r="K18" s="11" t="s">
        <v>10</v>
      </c>
    </row>
    <row r="19" spans="2:11" ht="14.45" customHeight="1" x14ac:dyDescent="0.45">
      <c r="B19" s="33" t="s">
        <v>11</v>
      </c>
      <c r="C19" s="32" t="s">
        <v>12</v>
      </c>
      <c r="D19" s="11" t="s">
        <v>13</v>
      </c>
      <c r="E19" s="6">
        <v>0.25</v>
      </c>
      <c r="F19" s="6">
        <v>0.22846441947565543</v>
      </c>
      <c r="G19" s="6">
        <v>0.27505827505827507</v>
      </c>
      <c r="H19" s="6">
        <v>0.21487603305785125</v>
      </c>
      <c r="I19" s="6">
        <v>0.25702811244979917</v>
      </c>
      <c r="J19" s="6">
        <v>0.22500000000000001</v>
      </c>
      <c r="K19" s="6">
        <v>0.23733333333333334</v>
      </c>
    </row>
    <row r="20" spans="2:11" x14ac:dyDescent="0.45">
      <c r="B20" s="33"/>
      <c r="C20" s="32"/>
      <c r="D20" s="11" t="s">
        <v>14</v>
      </c>
      <c r="E20" s="6">
        <v>0.2119205298013245</v>
      </c>
      <c r="F20" s="6">
        <v>0.32730923694779118</v>
      </c>
      <c r="G20" s="6">
        <v>0.29662921348314608</v>
      </c>
      <c r="H20" s="6">
        <v>0.30634920634920637</v>
      </c>
      <c r="I20" s="6">
        <v>0.32608695652173914</v>
      </c>
      <c r="J20" s="6">
        <v>0.25833333333333336</v>
      </c>
      <c r="K20" s="6">
        <v>0.30235849056603775</v>
      </c>
    </row>
    <row r="21" spans="2:11" ht="14.45" customHeight="1" x14ac:dyDescent="0.45">
      <c r="B21" s="33"/>
      <c r="C21" s="32" t="s">
        <v>16</v>
      </c>
      <c r="D21" s="11" t="s">
        <v>13</v>
      </c>
      <c r="E21" s="6">
        <v>0.35555555555555557</v>
      </c>
      <c r="F21" s="6" t="s">
        <v>28</v>
      </c>
      <c r="G21" s="6" t="s">
        <v>28</v>
      </c>
      <c r="H21" s="6">
        <v>0.125</v>
      </c>
      <c r="I21" s="6" t="s">
        <v>28</v>
      </c>
      <c r="J21" s="6" t="s">
        <v>28</v>
      </c>
      <c r="K21" s="6">
        <v>0.29508196721311475</v>
      </c>
    </row>
    <row r="22" spans="2:11" x14ac:dyDescent="0.45">
      <c r="B22" s="33"/>
      <c r="C22" s="32"/>
      <c r="D22" s="11" t="s">
        <v>14</v>
      </c>
      <c r="E22" s="6">
        <v>0.43902439024390244</v>
      </c>
      <c r="F22" s="6" t="s">
        <v>28</v>
      </c>
      <c r="G22" s="6" t="s">
        <v>28</v>
      </c>
      <c r="H22" s="6">
        <v>6.6666666666666666E-2</v>
      </c>
      <c r="I22" s="6" t="s">
        <v>28</v>
      </c>
      <c r="J22" s="6" t="s">
        <v>28</v>
      </c>
      <c r="K22" s="6">
        <v>0.3392857142857143</v>
      </c>
    </row>
    <row r="23" spans="2:11" ht="14.45" customHeight="1" x14ac:dyDescent="0.45">
      <c r="B23" s="33"/>
      <c r="C23" s="32" t="s">
        <v>18</v>
      </c>
      <c r="D23" s="11" t="s">
        <v>13</v>
      </c>
      <c r="E23" s="6">
        <v>0.18227215980024969</v>
      </c>
      <c r="F23" s="6">
        <v>0.20524017467248909</v>
      </c>
      <c r="G23" s="6">
        <v>0.2739036664270309</v>
      </c>
      <c r="H23" s="6">
        <v>0.19814719505918682</v>
      </c>
      <c r="I23" s="6">
        <v>0.2640901771336554</v>
      </c>
      <c r="J23" s="6">
        <v>0.38554216867469882</v>
      </c>
      <c r="K23" s="6">
        <v>0.22790055248618785</v>
      </c>
    </row>
    <row r="24" spans="2:11" x14ac:dyDescent="0.45">
      <c r="B24" s="33"/>
      <c r="C24" s="32"/>
      <c r="D24" s="11" t="s">
        <v>14</v>
      </c>
      <c r="E24" s="6">
        <v>0.23514211886304909</v>
      </c>
      <c r="F24" s="6">
        <v>0.2594142259414226</v>
      </c>
      <c r="G24" s="6">
        <v>0.29472902746844842</v>
      </c>
      <c r="H24" s="6">
        <v>0.2132701421800948</v>
      </c>
      <c r="I24" s="6">
        <v>0.26323119777158777</v>
      </c>
      <c r="J24" s="6">
        <v>0.33695652173913043</v>
      </c>
      <c r="K24" s="6">
        <v>0.25133799917661587</v>
      </c>
    </row>
    <row r="25" spans="2:11" x14ac:dyDescent="0.45">
      <c r="B25" s="33"/>
      <c r="C25" s="32" t="s">
        <v>20</v>
      </c>
      <c r="D25" s="11" t="s">
        <v>13</v>
      </c>
      <c r="E25" s="6" t="s">
        <v>28</v>
      </c>
      <c r="F25" s="6" t="s">
        <v>28</v>
      </c>
      <c r="G25" s="6" t="s">
        <v>28</v>
      </c>
      <c r="H25" s="6">
        <v>0.35532994923857869</v>
      </c>
      <c r="I25" s="6">
        <v>8.3333333333333329E-2</v>
      </c>
      <c r="J25" s="6" t="s">
        <v>28</v>
      </c>
      <c r="K25" s="6">
        <v>0.31330472103004292</v>
      </c>
    </row>
    <row r="26" spans="2:11" x14ac:dyDescent="0.45">
      <c r="B26" s="33"/>
      <c r="C26" s="32"/>
      <c r="D26" s="11" t="s">
        <v>14</v>
      </c>
      <c r="E26" s="6" t="s">
        <v>28</v>
      </c>
      <c r="F26" s="6" t="s">
        <v>28</v>
      </c>
      <c r="G26" s="6" t="s">
        <v>28</v>
      </c>
      <c r="H26" s="6">
        <v>0.50854700854700852</v>
      </c>
      <c r="I26" s="6">
        <v>8.6956521739130432E-2</v>
      </c>
      <c r="J26" s="6" t="s">
        <v>28</v>
      </c>
      <c r="K26" s="6">
        <v>0.41254125412541254</v>
      </c>
    </row>
    <row r="27" spans="2:11" x14ac:dyDescent="0.45">
      <c r="B27" s="33" t="s">
        <v>23</v>
      </c>
      <c r="C27" s="32" t="s">
        <v>12</v>
      </c>
      <c r="D27" s="11" t="s">
        <v>13</v>
      </c>
      <c r="E27" s="6">
        <v>7.1428571428571425E-2</v>
      </c>
      <c r="F27" s="6">
        <v>0.11382113821138211</v>
      </c>
      <c r="G27" s="6">
        <v>0.25653206650831356</v>
      </c>
      <c r="H27" s="6">
        <v>0.1348314606741573</v>
      </c>
      <c r="I27" s="6">
        <v>0.16666666666666666</v>
      </c>
      <c r="J27" s="6" t="s">
        <v>28</v>
      </c>
      <c r="K27" s="6">
        <v>0.16139444803098774</v>
      </c>
    </row>
    <row r="28" spans="2:11" ht="14.45" customHeight="1" x14ac:dyDescent="0.45">
      <c r="B28" s="33"/>
      <c r="C28" s="32"/>
      <c r="D28" s="11" t="s">
        <v>14</v>
      </c>
      <c r="E28" s="6">
        <v>0.13333333333333333</v>
      </c>
      <c r="F28" s="6">
        <v>0.25</v>
      </c>
      <c r="G28" s="6">
        <v>0.31002331002331002</v>
      </c>
      <c r="H28" s="6">
        <v>0.15012722646310434</v>
      </c>
      <c r="I28" s="6">
        <v>0.20754716981132076</v>
      </c>
      <c r="J28" s="6" t="s">
        <v>28</v>
      </c>
      <c r="K28" s="6">
        <v>0.2109646079111728</v>
      </c>
    </row>
    <row r="29" spans="2:11" x14ac:dyDescent="0.45">
      <c r="B29" s="33"/>
      <c r="C29" s="32" t="s">
        <v>18</v>
      </c>
      <c r="D29" s="11" t="s">
        <v>13</v>
      </c>
      <c r="E29" s="6">
        <v>0.1407035175879397</v>
      </c>
      <c r="F29" s="6">
        <v>0</v>
      </c>
      <c r="G29" s="6">
        <v>0.33966745843230406</v>
      </c>
      <c r="H29" s="6">
        <v>0.21303258145363407</v>
      </c>
      <c r="I29" s="6">
        <v>0.25</v>
      </c>
      <c r="J29" s="6">
        <v>0.22222222222222221</v>
      </c>
      <c r="K29" s="6">
        <v>0.24</v>
      </c>
    </row>
    <row r="30" spans="2:11" x14ac:dyDescent="0.45">
      <c r="B30" s="33"/>
      <c r="C30" s="32"/>
      <c r="D30" s="11" t="s">
        <v>14</v>
      </c>
      <c r="E30" s="6">
        <v>0.21739130434782608</v>
      </c>
      <c r="F30" s="6">
        <v>0</v>
      </c>
      <c r="G30" s="6">
        <v>0.31847133757961782</v>
      </c>
      <c r="H30" s="6">
        <v>0.25070821529745041</v>
      </c>
      <c r="I30" s="6">
        <v>0.17338709677419356</v>
      </c>
      <c r="J30" s="6">
        <v>0.18518518518518517</v>
      </c>
      <c r="K30" s="6">
        <v>0.24640657084188911</v>
      </c>
    </row>
    <row r="31" spans="2:11" x14ac:dyDescent="0.45">
      <c r="B31" s="33"/>
      <c r="C31" s="32" t="s">
        <v>20</v>
      </c>
      <c r="D31" s="11" t="s">
        <v>13</v>
      </c>
      <c r="E31" s="6" t="s">
        <v>28</v>
      </c>
      <c r="F31" s="6" t="s">
        <v>28</v>
      </c>
      <c r="G31" s="6" t="s">
        <v>28</v>
      </c>
      <c r="H31" s="6">
        <v>0.2</v>
      </c>
      <c r="I31" s="6" t="s">
        <v>28</v>
      </c>
      <c r="J31" s="6" t="s">
        <v>28</v>
      </c>
      <c r="K31" s="6">
        <v>0.2</v>
      </c>
    </row>
    <row r="32" spans="2:11" x14ac:dyDescent="0.45">
      <c r="B32" s="33"/>
      <c r="C32" s="32"/>
      <c r="D32" s="11" t="s">
        <v>14</v>
      </c>
      <c r="E32" s="6" t="s">
        <v>28</v>
      </c>
      <c r="F32" s="6" t="s">
        <v>28</v>
      </c>
      <c r="G32" s="6" t="s">
        <v>28</v>
      </c>
      <c r="H32" s="6">
        <v>0.16535433070866143</v>
      </c>
      <c r="I32" s="6" t="s">
        <v>28</v>
      </c>
      <c r="J32" s="6" t="s">
        <v>28</v>
      </c>
      <c r="K32" s="6">
        <v>0.16535433070866143</v>
      </c>
    </row>
    <row r="34" spans="2:11" x14ac:dyDescent="0.45">
      <c r="B34" s="9">
        <v>2020</v>
      </c>
      <c r="C34" s="10" t="s">
        <v>2</v>
      </c>
      <c r="D34" s="11" t="s">
        <v>3</v>
      </c>
      <c r="E34" s="11" t="s">
        <v>4</v>
      </c>
      <c r="F34" s="11" t="s">
        <v>5</v>
      </c>
      <c r="G34" s="11" t="s">
        <v>6</v>
      </c>
      <c r="H34" s="11" t="s">
        <v>7</v>
      </c>
      <c r="I34" s="11" t="s">
        <v>8</v>
      </c>
      <c r="J34" s="11" t="s">
        <v>9</v>
      </c>
      <c r="K34" s="11" t="s">
        <v>10</v>
      </c>
    </row>
    <row r="35" spans="2:11" x14ac:dyDescent="0.45">
      <c r="B35" s="33" t="s">
        <v>11</v>
      </c>
      <c r="C35" s="32" t="s">
        <v>12</v>
      </c>
      <c r="D35" s="11" t="s">
        <v>13</v>
      </c>
      <c r="E35" s="6">
        <v>0.1796875</v>
      </c>
      <c r="F35" s="6">
        <v>0.1933884297520661</v>
      </c>
      <c r="G35" s="6">
        <v>0.22727272727272727</v>
      </c>
      <c r="H35" s="6">
        <v>0.28463476070528965</v>
      </c>
      <c r="I35" s="6">
        <v>0.17096774193548386</v>
      </c>
      <c r="J35" s="6">
        <v>0.30357142857142855</v>
      </c>
      <c r="K35" s="6">
        <v>0.23307661126874746</v>
      </c>
    </row>
    <row r="36" spans="2:11" x14ac:dyDescent="0.45">
      <c r="B36" s="33"/>
      <c r="C36" s="32"/>
      <c r="D36" s="11" t="s">
        <v>14</v>
      </c>
      <c r="E36" s="6">
        <v>0.17391304347826086</v>
      </c>
      <c r="F36" s="6">
        <v>0.19540229885057472</v>
      </c>
      <c r="G36" s="6">
        <v>0.24086021505376345</v>
      </c>
      <c r="H36" s="6">
        <v>0.34545454545454546</v>
      </c>
      <c r="I36" s="6">
        <v>0.17910447761194029</v>
      </c>
      <c r="J36" s="6">
        <v>0.3904109589041096</v>
      </c>
      <c r="K36" s="6">
        <v>0.25937096079276173</v>
      </c>
    </row>
    <row r="37" spans="2:11" x14ac:dyDescent="0.45">
      <c r="B37" s="33"/>
      <c r="C37" s="32" t="s">
        <v>16</v>
      </c>
      <c r="D37" s="11" t="s">
        <v>13</v>
      </c>
      <c r="E37" s="6">
        <v>0.42105263157894735</v>
      </c>
      <c r="F37" s="6" t="s">
        <v>28</v>
      </c>
      <c r="G37" s="6" t="s">
        <v>28</v>
      </c>
      <c r="H37" s="6">
        <v>0</v>
      </c>
      <c r="I37" s="6" t="s">
        <v>28</v>
      </c>
      <c r="J37" s="6" t="s">
        <v>28</v>
      </c>
      <c r="K37" s="6">
        <v>0.31372549019607843</v>
      </c>
    </row>
    <row r="38" spans="2:11" x14ac:dyDescent="0.45">
      <c r="B38" s="33"/>
      <c r="C38" s="32"/>
      <c r="D38" s="11" t="s">
        <v>14</v>
      </c>
      <c r="E38" s="6">
        <v>0.40476190476190477</v>
      </c>
      <c r="F38" s="6" t="s">
        <v>28</v>
      </c>
      <c r="G38" s="6" t="s">
        <v>28</v>
      </c>
      <c r="H38" s="6">
        <v>5.5555555555555552E-2</v>
      </c>
      <c r="I38" s="6" t="s">
        <v>28</v>
      </c>
      <c r="J38" s="6" t="s">
        <v>28</v>
      </c>
      <c r="K38" s="6">
        <v>0.3</v>
      </c>
    </row>
    <row r="39" spans="2:11" x14ac:dyDescent="0.45">
      <c r="B39" s="33"/>
      <c r="C39" s="32" t="s">
        <v>18</v>
      </c>
      <c r="D39" s="11" t="s">
        <v>13</v>
      </c>
      <c r="E39" s="6">
        <v>0.18861607142857142</v>
      </c>
      <c r="F39" s="6">
        <v>0.23550724637681159</v>
      </c>
      <c r="G39" s="6">
        <v>0.21261516654854712</v>
      </c>
      <c r="H39" s="6">
        <v>0.21090581342947273</v>
      </c>
      <c r="I39" s="6">
        <v>0.30324400564174891</v>
      </c>
      <c r="J39" s="6">
        <v>0.2289156626506024</v>
      </c>
      <c r="K39" s="6">
        <v>0.22095101894887378</v>
      </c>
    </row>
    <row r="40" spans="2:11" x14ac:dyDescent="0.45">
      <c r="B40" s="33"/>
      <c r="C40" s="32"/>
      <c r="D40" s="11" t="s">
        <v>14</v>
      </c>
      <c r="E40" s="6">
        <v>0.22208737864077671</v>
      </c>
      <c r="F40" s="6">
        <v>0.20567375886524822</v>
      </c>
      <c r="G40" s="6">
        <v>0.25237746891002194</v>
      </c>
      <c r="H40" s="6">
        <v>0.2240038872691934</v>
      </c>
      <c r="I40" s="6">
        <v>0.29705505761843792</v>
      </c>
      <c r="J40" s="6">
        <v>0.21917808219178081</v>
      </c>
      <c r="K40" s="6">
        <v>0.24048282265552459</v>
      </c>
    </row>
    <row r="41" spans="2:11" x14ac:dyDescent="0.45">
      <c r="B41" s="33"/>
      <c r="C41" s="32" t="s">
        <v>20</v>
      </c>
      <c r="D41" s="11" t="s">
        <v>13</v>
      </c>
      <c r="E41" s="6" t="s">
        <v>28</v>
      </c>
      <c r="F41" s="6" t="s">
        <v>28</v>
      </c>
      <c r="G41" s="6">
        <v>1</v>
      </c>
      <c r="H41" s="6">
        <v>0.17054263565891473</v>
      </c>
      <c r="I41" s="6">
        <v>0.5</v>
      </c>
      <c r="J41" s="6" t="s">
        <v>28</v>
      </c>
      <c r="K41" s="6">
        <v>0.19786096256684493</v>
      </c>
    </row>
    <row r="42" spans="2:11" x14ac:dyDescent="0.45">
      <c r="B42" s="33"/>
      <c r="C42" s="32"/>
      <c r="D42" s="11" t="s">
        <v>14</v>
      </c>
      <c r="E42" s="6" t="s">
        <v>28</v>
      </c>
      <c r="F42" s="6" t="s">
        <v>28</v>
      </c>
      <c r="G42" s="6">
        <v>1</v>
      </c>
      <c r="H42" s="6">
        <v>0.19561243144424131</v>
      </c>
      <c r="I42" s="6">
        <v>0.42666666666666669</v>
      </c>
      <c r="J42" s="6" t="s">
        <v>28</v>
      </c>
      <c r="K42" s="6">
        <v>0.22720000000000001</v>
      </c>
    </row>
    <row r="43" spans="2:11" x14ac:dyDescent="0.45">
      <c r="B43" s="33" t="s">
        <v>23</v>
      </c>
      <c r="C43" s="32" t="s">
        <v>12</v>
      </c>
      <c r="D43" s="11" t="s">
        <v>13</v>
      </c>
      <c r="E43" s="6">
        <v>0.10179640718562874</v>
      </c>
      <c r="F43" s="6">
        <v>0.14285714285714285</v>
      </c>
      <c r="G43" s="6">
        <v>0.18508997429305912</v>
      </c>
      <c r="H43" s="6">
        <v>0.11320754716981132</v>
      </c>
      <c r="I43" s="6">
        <v>0.27213114754098361</v>
      </c>
      <c r="J43" s="6" t="s">
        <v>28</v>
      </c>
      <c r="K43" s="6">
        <v>0.15980629539951574</v>
      </c>
    </row>
    <row r="44" spans="2:11" x14ac:dyDescent="0.45">
      <c r="B44" s="33"/>
      <c r="C44" s="32"/>
      <c r="D44" s="11" t="s">
        <v>14</v>
      </c>
      <c r="E44" s="6">
        <v>0.16828478964401294</v>
      </c>
      <c r="F44" s="6">
        <v>0.16666666666666666</v>
      </c>
      <c r="G44" s="6">
        <v>0.20105820105820105</v>
      </c>
      <c r="H44" s="6">
        <v>0.18205128205128204</v>
      </c>
      <c r="I44" s="6">
        <v>0.28985507246376813</v>
      </c>
      <c r="J44" s="6" t="s">
        <v>28</v>
      </c>
      <c r="K44" s="6">
        <v>0.20343642611683849</v>
      </c>
    </row>
    <row r="45" spans="2:11" x14ac:dyDescent="0.45">
      <c r="B45" s="33"/>
      <c r="C45" s="32" t="s">
        <v>18</v>
      </c>
      <c r="D45" s="11" t="s">
        <v>13</v>
      </c>
      <c r="E45" s="6">
        <v>0.14423076923076922</v>
      </c>
      <c r="F45" s="6">
        <v>0.15789473684210525</v>
      </c>
      <c r="G45" s="6">
        <v>0.20052770448548812</v>
      </c>
      <c r="H45" s="6">
        <v>0.25623582766439912</v>
      </c>
      <c r="I45" s="6">
        <v>0.26229508196721313</v>
      </c>
      <c r="J45" s="6">
        <v>0.32142857142857145</v>
      </c>
      <c r="K45" s="6">
        <v>0.23181818181818181</v>
      </c>
    </row>
    <row r="46" spans="2:11" x14ac:dyDescent="0.45">
      <c r="B46" s="33"/>
      <c r="C46" s="32"/>
      <c r="D46" s="11" t="s">
        <v>14</v>
      </c>
      <c r="E46" s="6">
        <v>0.19580419580419581</v>
      </c>
      <c r="F46" s="6">
        <v>0.18181818181818182</v>
      </c>
      <c r="G46" s="6">
        <v>0.22884012539184953</v>
      </c>
      <c r="H46" s="6">
        <v>0.26932668329177056</v>
      </c>
      <c r="I46" s="6">
        <v>0.29122807017543861</v>
      </c>
      <c r="J46" s="6">
        <v>0.29411764705882354</v>
      </c>
      <c r="K46" s="6">
        <v>0.25846925972396489</v>
      </c>
    </row>
    <row r="47" spans="2:11" x14ac:dyDescent="0.45">
      <c r="B47" s="33"/>
      <c r="C47" s="32" t="s">
        <v>20</v>
      </c>
      <c r="D47" s="11" t="s">
        <v>13</v>
      </c>
      <c r="E47" s="6" t="s">
        <v>28</v>
      </c>
      <c r="F47" s="6" t="s">
        <v>28</v>
      </c>
      <c r="G47" s="6" t="s">
        <v>28</v>
      </c>
      <c r="H47" s="6">
        <v>9.8484848484848481E-2</v>
      </c>
      <c r="I47" s="6" t="s">
        <v>28</v>
      </c>
      <c r="J47" s="6" t="s">
        <v>28</v>
      </c>
      <c r="K47" s="6">
        <v>9.8484848484848481E-2</v>
      </c>
    </row>
    <row r="48" spans="2:11" x14ac:dyDescent="0.45">
      <c r="B48" s="33"/>
      <c r="C48" s="32"/>
      <c r="D48" s="11" t="s">
        <v>14</v>
      </c>
      <c r="E48" s="6" t="s">
        <v>28</v>
      </c>
      <c r="F48" s="6" t="s">
        <v>28</v>
      </c>
      <c r="G48" s="6" t="s">
        <v>28</v>
      </c>
      <c r="H48" s="6">
        <v>9.5238095238095233E-2</v>
      </c>
      <c r="I48" s="6" t="s">
        <v>28</v>
      </c>
      <c r="J48" s="6" t="s">
        <v>28</v>
      </c>
      <c r="K48" s="6">
        <v>9.5238095238095233E-2</v>
      </c>
    </row>
  </sheetData>
  <mergeCells count="27">
    <mergeCell ref="C47:C48"/>
    <mergeCell ref="B35:B42"/>
    <mergeCell ref="B43:B48"/>
    <mergeCell ref="C35:C36"/>
    <mergeCell ref="C37:C38"/>
    <mergeCell ref="C39:C40"/>
    <mergeCell ref="C41:C42"/>
    <mergeCell ref="C43:C44"/>
    <mergeCell ref="C45:C46"/>
    <mergeCell ref="C25:C26"/>
    <mergeCell ref="C27:C28"/>
    <mergeCell ref="C29:C30"/>
    <mergeCell ref="C31:C32"/>
    <mergeCell ref="B19:B26"/>
    <mergeCell ref="B27:B32"/>
    <mergeCell ref="C23:C24"/>
    <mergeCell ref="C15:C16"/>
    <mergeCell ref="B3:B10"/>
    <mergeCell ref="B11:B16"/>
    <mergeCell ref="C19:C20"/>
    <mergeCell ref="C21:C22"/>
    <mergeCell ref="C3:C4"/>
    <mergeCell ref="C5:C6"/>
    <mergeCell ref="C7:C8"/>
    <mergeCell ref="C9:C10"/>
    <mergeCell ref="C11:C12"/>
    <mergeCell ref="C13:C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45D2D-B417-4EFB-B448-2BD8AAE7A67C}">
  <dimension ref="B1:DY55"/>
  <sheetViews>
    <sheetView zoomScale="70" zoomScaleNormal="70" workbookViewId="0">
      <selection activeCell="AP18" sqref="AP18"/>
    </sheetView>
  </sheetViews>
  <sheetFormatPr defaultRowHeight="14.25" x14ac:dyDescent="0.45"/>
  <cols>
    <col min="2" max="2" width="31.1328125" customWidth="1"/>
    <col min="5" max="7" width="11.73046875" style="1" customWidth="1"/>
    <col min="9" max="9" width="18" style="12" customWidth="1"/>
    <col min="12" max="13" width="10.73046875" style="1" customWidth="1"/>
    <col min="23" max="23" width="17.1328125" style="12" customWidth="1"/>
    <col min="24" max="24" width="28.265625" customWidth="1"/>
    <col min="40" max="40" width="10.59765625" bestFit="1" customWidth="1"/>
    <col min="61" max="61" width="8.86328125" customWidth="1"/>
    <col min="63" max="63" width="8.86328125" style="12"/>
    <col min="78" max="78" width="31.3984375" customWidth="1"/>
    <col min="90" max="90" width="21.73046875" customWidth="1"/>
    <col min="118" max="118" width="22.59765625" customWidth="1"/>
  </cols>
  <sheetData>
    <row r="1" spans="2:129" ht="43.15" thickBot="1" x14ac:dyDescent="0.5">
      <c r="B1" t="s">
        <v>2</v>
      </c>
      <c r="C1" t="s">
        <v>0</v>
      </c>
      <c r="D1" t="s">
        <v>3</v>
      </c>
      <c r="E1" s="1" t="s">
        <v>29</v>
      </c>
      <c r="F1" s="1" t="s">
        <v>30</v>
      </c>
      <c r="G1" s="1">
        <v>2018</v>
      </c>
      <c r="I1" s="12" t="s">
        <v>2</v>
      </c>
      <c r="J1" t="s">
        <v>0</v>
      </c>
      <c r="K1" t="s">
        <v>3</v>
      </c>
      <c r="L1" s="1" t="s">
        <v>29</v>
      </c>
      <c r="M1" s="1" t="s">
        <v>30</v>
      </c>
      <c r="N1" s="1">
        <v>2019</v>
      </c>
      <c r="P1" t="s">
        <v>2</v>
      </c>
      <c r="Q1" t="s">
        <v>0</v>
      </c>
      <c r="R1" t="s">
        <v>3</v>
      </c>
      <c r="S1" s="1" t="s">
        <v>29</v>
      </c>
      <c r="T1" s="1" t="s">
        <v>30</v>
      </c>
      <c r="U1" s="1">
        <v>2020</v>
      </c>
      <c r="Y1" s="1" t="s">
        <v>29</v>
      </c>
      <c r="Z1" s="1" t="s">
        <v>30</v>
      </c>
      <c r="AA1" s="1">
        <v>2018</v>
      </c>
      <c r="AB1" s="1" t="s">
        <v>29</v>
      </c>
      <c r="AC1" s="1" t="s">
        <v>30</v>
      </c>
      <c r="AD1" s="1">
        <v>2019</v>
      </c>
      <c r="AE1" s="1" t="s">
        <v>29</v>
      </c>
      <c r="AF1" s="1" t="s">
        <v>30</v>
      </c>
      <c r="AG1" s="1">
        <v>2020</v>
      </c>
      <c r="AJ1" s="14" t="s">
        <v>33</v>
      </c>
      <c r="AK1" t="s">
        <v>1</v>
      </c>
      <c r="AL1" t="s">
        <v>0</v>
      </c>
      <c r="AM1" t="s">
        <v>3</v>
      </c>
      <c r="AN1" s="1" t="s">
        <v>29</v>
      </c>
      <c r="AO1" s="1" t="s">
        <v>30</v>
      </c>
      <c r="AP1" s="1">
        <v>2018</v>
      </c>
      <c r="AQ1" s="1" t="s">
        <v>29</v>
      </c>
      <c r="AR1" s="1" t="s">
        <v>30</v>
      </c>
      <c r="AS1" s="1">
        <v>2019</v>
      </c>
      <c r="AT1" s="1" t="s">
        <v>29</v>
      </c>
      <c r="AU1" s="1" t="s">
        <v>30</v>
      </c>
      <c r="AV1" s="1">
        <v>2020</v>
      </c>
      <c r="AW1" s="14" t="s">
        <v>37</v>
      </c>
      <c r="AX1" s="1" t="s">
        <v>1</v>
      </c>
      <c r="AY1" s="1" t="s">
        <v>0</v>
      </c>
      <c r="AZ1" s="1" t="s">
        <v>3</v>
      </c>
      <c r="BA1" s="1" t="s">
        <v>29</v>
      </c>
      <c r="BB1" s="1" t="s">
        <v>30</v>
      </c>
      <c r="BC1" s="1">
        <v>2018</v>
      </c>
      <c r="BD1" s="1" t="s">
        <v>29</v>
      </c>
      <c r="BE1" s="1" t="s">
        <v>30</v>
      </c>
      <c r="BF1" s="1">
        <v>2019</v>
      </c>
      <c r="BG1" s="1" t="s">
        <v>29</v>
      </c>
      <c r="BH1" s="1" t="s">
        <v>30</v>
      </c>
      <c r="BI1" s="1">
        <v>2020</v>
      </c>
      <c r="BJ1" s="1"/>
      <c r="BK1" s="10" t="s">
        <v>44</v>
      </c>
      <c r="BL1" s="10" t="s">
        <v>45</v>
      </c>
      <c r="BM1" s="11" t="s">
        <v>38</v>
      </c>
      <c r="BN1" s="11" t="s">
        <v>3</v>
      </c>
      <c r="BO1" s="10" t="s">
        <v>39</v>
      </c>
      <c r="BP1" s="10" t="s">
        <v>40</v>
      </c>
      <c r="BQ1" s="10" t="s">
        <v>41</v>
      </c>
      <c r="BR1" s="10" t="s">
        <v>39</v>
      </c>
      <c r="BS1" s="10" t="s">
        <v>40</v>
      </c>
      <c r="BT1" s="10" t="s">
        <v>42</v>
      </c>
      <c r="BU1" s="10" t="s">
        <v>39</v>
      </c>
      <c r="BV1" s="10" t="s">
        <v>40</v>
      </c>
      <c r="BW1" s="10" t="s">
        <v>43</v>
      </c>
      <c r="BY1" s="28" t="s">
        <v>0</v>
      </c>
      <c r="BZ1" s="28" t="s">
        <v>2</v>
      </c>
      <c r="CA1" s="28" t="s">
        <v>3</v>
      </c>
      <c r="CB1" s="25" t="s">
        <v>40</v>
      </c>
      <c r="CC1" s="25" t="s">
        <v>39</v>
      </c>
      <c r="CD1" s="25" t="s">
        <v>41</v>
      </c>
      <c r="CE1" s="25" t="s">
        <v>40</v>
      </c>
      <c r="CF1" s="25" t="s">
        <v>39</v>
      </c>
      <c r="CG1" s="25" t="s">
        <v>42</v>
      </c>
      <c r="CH1" s="25" t="s">
        <v>40</v>
      </c>
      <c r="CI1" s="25" t="s">
        <v>39</v>
      </c>
      <c r="CJ1" s="25" t="s">
        <v>43</v>
      </c>
      <c r="CL1" s="28" t="s">
        <v>2</v>
      </c>
      <c r="CM1" s="28" t="s">
        <v>1</v>
      </c>
      <c r="CN1" s="28" t="s">
        <v>3</v>
      </c>
      <c r="CO1" s="25" t="s">
        <v>40</v>
      </c>
      <c r="CP1" s="25" t="s">
        <v>39</v>
      </c>
      <c r="CQ1" s="25" t="s">
        <v>41</v>
      </c>
      <c r="CR1" s="25" t="s">
        <v>40</v>
      </c>
      <c r="CS1" s="25" t="s">
        <v>39</v>
      </c>
      <c r="CT1" s="25" t="s">
        <v>42</v>
      </c>
      <c r="CU1" s="25" t="s">
        <v>40</v>
      </c>
      <c r="CV1" s="25" t="s">
        <v>39</v>
      </c>
      <c r="CW1" s="25" t="s">
        <v>43</v>
      </c>
      <c r="CY1" t="s">
        <v>0</v>
      </c>
      <c r="CZ1" t="s">
        <v>2</v>
      </c>
      <c r="DA1" t="s">
        <v>1</v>
      </c>
      <c r="DB1" t="s">
        <v>3</v>
      </c>
      <c r="DD1" t="s">
        <v>47</v>
      </c>
      <c r="DF1" t="s">
        <v>48</v>
      </c>
      <c r="DJ1" t="s">
        <v>49</v>
      </c>
      <c r="DM1" s="26" t="s">
        <v>0</v>
      </c>
      <c r="DN1" s="26" t="s">
        <v>2</v>
      </c>
      <c r="DO1" s="26" t="s">
        <v>1</v>
      </c>
      <c r="DP1" s="26" t="s">
        <v>3</v>
      </c>
      <c r="DQ1" s="26" t="s">
        <v>48</v>
      </c>
      <c r="DR1" s="26" t="s">
        <v>47</v>
      </c>
      <c r="DS1" s="26"/>
      <c r="DT1" s="26"/>
      <c r="DU1" s="26" t="s">
        <v>47</v>
      </c>
      <c r="DV1" s="26"/>
      <c r="DW1" s="26" t="s">
        <v>48</v>
      </c>
      <c r="DX1" s="26"/>
      <c r="DY1" s="26"/>
    </row>
    <row r="2" spans="2:129" ht="43.15" thickTop="1" x14ac:dyDescent="0.45">
      <c r="B2" t="s">
        <v>35</v>
      </c>
      <c r="C2" t="s">
        <v>4</v>
      </c>
      <c r="D2" t="s">
        <v>13</v>
      </c>
      <c r="E2" s="1">
        <v>406</v>
      </c>
      <c r="F2" s="1">
        <v>100</v>
      </c>
      <c r="G2" s="3">
        <f>F2/E2</f>
        <v>0.24630541871921183</v>
      </c>
      <c r="I2" s="12" t="s">
        <v>12</v>
      </c>
      <c r="J2" t="s">
        <v>4</v>
      </c>
      <c r="K2" t="s">
        <v>13</v>
      </c>
      <c r="L2" s="1">
        <v>418</v>
      </c>
      <c r="M2" s="1">
        <v>57</v>
      </c>
      <c r="N2" s="3">
        <f>M2/L2</f>
        <v>0.13636363636363635</v>
      </c>
      <c r="P2" t="s">
        <v>12</v>
      </c>
      <c r="Q2" t="s">
        <v>4</v>
      </c>
      <c r="R2" t="s">
        <v>13</v>
      </c>
      <c r="S2">
        <v>462</v>
      </c>
      <c r="T2">
        <v>57</v>
      </c>
      <c r="U2" s="3">
        <f>T2/S2</f>
        <v>0.12337662337662338</v>
      </c>
      <c r="W2" s="12" t="s">
        <v>12</v>
      </c>
      <c r="X2" t="s">
        <v>13</v>
      </c>
      <c r="Y2" s="1">
        <f>SUM(E2,E4,E6,E8,E10,E12)</f>
        <v>3631</v>
      </c>
      <c r="Z2" s="1">
        <f>SUM(F2,F4,F6,F8,F10,F12)</f>
        <v>996</v>
      </c>
      <c r="AA2" s="3">
        <f t="shared" ref="AA2:AA9" si="0">Z2/Y2</f>
        <v>0.2743045992839438</v>
      </c>
      <c r="AB2" s="1">
        <v>3799</v>
      </c>
      <c r="AC2" s="1">
        <v>784</v>
      </c>
      <c r="AD2" s="3">
        <v>0.20637009739405107</v>
      </c>
      <c r="AE2" s="1">
        <v>4119</v>
      </c>
      <c r="AF2" s="1">
        <v>839</v>
      </c>
      <c r="AG2" s="3">
        <v>0.20369021607186211</v>
      </c>
      <c r="AK2" t="s">
        <v>11</v>
      </c>
      <c r="AL2" t="s">
        <v>4</v>
      </c>
      <c r="AM2" t="s">
        <v>13</v>
      </c>
      <c r="AN2">
        <v>148</v>
      </c>
      <c r="AO2">
        <v>46</v>
      </c>
      <c r="AP2" s="3">
        <f>AO2/AN2</f>
        <v>0.3108108108108108</v>
      </c>
      <c r="AQ2">
        <v>152</v>
      </c>
      <c r="AR2">
        <v>38</v>
      </c>
      <c r="AS2" s="3">
        <f>AR2/AQ2</f>
        <v>0.25</v>
      </c>
      <c r="AT2">
        <v>128</v>
      </c>
      <c r="AU2">
        <v>23</v>
      </c>
      <c r="AV2" s="3">
        <f>AU2/AT2</f>
        <v>0.1796875</v>
      </c>
      <c r="AW2" s="3"/>
      <c r="AX2" s="3" t="s">
        <v>11</v>
      </c>
      <c r="AY2" s="3" t="s">
        <v>4</v>
      </c>
      <c r="AZ2" s="3" t="s">
        <v>13</v>
      </c>
      <c r="BA2">
        <v>706</v>
      </c>
      <c r="BB2">
        <v>204</v>
      </c>
      <c r="BC2" s="3">
        <f>BB2/BA2</f>
        <v>0.28895184135977336</v>
      </c>
      <c r="BD2">
        <v>801</v>
      </c>
      <c r="BE2">
        <v>146</v>
      </c>
      <c r="BF2" s="3">
        <f>BE2/BD2</f>
        <v>0.18227215980024969</v>
      </c>
      <c r="BG2" s="17">
        <v>896</v>
      </c>
      <c r="BH2">
        <v>169</v>
      </c>
      <c r="BI2" s="3">
        <f>BH2/BG2</f>
        <v>0.18861607142857142</v>
      </c>
      <c r="BJ2" s="3"/>
      <c r="BK2" s="35" t="s">
        <v>16</v>
      </c>
      <c r="BL2" s="34" t="s">
        <v>11</v>
      </c>
      <c r="BM2" s="34" t="s">
        <v>4</v>
      </c>
      <c r="BN2" s="11" t="s">
        <v>13</v>
      </c>
      <c r="BO2" s="20">
        <v>37</v>
      </c>
      <c r="BP2" s="20">
        <v>9</v>
      </c>
      <c r="BQ2" s="15">
        <f>BP2/BO2</f>
        <v>0.24324324324324326</v>
      </c>
      <c r="BR2" s="11">
        <v>45</v>
      </c>
      <c r="BS2" s="11">
        <v>16</v>
      </c>
      <c r="BT2" s="15">
        <f>BS2/BR2</f>
        <v>0.35555555555555557</v>
      </c>
      <c r="BU2" s="11">
        <v>38</v>
      </c>
      <c r="BV2" s="11">
        <v>16</v>
      </c>
      <c r="BW2" s="15">
        <f>BV2/BU2</f>
        <v>0.42105263157894735</v>
      </c>
      <c r="BY2" s="28" t="s">
        <v>4</v>
      </c>
      <c r="BZ2" s="28" t="s">
        <v>50</v>
      </c>
      <c r="CA2" s="28" t="s">
        <v>13</v>
      </c>
      <c r="CB2" s="28">
        <v>100</v>
      </c>
      <c r="CC2" s="28">
        <v>406</v>
      </c>
      <c r="CD2" s="23">
        <f>CB2/CC2</f>
        <v>0.24630541871921183</v>
      </c>
      <c r="CE2" s="29">
        <v>57</v>
      </c>
      <c r="CF2" s="28">
        <v>418</v>
      </c>
      <c r="CG2" s="23">
        <f>CE2/CF2</f>
        <v>0.13636363636363635</v>
      </c>
      <c r="CH2" s="28">
        <v>57</v>
      </c>
      <c r="CI2" s="29">
        <v>462</v>
      </c>
      <c r="CJ2" s="23">
        <f>CH2/CI2</f>
        <v>0.12337662337662338</v>
      </c>
      <c r="CL2" s="28" t="s">
        <v>12</v>
      </c>
      <c r="CM2" s="36" t="s">
        <v>11</v>
      </c>
      <c r="CN2" s="28" t="s">
        <v>13</v>
      </c>
      <c r="CO2" s="28">
        <v>2143</v>
      </c>
      <c r="CP2" s="28">
        <v>664</v>
      </c>
      <c r="CQ2" s="30">
        <f>CP2/CO2</f>
        <v>0.30984601026598224</v>
      </c>
      <c r="CR2" s="28">
        <v>2250</v>
      </c>
      <c r="CS2" s="28">
        <v>534</v>
      </c>
      <c r="CT2" s="30">
        <f>CS2/CR2</f>
        <v>0.23733333333333334</v>
      </c>
      <c r="CU2" s="28">
        <v>2467</v>
      </c>
      <c r="CV2" s="28">
        <v>575</v>
      </c>
      <c r="CW2" s="30">
        <f>CV2/CU2</f>
        <v>0.23307661126874746</v>
      </c>
      <c r="CY2" t="s">
        <v>4</v>
      </c>
      <c r="CZ2" t="s">
        <v>12</v>
      </c>
      <c r="DA2" t="s">
        <v>11</v>
      </c>
      <c r="DB2" t="s">
        <v>13</v>
      </c>
      <c r="DC2" s="17">
        <v>148</v>
      </c>
      <c r="DD2">
        <v>46</v>
      </c>
      <c r="DE2" s="30">
        <f>DD2/DC2</f>
        <v>0.3108108108108108</v>
      </c>
      <c r="DF2">
        <v>152</v>
      </c>
      <c r="DG2">
        <v>38</v>
      </c>
      <c r="DH2" s="30">
        <f>DG2/DF2</f>
        <v>0.25</v>
      </c>
      <c r="DI2" s="17">
        <v>128</v>
      </c>
      <c r="DJ2">
        <v>23</v>
      </c>
      <c r="DK2" s="30">
        <f>DJ2/DI2</f>
        <v>0.1796875</v>
      </c>
      <c r="DM2" s="26" t="s">
        <v>4</v>
      </c>
      <c r="DN2" s="26" t="s">
        <v>36</v>
      </c>
      <c r="DO2" s="26" t="s">
        <v>11</v>
      </c>
      <c r="DP2" s="26" t="s">
        <v>13</v>
      </c>
      <c r="DQ2" s="26">
        <v>37</v>
      </c>
      <c r="DR2" s="26">
        <v>9</v>
      </c>
      <c r="DS2" s="30">
        <f>DR2/DQ2</f>
        <v>0.24324324324324326</v>
      </c>
      <c r="DT2" s="27">
        <v>45</v>
      </c>
      <c r="DU2" s="26">
        <v>16</v>
      </c>
      <c r="DV2" s="30">
        <f>DU2/DT2</f>
        <v>0.35555555555555557</v>
      </c>
      <c r="DW2" s="26">
        <v>38</v>
      </c>
      <c r="DX2" s="27">
        <v>16</v>
      </c>
      <c r="DY2" s="30">
        <f t="shared" ref="DY2:DY3" si="1">DX2/DW2</f>
        <v>0.42105263157894735</v>
      </c>
    </row>
    <row r="3" spans="2:129" x14ac:dyDescent="0.45">
      <c r="D3" t="s">
        <v>14</v>
      </c>
      <c r="E3" s="1">
        <v>419</v>
      </c>
      <c r="F3" s="1">
        <v>141</v>
      </c>
      <c r="G3" s="3">
        <f t="shared" ref="G3:G13" si="2">F3/E3</f>
        <v>0.33651551312649164</v>
      </c>
      <c r="K3" t="s">
        <v>14</v>
      </c>
      <c r="L3" s="1">
        <v>421</v>
      </c>
      <c r="M3" s="1">
        <v>68</v>
      </c>
      <c r="N3" s="3">
        <f t="shared" ref="N3:N13" si="3">M3/L3</f>
        <v>0.16152019002375298</v>
      </c>
      <c r="R3" t="s">
        <v>14</v>
      </c>
      <c r="S3">
        <v>447</v>
      </c>
      <c r="T3">
        <v>76</v>
      </c>
      <c r="U3" s="3">
        <f t="shared" ref="U3:U13" si="4">T3/S3</f>
        <v>0.17002237136465326</v>
      </c>
      <c r="X3" t="s">
        <v>14</v>
      </c>
      <c r="Y3" s="1">
        <f>SUM(E3,E5,E7,E9,E11,E13)</f>
        <v>3528</v>
      </c>
      <c r="Z3" s="1">
        <f>SUM(F3,F5,F7,F9,F11,F13)</f>
        <v>1123</v>
      </c>
      <c r="AA3" s="3">
        <f t="shared" si="0"/>
        <v>0.31831065759637189</v>
      </c>
      <c r="AB3" s="1">
        <v>3561</v>
      </c>
      <c r="AC3" s="1">
        <v>945</v>
      </c>
      <c r="AD3" s="3">
        <v>0.26537489469250208</v>
      </c>
      <c r="AE3" s="1">
        <v>3776</v>
      </c>
      <c r="AF3" s="1">
        <v>898</v>
      </c>
      <c r="AG3" s="3">
        <v>0.2378177966101695</v>
      </c>
      <c r="AM3" t="s">
        <v>14</v>
      </c>
      <c r="AN3">
        <v>159</v>
      </c>
      <c r="AO3">
        <v>63</v>
      </c>
      <c r="AP3" s="3">
        <f t="shared" ref="AP3:AP23" si="5">AO3/AN3</f>
        <v>0.39622641509433965</v>
      </c>
      <c r="AQ3">
        <v>151</v>
      </c>
      <c r="AR3">
        <v>32</v>
      </c>
      <c r="AS3" s="3">
        <f t="shared" ref="AS3:AS23" si="6">AR3/AQ3</f>
        <v>0.2119205298013245</v>
      </c>
      <c r="AT3">
        <v>138</v>
      </c>
      <c r="AU3">
        <v>24</v>
      </c>
      <c r="AV3" s="3">
        <f t="shared" ref="AV3:AV23" si="7">AU3/AT3</f>
        <v>0.17391304347826086</v>
      </c>
      <c r="AW3" s="3"/>
      <c r="AX3" s="3"/>
      <c r="AY3" s="3"/>
      <c r="AZ3" s="3" t="s">
        <v>14</v>
      </c>
      <c r="BA3">
        <v>685</v>
      </c>
      <c r="BB3">
        <v>209</v>
      </c>
      <c r="BC3" s="3">
        <f t="shared" ref="BC3:BC25" si="8">BB3/BA3</f>
        <v>0.30510948905109492</v>
      </c>
      <c r="BD3">
        <v>774</v>
      </c>
      <c r="BE3">
        <v>182</v>
      </c>
      <c r="BF3" s="3">
        <f t="shared" ref="BF3:BF25" si="9">BE3/BD3</f>
        <v>0.23514211886304909</v>
      </c>
      <c r="BG3" s="18">
        <v>824</v>
      </c>
      <c r="BH3">
        <v>183</v>
      </c>
      <c r="BI3" s="3">
        <f t="shared" ref="BI3:BI25" si="10">BH3/BG3</f>
        <v>0.22208737864077671</v>
      </c>
      <c r="BJ3" s="3"/>
      <c r="BK3" s="35"/>
      <c r="BL3" s="34"/>
      <c r="BM3" s="34"/>
      <c r="BN3" s="11" t="s">
        <v>14</v>
      </c>
      <c r="BO3" s="20">
        <v>39</v>
      </c>
      <c r="BP3" s="20">
        <v>15</v>
      </c>
      <c r="BQ3" s="15">
        <f t="shared" ref="BQ3:BQ13" si="11">BP3/BO3</f>
        <v>0.38461538461538464</v>
      </c>
      <c r="BR3" s="11">
        <v>41</v>
      </c>
      <c r="BS3" s="11">
        <v>18</v>
      </c>
      <c r="BT3" s="15">
        <f t="shared" ref="BT3:BT13" si="12">BS3/BR3</f>
        <v>0.43902439024390244</v>
      </c>
      <c r="BU3" s="11">
        <v>42</v>
      </c>
      <c r="BV3" s="11">
        <v>17</v>
      </c>
      <c r="BW3" s="15">
        <f t="shared" ref="BW3:BW13" si="13">BV3/BU3</f>
        <v>0.40476190476190477</v>
      </c>
      <c r="BY3" s="28"/>
      <c r="BZ3" s="28"/>
      <c r="CA3" s="28" t="s">
        <v>14</v>
      </c>
      <c r="CB3" s="28">
        <v>141</v>
      </c>
      <c r="CC3" s="28">
        <v>419</v>
      </c>
      <c r="CD3" s="23">
        <f t="shared" ref="CD3:CD17" si="14">CB3/CC3</f>
        <v>0.33651551312649164</v>
      </c>
      <c r="CE3" s="29">
        <v>68</v>
      </c>
      <c r="CF3" s="28">
        <v>421</v>
      </c>
      <c r="CG3" s="23">
        <f t="shared" ref="CG3:CG13" si="15">CE3/CF3</f>
        <v>0.16152019002375298</v>
      </c>
      <c r="CH3" s="28">
        <v>76</v>
      </c>
      <c r="CI3" s="29">
        <v>447</v>
      </c>
      <c r="CJ3" s="23">
        <f t="shared" ref="CJ3:CJ13" si="16">CH3/CI3</f>
        <v>0.17002237136465326</v>
      </c>
      <c r="CL3" s="28"/>
      <c r="CM3" s="37"/>
      <c r="CN3" s="28" t="s">
        <v>14</v>
      </c>
      <c r="CO3" s="28">
        <v>2174</v>
      </c>
      <c r="CP3" s="28">
        <v>794</v>
      </c>
      <c r="CQ3" s="30">
        <f t="shared" ref="CQ3:CQ15" si="17">CP3/CO3</f>
        <v>0.36522539098436063</v>
      </c>
      <c r="CR3" s="28">
        <v>2120</v>
      </c>
      <c r="CS3" s="28">
        <v>641</v>
      </c>
      <c r="CT3" s="30">
        <f t="shared" ref="CT3:CT15" si="18">CS3/CR3</f>
        <v>0.30235849056603775</v>
      </c>
      <c r="CU3" s="28">
        <v>2321</v>
      </c>
      <c r="CV3" s="28">
        <v>602</v>
      </c>
      <c r="CW3" s="30">
        <f t="shared" ref="CW3:CW15" si="19">CV3/CU3</f>
        <v>0.25937096079276173</v>
      </c>
      <c r="DB3" t="s">
        <v>14</v>
      </c>
      <c r="DC3" s="18">
        <v>159</v>
      </c>
      <c r="DD3">
        <v>63</v>
      </c>
      <c r="DE3" s="30">
        <f t="shared" ref="DE3:DE47" si="20">DD3/DC3</f>
        <v>0.39622641509433965</v>
      </c>
      <c r="DF3">
        <v>151</v>
      </c>
      <c r="DG3">
        <v>32</v>
      </c>
      <c r="DH3" s="30">
        <f t="shared" ref="DH3:DH47" si="21">DG3/DF3</f>
        <v>0.2119205298013245</v>
      </c>
      <c r="DI3" s="18">
        <v>138</v>
      </c>
      <c r="DJ3">
        <v>24</v>
      </c>
      <c r="DK3" s="30">
        <f t="shared" ref="DK3:DK47" si="22">DJ3/DI3</f>
        <v>0.17391304347826086</v>
      </c>
      <c r="DM3" s="26"/>
      <c r="DN3" s="26"/>
      <c r="DO3" s="26"/>
      <c r="DP3" s="26" t="s">
        <v>14</v>
      </c>
      <c r="DQ3" s="26">
        <v>39</v>
      </c>
      <c r="DR3" s="26">
        <v>15</v>
      </c>
      <c r="DS3" s="30">
        <f t="shared" ref="DS3:DS5" si="23">DR3/DQ3</f>
        <v>0.38461538461538464</v>
      </c>
      <c r="DT3" s="27">
        <v>41</v>
      </c>
      <c r="DU3" s="26">
        <v>18</v>
      </c>
      <c r="DV3" s="30">
        <f t="shared" ref="DV3" si="24">DU3/DT3</f>
        <v>0.43902439024390244</v>
      </c>
      <c r="DW3" s="26">
        <v>42</v>
      </c>
      <c r="DX3" s="27">
        <v>17</v>
      </c>
      <c r="DY3" s="30">
        <f t="shared" si="1"/>
        <v>0.40476190476190477</v>
      </c>
    </row>
    <row r="4" spans="2:129" x14ac:dyDescent="0.45">
      <c r="C4" t="s">
        <v>5</v>
      </c>
      <c r="D4" t="s">
        <v>13</v>
      </c>
      <c r="E4" s="1">
        <v>774</v>
      </c>
      <c r="F4" s="1">
        <v>218</v>
      </c>
      <c r="G4" s="3">
        <f t="shared" si="2"/>
        <v>0.28165374677002586</v>
      </c>
      <c r="J4" t="s">
        <v>5</v>
      </c>
      <c r="K4" t="s">
        <v>13</v>
      </c>
      <c r="L4" s="1">
        <v>657</v>
      </c>
      <c r="M4" s="1">
        <v>136</v>
      </c>
      <c r="N4" s="3">
        <f t="shared" si="3"/>
        <v>0.20700152207001521</v>
      </c>
      <c r="Q4" t="s">
        <v>5</v>
      </c>
      <c r="R4" t="s">
        <v>13</v>
      </c>
      <c r="S4">
        <v>752</v>
      </c>
      <c r="T4">
        <v>138</v>
      </c>
      <c r="U4" s="3">
        <f t="shared" si="4"/>
        <v>0.18351063829787234</v>
      </c>
      <c r="W4" t="s">
        <v>16</v>
      </c>
      <c r="X4" t="s">
        <v>13</v>
      </c>
      <c r="Y4" s="1">
        <f>SUM(E16,E18)</f>
        <v>27</v>
      </c>
      <c r="Z4" s="1">
        <f>SUM(F16,F18)</f>
        <v>12</v>
      </c>
      <c r="AA4" s="3">
        <f t="shared" si="0"/>
        <v>0.44444444444444442</v>
      </c>
      <c r="AB4" s="1">
        <v>61</v>
      </c>
      <c r="AC4" s="1">
        <v>18</v>
      </c>
      <c r="AD4" s="3">
        <v>0.29508196721311475</v>
      </c>
      <c r="AE4" s="1">
        <v>51</v>
      </c>
      <c r="AF4" s="1">
        <v>16</v>
      </c>
      <c r="AG4" s="3">
        <v>0.31372549019607843</v>
      </c>
      <c r="AL4" t="s">
        <v>5</v>
      </c>
      <c r="AM4" t="s">
        <v>13</v>
      </c>
      <c r="AN4">
        <v>625</v>
      </c>
      <c r="AO4">
        <v>185</v>
      </c>
      <c r="AP4" s="3">
        <f t="shared" si="5"/>
        <v>0.29599999999999999</v>
      </c>
      <c r="AQ4">
        <v>534</v>
      </c>
      <c r="AR4">
        <v>122</v>
      </c>
      <c r="AS4" s="3">
        <f t="shared" si="6"/>
        <v>0.22846441947565543</v>
      </c>
      <c r="AT4">
        <v>605</v>
      </c>
      <c r="AU4">
        <v>117</v>
      </c>
      <c r="AV4" s="3">
        <f t="shared" si="7"/>
        <v>0.1933884297520661</v>
      </c>
      <c r="AW4" s="3"/>
      <c r="AX4" s="3"/>
      <c r="AY4" s="3" t="s">
        <v>5</v>
      </c>
      <c r="AZ4" s="3" t="s">
        <v>13</v>
      </c>
      <c r="BA4">
        <v>204</v>
      </c>
      <c r="BB4">
        <v>60</v>
      </c>
      <c r="BC4" s="3">
        <f t="shared" si="8"/>
        <v>0.29411764705882354</v>
      </c>
      <c r="BD4">
        <v>229</v>
      </c>
      <c r="BE4">
        <v>47</v>
      </c>
      <c r="BF4" s="3">
        <f t="shared" si="9"/>
        <v>0.20524017467248909</v>
      </c>
      <c r="BG4" s="18">
        <v>276</v>
      </c>
      <c r="BH4">
        <v>65</v>
      </c>
      <c r="BI4" s="3">
        <f t="shared" si="10"/>
        <v>0.23550724637681159</v>
      </c>
      <c r="BJ4" s="3"/>
      <c r="BK4" s="35"/>
      <c r="BL4" s="34"/>
      <c r="BM4" s="34" t="s">
        <v>6</v>
      </c>
      <c r="BN4" s="11" t="s">
        <v>13</v>
      </c>
      <c r="BO4" s="20">
        <v>11</v>
      </c>
      <c r="BP4" s="20">
        <v>11</v>
      </c>
      <c r="BQ4" s="15">
        <f t="shared" si="11"/>
        <v>1</v>
      </c>
      <c r="BR4" s="11"/>
      <c r="BS4" s="11"/>
      <c r="BT4" s="15"/>
      <c r="BU4" s="11">
        <v>13</v>
      </c>
      <c r="BV4" s="11">
        <v>0</v>
      </c>
      <c r="BW4" s="15">
        <f t="shared" si="13"/>
        <v>0</v>
      </c>
      <c r="BY4" s="28"/>
      <c r="BZ4" s="28" t="s">
        <v>51</v>
      </c>
      <c r="CA4" s="28" t="s">
        <v>13</v>
      </c>
      <c r="CB4" s="28">
        <v>9</v>
      </c>
      <c r="CC4" s="28">
        <v>37</v>
      </c>
      <c r="CD4" s="23">
        <f t="shared" si="14"/>
        <v>0.24324324324324326</v>
      </c>
      <c r="CE4" s="29">
        <v>16</v>
      </c>
      <c r="CF4" s="28">
        <v>45</v>
      </c>
      <c r="CG4" s="23">
        <f t="shared" si="15"/>
        <v>0.35555555555555557</v>
      </c>
      <c r="CH4" s="28">
        <v>16</v>
      </c>
      <c r="CI4" s="29">
        <v>38</v>
      </c>
      <c r="CJ4" s="23">
        <f t="shared" si="16"/>
        <v>0.42105263157894735</v>
      </c>
      <c r="CL4" s="28"/>
      <c r="CM4" s="36" t="s">
        <v>23</v>
      </c>
      <c r="CN4" s="28" t="s">
        <v>13</v>
      </c>
      <c r="CO4" s="28">
        <v>1488</v>
      </c>
      <c r="CP4" s="28">
        <v>332</v>
      </c>
      <c r="CQ4" s="30">
        <f t="shared" si="17"/>
        <v>0.22311827956989247</v>
      </c>
      <c r="CR4" s="28">
        <v>1549</v>
      </c>
      <c r="CS4" s="28">
        <v>250</v>
      </c>
      <c r="CT4" s="31">
        <f t="shared" si="18"/>
        <v>0.16139444803098774</v>
      </c>
      <c r="CU4" s="28">
        <v>1652</v>
      </c>
      <c r="CV4" s="28">
        <v>264</v>
      </c>
      <c r="CW4" s="31">
        <f t="shared" si="19"/>
        <v>0.15980629539951574</v>
      </c>
      <c r="DA4" t="s">
        <v>23</v>
      </c>
      <c r="DB4" t="s">
        <v>13</v>
      </c>
      <c r="DC4" s="18">
        <v>258</v>
      </c>
      <c r="DD4">
        <v>54</v>
      </c>
      <c r="DE4" s="30">
        <f t="shared" si="20"/>
        <v>0.20930232558139536</v>
      </c>
      <c r="DF4">
        <v>266</v>
      </c>
      <c r="DG4">
        <v>19</v>
      </c>
      <c r="DH4" s="30">
        <f t="shared" si="21"/>
        <v>7.1428571428571425E-2</v>
      </c>
      <c r="DI4" s="18">
        <v>334</v>
      </c>
      <c r="DJ4">
        <v>34</v>
      </c>
      <c r="DK4" s="30">
        <f t="shared" si="22"/>
        <v>0.10179640718562874</v>
      </c>
      <c r="DM4" s="26" t="s">
        <v>6</v>
      </c>
      <c r="DN4" s="26" t="s">
        <v>36</v>
      </c>
      <c r="DO4" s="26" t="s">
        <v>11</v>
      </c>
      <c r="DP4" s="26" t="s">
        <v>13</v>
      </c>
      <c r="DQ4" s="26">
        <v>11</v>
      </c>
      <c r="DR4" s="26">
        <v>11</v>
      </c>
      <c r="DS4" s="30">
        <f t="shared" si="23"/>
        <v>1</v>
      </c>
      <c r="DT4" s="26"/>
      <c r="DU4" s="26"/>
      <c r="DV4" s="26"/>
      <c r="DW4" s="26"/>
      <c r="DX4" s="26"/>
      <c r="DY4" s="26"/>
    </row>
    <row r="5" spans="2:129" x14ac:dyDescent="0.45">
      <c r="D5" t="s">
        <v>14</v>
      </c>
      <c r="E5" s="1">
        <v>691</v>
      </c>
      <c r="F5" s="1">
        <v>237</v>
      </c>
      <c r="G5" s="3">
        <f t="shared" si="2"/>
        <v>0.34298118668596239</v>
      </c>
      <c r="K5" t="s">
        <v>14</v>
      </c>
      <c r="L5" s="1">
        <v>582</v>
      </c>
      <c r="M5" s="1">
        <v>184</v>
      </c>
      <c r="N5" s="3">
        <f t="shared" si="3"/>
        <v>0.31615120274914088</v>
      </c>
      <c r="R5" t="s">
        <v>14</v>
      </c>
      <c r="S5">
        <v>624</v>
      </c>
      <c r="T5">
        <v>119</v>
      </c>
      <c r="U5" s="3">
        <f t="shared" si="4"/>
        <v>0.19070512820512819</v>
      </c>
      <c r="X5" t="s">
        <v>14</v>
      </c>
      <c r="Y5" s="1">
        <f>SUM(E17,E19)</f>
        <v>27</v>
      </c>
      <c r="Z5" s="1">
        <f>SUM(F17,F19)</f>
        <v>14</v>
      </c>
      <c r="AA5" s="3">
        <f t="shared" si="0"/>
        <v>0.51851851851851849</v>
      </c>
      <c r="AB5" s="1">
        <v>56</v>
      </c>
      <c r="AC5" s="1">
        <v>19</v>
      </c>
      <c r="AD5" s="3">
        <v>0.3392857142857143</v>
      </c>
      <c r="AE5" s="1">
        <v>60</v>
      </c>
      <c r="AF5" s="1">
        <v>18</v>
      </c>
      <c r="AG5" s="3">
        <v>0.3</v>
      </c>
      <c r="AM5" t="s">
        <v>14</v>
      </c>
      <c r="AN5">
        <v>589</v>
      </c>
      <c r="AO5">
        <v>218</v>
      </c>
      <c r="AP5" s="3">
        <f t="shared" si="5"/>
        <v>0.37011884550084889</v>
      </c>
      <c r="AQ5">
        <v>498</v>
      </c>
      <c r="AR5">
        <v>163</v>
      </c>
      <c r="AS5" s="3">
        <f t="shared" si="6"/>
        <v>0.32730923694779118</v>
      </c>
      <c r="AT5">
        <v>522</v>
      </c>
      <c r="AU5">
        <v>102</v>
      </c>
      <c r="AV5" s="3">
        <f t="shared" si="7"/>
        <v>0.19540229885057472</v>
      </c>
      <c r="AW5" s="3"/>
      <c r="AX5" s="3"/>
      <c r="AY5" s="3"/>
      <c r="AZ5" s="3" t="s">
        <v>14</v>
      </c>
      <c r="BA5">
        <v>211</v>
      </c>
      <c r="BB5">
        <v>88</v>
      </c>
      <c r="BC5" s="3">
        <f t="shared" si="8"/>
        <v>0.41706161137440756</v>
      </c>
      <c r="BD5">
        <v>239</v>
      </c>
      <c r="BE5">
        <v>62</v>
      </c>
      <c r="BF5" s="3">
        <f t="shared" si="9"/>
        <v>0.2594142259414226</v>
      </c>
      <c r="BG5" s="18">
        <v>282</v>
      </c>
      <c r="BH5">
        <v>58</v>
      </c>
      <c r="BI5" s="3">
        <f t="shared" si="10"/>
        <v>0.20567375886524822</v>
      </c>
      <c r="BJ5" s="3"/>
      <c r="BK5" s="35"/>
      <c r="BL5" s="34"/>
      <c r="BM5" s="34"/>
      <c r="BN5" s="11" t="s">
        <v>14</v>
      </c>
      <c r="BO5" s="20">
        <v>11</v>
      </c>
      <c r="BP5" s="20">
        <v>10</v>
      </c>
      <c r="BQ5" s="15">
        <f t="shared" si="11"/>
        <v>0.90909090909090906</v>
      </c>
      <c r="BR5" s="11"/>
      <c r="BS5" s="11"/>
      <c r="BT5" s="15"/>
      <c r="BU5" s="11">
        <v>18</v>
      </c>
      <c r="BV5" s="11">
        <v>1</v>
      </c>
      <c r="BW5" s="15">
        <f t="shared" si="13"/>
        <v>5.5555555555555552E-2</v>
      </c>
      <c r="BY5" s="28"/>
      <c r="BZ5" s="28"/>
      <c r="CA5" s="28" t="s">
        <v>14</v>
      </c>
      <c r="CB5" s="28">
        <v>15</v>
      </c>
      <c r="CC5" s="28">
        <v>39</v>
      </c>
      <c r="CD5" s="23">
        <f t="shared" si="14"/>
        <v>0.38461538461538464</v>
      </c>
      <c r="CE5" s="29">
        <v>18</v>
      </c>
      <c r="CF5" s="28">
        <v>41</v>
      </c>
      <c r="CG5" s="23">
        <f t="shared" si="15"/>
        <v>0.43902439024390244</v>
      </c>
      <c r="CH5" s="28">
        <v>17</v>
      </c>
      <c r="CI5" s="29">
        <v>42</v>
      </c>
      <c r="CJ5" s="23">
        <f t="shared" si="16"/>
        <v>0.40476190476190477</v>
      </c>
      <c r="CL5" s="28"/>
      <c r="CM5" s="37"/>
      <c r="CN5" s="28" t="s">
        <v>14</v>
      </c>
      <c r="CO5" s="28">
        <v>1354</v>
      </c>
      <c r="CP5" s="28">
        <v>329</v>
      </c>
      <c r="CQ5" s="30">
        <f t="shared" si="17"/>
        <v>0.2429837518463811</v>
      </c>
      <c r="CR5" s="28">
        <v>1441</v>
      </c>
      <c r="CS5" s="28">
        <v>304</v>
      </c>
      <c r="CT5" s="30">
        <f t="shared" si="18"/>
        <v>0.2109646079111728</v>
      </c>
      <c r="CU5" s="28">
        <v>1455</v>
      </c>
      <c r="CV5" s="28">
        <v>296</v>
      </c>
      <c r="CW5" s="30">
        <f t="shared" si="19"/>
        <v>0.20343642611683849</v>
      </c>
      <c r="DB5" t="s">
        <v>14</v>
      </c>
      <c r="DC5" s="18">
        <v>260</v>
      </c>
      <c r="DD5">
        <v>78</v>
      </c>
      <c r="DE5" s="30">
        <f t="shared" si="20"/>
        <v>0.3</v>
      </c>
      <c r="DF5">
        <v>270</v>
      </c>
      <c r="DG5">
        <v>36</v>
      </c>
      <c r="DH5" s="30">
        <f t="shared" si="21"/>
        <v>0.13333333333333333</v>
      </c>
      <c r="DI5" s="18">
        <v>309</v>
      </c>
      <c r="DJ5">
        <v>52</v>
      </c>
      <c r="DK5" s="30">
        <f t="shared" si="22"/>
        <v>0.16828478964401294</v>
      </c>
      <c r="DM5" s="26"/>
      <c r="DN5" s="26"/>
      <c r="DO5" s="26"/>
      <c r="DP5" s="26" t="s">
        <v>14</v>
      </c>
      <c r="DQ5" s="26">
        <v>11</v>
      </c>
      <c r="DR5" s="26">
        <v>10</v>
      </c>
      <c r="DS5" s="30">
        <f t="shared" si="23"/>
        <v>0.90909090909090906</v>
      </c>
      <c r="DT5" s="26"/>
      <c r="DU5" s="26"/>
      <c r="DV5" s="26"/>
      <c r="DW5" s="26"/>
      <c r="DX5" s="26"/>
      <c r="DY5" s="26"/>
    </row>
    <row r="6" spans="2:129" x14ac:dyDescent="0.45">
      <c r="C6" t="s">
        <v>6</v>
      </c>
      <c r="D6" t="s">
        <v>13</v>
      </c>
      <c r="E6" s="1">
        <v>788</v>
      </c>
      <c r="F6" s="1">
        <v>230</v>
      </c>
      <c r="G6" s="3">
        <f t="shared" si="2"/>
        <v>0.29187817258883247</v>
      </c>
      <c r="J6" t="s">
        <v>6</v>
      </c>
      <c r="K6" t="s">
        <v>13</v>
      </c>
      <c r="L6" s="1">
        <v>850</v>
      </c>
      <c r="M6" s="1">
        <v>226</v>
      </c>
      <c r="N6" s="3">
        <f t="shared" si="3"/>
        <v>0.26588235294117646</v>
      </c>
      <c r="Q6" t="s">
        <v>6</v>
      </c>
      <c r="R6" t="s">
        <v>13</v>
      </c>
      <c r="S6">
        <v>851</v>
      </c>
      <c r="T6">
        <v>177</v>
      </c>
      <c r="U6" s="3">
        <f t="shared" si="4"/>
        <v>0.20799059929494712</v>
      </c>
      <c r="W6" t="s">
        <v>18</v>
      </c>
      <c r="X6" t="s">
        <v>13</v>
      </c>
      <c r="Y6" s="1">
        <f>SUM(E20,E22,E24,E26,E28,E30)</f>
        <v>6184</v>
      </c>
      <c r="Z6" s="1">
        <f>SUM(F20,F22,F24,F26,F28,F30)</f>
        <v>1894</v>
      </c>
      <c r="AA6" s="3">
        <f t="shared" si="0"/>
        <v>0.30627425614489001</v>
      </c>
      <c r="AB6" s="1">
        <v>6743</v>
      </c>
      <c r="AC6" s="1">
        <v>1557</v>
      </c>
      <c r="AD6" s="3">
        <v>0.23090612487023579</v>
      </c>
      <c r="AE6" s="1">
        <v>7354</v>
      </c>
      <c r="AF6" s="1">
        <v>1644</v>
      </c>
      <c r="AG6" s="3">
        <v>0.2235518085395703</v>
      </c>
      <c r="AL6" t="s">
        <v>6</v>
      </c>
      <c r="AM6" t="s">
        <v>13</v>
      </c>
      <c r="AN6">
        <v>374</v>
      </c>
      <c r="AO6">
        <v>119</v>
      </c>
      <c r="AP6" s="3">
        <f t="shared" si="5"/>
        <v>0.31818181818181818</v>
      </c>
      <c r="AQ6">
        <v>429</v>
      </c>
      <c r="AR6">
        <v>118</v>
      </c>
      <c r="AS6" s="3">
        <f t="shared" si="6"/>
        <v>0.27505827505827507</v>
      </c>
      <c r="AT6">
        <v>462</v>
      </c>
      <c r="AU6">
        <v>105</v>
      </c>
      <c r="AV6" s="3">
        <f t="shared" si="7"/>
        <v>0.22727272727272727</v>
      </c>
      <c r="AW6" s="3"/>
      <c r="AX6" s="3"/>
      <c r="AY6" s="3" t="s">
        <v>6</v>
      </c>
      <c r="AZ6" s="3" t="s">
        <v>13</v>
      </c>
      <c r="BA6">
        <v>1146</v>
      </c>
      <c r="BB6">
        <v>320</v>
      </c>
      <c r="BC6" s="3">
        <f t="shared" si="8"/>
        <v>0.27923211169284468</v>
      </c>
      <c r="BD6">
        <v>1391</v>
      </c>
      <c r="BE6">
        <v>381</v>
      </c>
      <c r="BF6" s="3">
        <f t="shared" si="9"/>
        <v>0.2739036664270309</v>
      </c>
      <c r="BG6" s="18">
        <v>1411</v>
      </c>
      <c r="BH6">
        <v>300</v>
      </c>
      <c r="BI6" s="3">
        <f t="shared" si="10"/>
        <v>0.21261516654854712</v>
      </c>
      <c r="BJ6" s="3"/>
      <c r="BK6" s="35"/>
      <c r="BL6" s="34"/>
      <c r="BM6" s="34" t="s">
        <v>7</v>
      </c>
      <c r="BN6" s="11" t="s">
        <v>13</v>
      </c>
      <c r="BO6" s="20">
        <v>16</v>
      </c>
      <c r="BP6" s="20">
        <v>1</v>
      </c>
      <c r="BQ6" s="15">
        <f t="shared" si="11"/>
        <v>6.25E-2</v>
      </c>
      <c r="BR6" s="11">
        <v>16</v>
      </c>
      <c r="BS6" s="11">
        <v>2</v>
      </c>
      <c r="BT6" s="15">
        <f t="shared" si="12"/>
        <v>0.125</v>
      </c>
      <c r="BU6" s="11">
        <v>1</v>
      </c>
      <c r="BV6" s="11">
        <v>1</v>
      </c>
      <c r="BW6" s="15">
        <f t="shared" si="13"/>
        <v>1</v>
      </c>
      <c r="BY6" s="28"/>
      <c r="BZ6" s="28" t="s">
        <v>52</v>
      </c>
      <c r="CA6" s="28" t="s">
        <v>13</v>
      </c>
      <c r="CB6" s="28">
        <v>269</v>
      </c>
      <c r="CC6" s="28">
        <v>905</v>
      </c>
      <c r="CD6" s="23">
        <f t="shared" si="14"/>
        <v>0.29723756906077348</v>
      </c>
      <c r="CE6" s="29">
        <v>174</v>
      </c>
      <c r="CF6" s="28">
        <v>1000</v>
      </c>
      <c r="CG6" s="23">
        <f t="shared" si="15"/>
        <v>0.17399999999999999</v>
      </c>
      <c r="CH6" s="28">
        <v>199</v>
      </c>
      <c r="CI6" s="29">
        <v>1104</v>
      </c>
      <c r="CJ6" s="23">
        <f t="shared" si="16"/>
        <v>0.18025362318840579</v>
      </c>
      <c r="CL6" s="36" t="s">
        <v>16</v>
      </c>
      <c r="CM6" s="36" t="s">
        <v>11</v>
      </c>
      <c r="CN6" s="28" t="s">
        <v>13</v>
      </c>
      <c r="CO6" s="28">
        <v>64</v>
      </c>
      <c r="CP6" s="28">
        <v>21</v>
      </c>
      <c r="CQ6" s="30">
        <f t="shared" si="17"/>
        <v>0.328125</v>
      </c>
      <c r="CR6" s="28">
        <v>61</v>
      </c>
      <c r="CS6" s="28">
        <v>18</v>
      </c>
      <c r="CT6" s="30">
        <f t="shared" si="18"/>
        <v>0.29508196721311475</v>
      </c>
      <c r="CU6" s="28">
        <v>51</v>
      </c>
      <c r="CV6" s="28">
        <v>16</v>
      </c>
      <c r="CW6" s="30">
        <f t="shared" si="19"/>
        <v>0.31372549019607843</v>
      </c>
      <c r="CZ6" t="s">
        <v>18</v>
      </c>
      <c r="DA6" t="s">
        <v>11</v>
      </c>
      <c r="DB6" t="s">
        <v>13</v>
      </c>
      <c r="DC6" s="18">
        <v>706</v>
      </c>
      <c r="DD6">
        <v>204</v>
      </c>
      <c r="DE6" s="30">
        <f t="shared" si="20"/>
        <v>0.28895184135977336</v>
      </c>
      <c r="DF6">
        <v>801</v>
      </c>
      <c r="DG6">
        <v>146</v>
      </c>
      <c r="DH6" s="30">
        <f t="shared" si="21"/>
        <v>0.18227215980024969</v>
      </c>
      <c r="DI6" s="18">
        <v>896</v>
      </c>
      <c r="DJ6">
        <v>169</v>
      </c>
      <c r="DK6" s="30">
        <f t="shared" si="22"/>
        <v>0.18861607142857142</v>
      </c>
      <c r="DM6" s="26"/>
      <c r="DN6" s="26" t="s">
        <v>20</v>
      </c>
      <c r="DO6" s="26" t="s">
        <v>11</v>
      </c>
      <c r="DP6" s="26" t="s">
        <v>13</v>
      </c>
      <c r="DQ6" s="26"/>
      <c r="DR6" s="26"/>
      <c r="DS6" s="26"/>
      <c r="DT6" s="26"/>
      <c r="DU6" s="26"/>
      <c r="DV6" s="26"/>
      <c r="DW6" s="26">
        <v>1</v>
      </c>
      <c r="DX6" s="27">
        <v>1</v>
      </c>
      <c r="DY6" s="30">
        <f t="shared" ref="DY6:DY15" si="25">DX6/DW6</f>
        <v>1</v>
      </c>
    </row>
    <row r="7" spans="2:129" x14ac:dyDescent="0.45">
      <c r="D7" t="s">
        <v>14</v>
      </c>
      <c r="E7" s="1">
        <v>753</v>
      </c>
      <c r="F7" s="1">
        <v>230</v>
      </c>
      <c r="G7" s="3">
        <f t="shared" si="2"/>
        <v>0.3054448871181939</v>
      </c>
      <c r="K7" t="s">
        <v>14</v>
      </c>
      <c r="L7" s="1">
        <v>874</v>
      </c>
      <c r="M7" s="1">
        <v>265</v>
      </c>
      <c r="N7" s="3">
        <f t="shared" si="3"/>
        <v>0.30320366132723114</v>
      </c>
      <c r="R7" t="s">
        <v>14</v>
      </c>
      <c r="S7">
        <v>843</v>
      </c>
      <c r="T7">
        <v>188</v>
      </c>
      <c r="U7" s="3">
        <f t="shared" si="4"/>
        <v>0.22301304863582444</v>
      </c>
      <c r="X7" t="s">
        <v>14</v>
      </c>
      <c r="Y7" s="1">
        <f>SUM(E21,E23,E25,E27,E29,E31)</f>
        <v>5797</v>
      </c>
      <c r="Z7" s="1">
        <f>SUM(F21,F23,F25,F27,F29,F31)</f>
        <v>2033</v>
      </c>
      <c r="AA7" s="3">
        <f t="shared" si="0"/>
        <v>0.35069863722615147</v>
      </c>
      <c r="AB7" s="1">
        <v>6319</v>
      </c>
      <c r="AC7" s="1">
        <v>1581</v>
      </c>
      <c r="AD7" s="3">
        <v>0.25019781611014402</v>
      </c>
      <c r="AE7" s="1">
        <v>6979</v>
      </c>
      <c r="AF7" s="1">
        <v>1707</v>
      </c>
      <c r="AG7" s="3">
        <v>0.24459091560395471</v>
      </c>
      <c r="AM7" t="s">
        <v>14</v>
      </c>
      <c r="AN7">
        <v>399</v>
      </c>
      <c r="AO7">
        <v>136</v>
      </c>
      <c r="AP7" s="3">
        <f t="shared" si="5"/>
        <v>0.34085213032581452</v>
      </c>
      <c r="AQ7">
        <v>445</v>
      </c>
      <c r="AR7">
        <v>132</v>
      </c>
      <c r="AS7" s="3">
        <f t="shared" si="6"/>
        <v>0.29662921348314608</v>
      </c>
      <c r="AT7">
        <v>465</v>
      </c>
      <c r="AU7">
        <v>112</v>
      </c>
      <c r="AV7" s="3">
        <f t="shared" si="7"/>
        <v>0.24086021505376345</v>
      </c>
      <c r="AW7" s="3"/>
      <c r="AX7" s="3"/>
      <c r="AY7" s="3"/>
      <c r="AZ7" s="3" t="s">
        <v>14</v>
      </c>
      <c r="BA7">
        <v>1121</v>
      </c>
      <c r="BB7">
        <v>371</v>
      </c>
      <c r="BC7" s="3">
        <f t="shared" si="8"/>
        <v>0.33095450490633366</v>
      </c>
      <c r="BD7">
        <v>1347</v>
      </c>
      <c r="BE7">
        <v>397</v>
      </c>
      <c r="BF7" s="3">
        <f t="shared" si="9"/>
        <v>0.29472902746844842</v>
      </c>
      <c r="BG7" s="18">
        <v>1367</v>
      </c>
      <c r="BH7">
        <v>345</v>
      </c>
      <c r="BI7" s="3">
        <f t="shared" si="10"/>
        <v>0.25237746891002194</v>
      </c>
      <c r="BJ7" s="3"/>
      <c r="BK7" s="35"/>
      <c r="BL7" s="34"/>
      <c r="BM7" s="34"/>
      <c r="BN7" s="11" t="s">
        <v>14</v>
      </c>
      <c r="BO7" s="20">
        <v>16</v>
      </c>
      <c r="BP7" s="20">
        <v>4</v>
      </c>
      <c r="BQ7" s="15">
        <f t="shared" si="11"/>
        <v>0.25</v>
      </c>
      <c r="BR7" s="11">
        <v>15</v>
      </c>
      <c r="BS7" s="11">
        <v>1</v>
      </c>
      <c r="BT7" s="15">
        <f t="shared" si="12"/>
        <v>6.6666666666666666E-2</v>
      </c>
      <c r="BU7" s="11">
        <v>3</v>
      </c>
      <c r="BV7" s="11">
        <v>3</v>
      </c>
      <c r="BW7" s="15">
        <f t="shared" si="13"/>
        <v>1</v>
      </c>
      <c r="BY7" s="28"/>
      <c r="BZ7" s="28"/>
      <c r="CA7" s="28" t="s">
        <v>14</v>
      </c>
      <c r="CB7" s="28">
        <v>269</v>
      </c>
      <c r="CC7" s="28">
        <v>855</v>
      </c>
      <c r="CD7" s="23">
        <f t="shared" si="14"/>
        <v>0.31461988304093569</v>
      </c>
      <c r="CE7" s="29">
        <v>217</v>
      </c>
      <c r="CF7" s="28">
        <v>935</v>
      </c>
      <c r="CG7" s="23">
        <f t="shared" si="15"/>
        <v>0.2320855614973262</v>
      </c>
      <c r="CH7" s="28">
        <v>211</v>
      </c>
      <c r="CI7" s="29">
        <v>967</v>
      </c>
      <c r="CJ7" s="23">
        <f t="shared" si="16"/>
        <v>0.21820062047569805</v>
      </c>
      <c r="CL7" s="37"/>
      <c r="CM7" s="37"/>
      <c r="CN7" s="28" t="s">
        <v>14</v>
      </c>
      <c r="CO7" s="28">
        <v>66</v>
      </c>
      <c r="CP7" s="28">
        <v>29</v>
      </c>
      <c r="CQ7" s="30">
        <f t="shared" si="17"/>
        <v>0.43939393939393939</v>
      </c>
      <c r="CR7" s="28">
        <v>56</v>
      </c>
      <c r="CS7" s="28">
        <v>19</v>
      </c>
      <c r="CT7" s="30">
        <f t="shared" si="18"/>
        <v>0.3392857142857143</v>
      </c>
      <c r="CU7" s="28">
        <v>60</v>
      </c>
      <c r="CV7" s="28">
        <v>18</v>
      </c>
      <c r="CW7" s="30">
        <f t="shared" si="19"/>
        <v>0.3</v>
      </c>
      <c r="DB7" t="s">
        <v>14</v>
      </c>
      <c r="DC7" s="18">
        <v>685</v>
      </c>
      <c r="DD7">
        <v>209</v>
      </c>
      <c r="DE7" s="30">
        <f t="shared" si="20"/>
        <v>0.30510948905109492</v>
      </c>
      <c r="DF7">
        <v>774</v>
      </c>
      <c r="DG7">
        <v>182</v>
      </c>
      <c r="DH7" s="30">
        <f t="shared" si="21"/>
        <v>0.23514211886304909</v>
      </c>
      <c r="DI7" s="18">
        <v>824</v>
      </c>
      <c r="DJ7">
        <v>183</v>
      </c>
      <c r="DK7" s="30">
        <f t="shared" si="22"/>
        <v>0.22208737864077671</v>
      </c>
      <c r="DM7" s="26"/>
      <c r="DN7" s="26"/>
      <c r="DO7" s="26"/>
      <c r="DP7" s="26" t="s">
        <v>14</v>
      </c>
      <c r="DQ7" s="26"/>
      <c r="DR7" s="26"/>
      <c r="DS7" s="26"/>
      <c r="DT7" s="26"/>
      <c r="DU7" s="26"/>
      <c r="DV7" s="26"/>
      <c r="DW7" s="26">
        <v>3</v>
      </c>
      <c r="DX7" s="27">
        <v>3</v>
      </c>
      <c r="DY7" s="30">
        <f t="shared" si="25"/>
        <v>1</v>
      </c>
    </row>
    <row r="8" spans="2:129" x14ac:dyDescent="0.45">
      <c r="C8" t="s">
        <v>7</v>
      </c>
      <c r="D8" t="s">
        <v>13</v>
      </c>
      <c r="E8" s="1">
        <v>1062</v>
      </c>
      <c r="F8" s="1">
        <v>269</v>
      </c>
      <c r="G8" s="3">
        <f t="shared" si="2"/>
        <v>0.25329566854990582</v>
      </c>
      <c r="J8" t="s">
        <v>7</v>
      </c>
      <c r="K8" t="s">
        <v>13</v>
      </c>
      <c r="L8" s="1">
        <v>1171</v>
      </c>
      <c r="M8" s="1">
        <v>216</v>
      </c>
      <c r="N8" s="3">
        <f t="shared" si="3"/>
        <v>0.18445772843723313</v>
      </c>
      <c r="Q8" t="s">
        <v>7</v>
      </c>
      <c r="R8" t="s">
        <v>13</v>
      </c>
      <c r="S8">
        <v>1271</v>
      </c>
      <c r="T8">
        <v>280</v>
      </c>
      <c r="U8" s="3">
        <f t="shared" si="4"/>
        <v>0.22029897718332023</v>
      </c>
      <c r="W8" t="s">
        <v>20</v>
      </c>
      <c r="X8" t="s">
        <v>13</v>
      </c>
      <c r="Y8" s="1">
        <f>SUM(E34,E36)</f>
        <v>178</v>
      </c>
      <c r="Z8" s="1">
        <f>SUM(F34,F36)</f>
        <v>61</v>
      </c>
      <c r="AA8" s="3">
        <f t="shared" si="0"/>
        <v>0.34269662921348315</v>
      </c>
      <c r="AB8" s="1">
        <v>368</v>
      </c>
      <c r="AC8" s="1">
        <v>100</v>
      </c>
      <c r="AD8" s="3">
        <v>0.27173913043478259</v>
      </c>
      <c r="AE8" s="1">
        <v>693</v>
      </c>
      <c r="AF8" s="1">
        <v>124</v>
      </c>
      <c r="AG8" s="3">
        <v>0.17893217893217894</v>
      </c>
      <c r="AL8" t="s">
        <v>7</v>
      </c>
      <c r="AM8" t="s">
        <v>13</v>
      </c>
      <c r="AN8">
        <v>626</v>
      </c>
      <c r="AO8">
        <v>173</v>
      </c>
      <c r="AP8" s="13">
        <f t="shared" si="5"/>
        <v>0.27635782747603832</v>
      </c>
      <c r="AQ8">
        <v>726</v>
      </c>
      <c r="AR8">
        <v>156</v>
      </c>
      <c r="AS8" s="3">
        <f t="shared" si="6"/>
        <v>0.21487603305785125</v>
      </c>
      <c r="AT8">
        <v>794</v>
      </c>
      <c r="AU8">
        <v>226</v>
      </c>
      <c r="AV8" s="13">
        <f t="shared" si="7"/>
        <v>0.28463476070528965</v>
      </c>
      <c r="AW8" s="3"/>
      <c r="AX8" s="3"/>
      <c r="AY8" s="3" t="s">
        <v>7</v>
      </c>
      <c r="AZ8" s="3" t="s">
        <v>13</v>
      </c>
      <c r="BA8">
        <v>1787</v>
      </c>
      <c r="BB8">
        <v>424</v>
      </c>
      <c r="BC8" s="3">
        <f t="shared" si="8"/>
        <v>0.23726916620033575</v>
      </c>
      <c r="BD8">
        <v>1943</v>
      </c>
      <c r="BE8">
        <v>385</v>
      </c>
      <c r="BF8" s="3">
        <f t="shared" si="9"/>
        <v>0.19814719505918682</v>
      </c>
      <c r="BG8" s="18">
        <v>2219</v>
      </c>
      <c r="BH8">
        <v>468</v>
      </c>
      <c r="BI8" s="3">
        <f t="shared" si="10"/>
        <v>0.21090581342947273</v>
      </c>
      <c r="BJ8" s="3"/>
      <c r="BK8" s="35" t="s">
        <v>20</v>
      </c>
      <c r="BL8" s="34" t="s">
        <v>11</v>
      </c>
      <c r="BM8" s="34" t="s">
        <v>7</v>
      </c>
      <c r="BN8" s="11" t="s">
        <v>13</v>
      </c>
      <c r="BO8" s="20">
        <v>90</v>
      </c>
      <c r="BP8" s="20">
        <v>42</v>
      </c>
      <c r="BQ8" s="15">
        <f t="shared" si="11"/>
        <v>0.46666666666666667</v>
      </c>
      <c r="BR8" s="11">
        <v>197</v>
      </c>
      <c r="BS8" s="11">
        <v>70</v>
      </c>
      <c r="BT8" s="15">
        <f t="shared" si="12"/>
        <v>0.35532994923857869</v>
      </c>
      <c r="BU8" s="11">
        <v>516</v>
      </c>
      <c r="BV8" s="11">
        <v>88</v>
      </c>
      <c r="BW8" s="15">
        <f t="shared" si="13"/>
        <v>0.17054263565891473</v>
      </c>
      <c r="BY8" s="28" t="s">
        <v>5</v>
      </c>
      <c r="BZ8" s="28" t="s">
        <v>50</v>
      </c>
      <c r="CA8" s="28" t="s">
        <v>13</v>
      </c>
      <c r="CB8" s="28">
        <v>218</v>
      </c>
      <c r="CC8" s="28">
        <v>774</v>
      </c>
      <c r="CD8" s="23">
        <f t="shared" si="14"/>
        <v>0.28165374677002586</v>
      </c>
      <c r="CE8" s="29">
        <v>136</v>
      </c>
      <c r="CF8" s="28">
        <v>657</v>
      </c>
      <c r="CG8" s="23">
        <f t="shared" si="15"/>
        <v>0.20700152207001521</v>
      </c>
      <c r="CH8" s="28">
        <v>138</v>
      </c>
      <c r="CI8" s="29">
        <v>752</v>
      </c>
      <c r="CJ8" s="23">
        <f t="shared" si="16"/>
        <v>0.18351063829787234</v>
      </c>
      <c r="CL8" s="36" t="s">
        <v>18</v>
      </c>
      <c r="CM8" s="36" t="s">
        <v>11</v>
      </c>
      <c r="CN8" s="28" t="s">
        <v>13</v>
      </c>
      <c r="CO8" s="28">
        <v>4501</v>
      </c>
      <c r="CP8" s="28">
        <v>1288</v>
      </c>
      <c r="CQ8" s="30">
        <f t="shared" si="17"/>
        <v>0.28615863141524106</v>
      </c>
      <c r="CR8" s="28">
        <v>5068</v>
      </c>
      <c r="CS8" s="28">
        <v>1155</v>
      </c>
      <c r="CT8" s="30">
        <f t="shared" si="18"/>
        <v>0.22790055248618785</v>
      </c>
      <c r="CU8" s="28">
        <v>5594</v>
      </c>
      <c r="CV8" s="28">
        <v>1236</v>
      </c>
      <c r="CW8" s="30">
        <f t="shared" si="19"/>
        <v>0.22095101894887378</v>
      </c>
      <c r="DA8" t="s">
        <v>23</v>
      </c>
      <c r="DB8" t="s">
        <v>13</v>
      </c>
      <c r="DC8" s="18">
        <v>199</v>
      </c>
      <c r="DD8">
        <v>65</v>
      </c>
      <c r="DE8" s="30">
        <f t="shared" si="20"/>
        <v>0.32663316582914576</v>
      </c>
      <c r="DF8">
        <v>199</v>
      </c>
      <c r="DG8">
        <v>28</v>
      </c>
      <c r="DH8" s="30">
        <f t="shared" si="21"/>
        <v>0.1407035175879397</v>
      </c>
      <c r="DI8" s="18">
        <v>208</v>
      </c>
      <c r="DJ8">
        <v>30</v>
      </c>
      <c r="DK8" s="30">
        <f t="shared" si="22"/>
        <v>0.14423076923076922</v>
      </c>
      <c r="DM8" s="26" t="s">
        <v>7</v>
      </c>
      <c r="DN8" s="26" t="s">
        <v>36</v>
      </c>
      <c r="DO8" s="26" t="s">
        <v>11</v>
      </c>
      <c r="DP8" s="26" t="s">
        <v>13</v>
      </c>
      <c r="DQ8" s="26">
        <v>16</v>
      </c>
      <c r="DR8" s="26">
        <v>1</v>
      </c>
      <c r="DS8" s="30">
        <f t="shared" ref="DS8:DS15" si="26">DR8/DQ8</f>
        <v>6.25E-2</v>
      </c>
      <c r="DT8" s="27">
        <v>16</v>
      </c>
      <c r="DU8" s="26">
        <v>2</v>
      </c>
      <c r="DV8" s="30">
        <f t="shared" ref="DV8:DV15" si="27">DU8/DT8</f>
        <v>0.125</v>
      </c>
      <c r="DW8" s="26">
        <v>13</v>
      </c>
      <c r="DX8" s="27">
        <v>0</v>
      </c>
      <c r="DY8" s="30">
        <f t="shared" si="25"/>
        <v>0</v>
      </c>
    </row>
    <row r="9" spans="2:129" x14ac:dyDescent="0.45">
      <c r="D9" t="s">
        <v>14</v>
      </c>
      <c r="E9" s="1">
        <v>1046</v>
      </c>
      <c r="F9" s="1">
        <v>309</v>
      </c>
      <c r="G9" s="3">
        <f t="shared" si="2"/>
        <v>0.29541108986615677</v>
      </c>
      <c r="K9" t="s">
        <v>14</v>
      </c>
      <c r="L9" s="1">
        <v>1023</v>
      </c>
      <c r="M9" s="1">
        <v>252</v>
      </c>
      <c r="N9" s="3">
        <f t="shared" si="3"/>
        <v>0.24633431085043989</v>
      </c>
      <c r="R9" t="s">
        <v>14</v>
      </c>
      <c r="S9">
        <v>1105</v>
      </c>
      <c r="T9">
        <v>318</v>
      </c>
      <c r="U9" s="3">
        <f t="shared" si="4"/>
        <v>0.28778280542986423</v>
      </c>
      <c r="X9" t="s">
        <v>14</v>
      </c>
      <c r="Y9" s="1">
        <f>SUM(E35,E37)</f>
        <v>252</v>
      </c>
      <c r="Z9" s="1">
        <f>SUM(F35,F37)</f>
        <v>91</v>
      </c>
      <c r="AA9" s="3">
        <f t="shared" si="0"/>
        <v>0.3611111111111111</v>
      </c>
      <c r="AB9" s="1">
        <v>430</v>
      </c>
      <c r="AC9" s="1">
        <v>146</v>
      </c>
      <c r="AD9" s="3">
        <v>0.33953488372093021</v>
      </c>
      <c r="AE9" s="1">
        <v>751</v>
      </c>
      <c r="AF9" s="1">
        <v>154</v>
      </c>
      <c r="AG9" s="3">
        <v>0.20505992010652463</v>
      </c>
      <c r="AM9" t="s">
        <v>14</v>
      </c>
      <c r="AN9">
        <v>639</v>
      </c>
      <c r="AO9">
        <v>220</v>
      </c>
      <c r="AP9" s="3">
        <f t="shared" si="5"/>
        <v>0.34428794992175271</v>
      </c>
      <c r="AQ9">
        <v>630</v>
      </c>
      <c r="AR9">
        <v>193</v>
      </c>
      <c r="AS9" s="3">
        <f t="shared" si="6"/>
        <v>0.30634920634920637</v>
      </c>
      <c r="AT9">
        <v>715</v>
      </c>
      <c r="AU9">
        <v>247</v>
      </c>
      <c r="AV9" s="3">
        <f t="shared" si="7"/>
        <v>0.34545454545454546</v>
      </c>
      <c r="AW9" s="3"/>
      <c r="AX9" s="3"/>
      <c r="AY9" s="3"/>
      <c r="AZ9" s="3" t="s">
        <v>14</v>
      </c>
      <c r="BA9">
        <v>1536</v>
      </c>
      <c r="BB9">
        <v>458</v>
      </c>
      <c r="BC9" s="3">
        <f t="shared" si="8"/>
        <v>0.29817708333333331</v>
      </c>
      <c r="BD9">
        <v>1688</v>
      </c>
      <c r="BE9">
        <v>360</v>
      </c>
      <c r="BF9" s="3">
        <f t="shared" si="9"/>
        <v>0.2132701421800948</v>
      </c>
      <c r="BG9" s="18">
        <v>2058</v>
      </c>
      <c r="BH9">
        <v>461</v>
      </c>
      <c r="BI9" s="3">
        <f t="shared" si="10"/>
        <v>0.2240038872691934</v>
      </c>
      <c r="BJ9" s="3"/>
      <c r="BK9" s="35"/>
      <c r="BL9" s="34"/>
      <c r="BM9" s="34"/>
      <c r="BN9" s="11" t="s">
        <v>14</v>
      </c>
      <c r="BO9" s="20">
        <v>150</v>
      </c>
      <c r="BP9" s="20">
        <v>75</v>
      </c>
      <c r="BQ9" s="15">
        <f t="shared" si="11"/>
        <v>0.5</v>
      </c>
      <c r="BR9" s="11">
        <v>234</v>
      </c>
      <c r="BS9" s="11">
        <v>119</v>
      </c>
      <c r="BT9" s="15">
        <f t="shared" si="12"/>
        <v>0.50854700854700852</v>
      </c>
      <c r="BU9" s="11">
        <v>547</v>
      </c>
      <c r="BV9" s="11">
        <v>107</v>
      </c>
      <c r="BW9" s="15">
        <f t="shared" si="13"/>
        <v>0.19561243144424131</v>
      </c>
      <c r="BY9" s="28"/>
      <c r="BZ9" s="28"/>
      <c r="CA9" s="28" t="s">
        <v>14</v>
      </c>
      <c r="CB9" s="28">
        <v>237</v>
      </c>
      <c r="CC9" s="28">
        <v>691</v>
      </c>
      <c r="CD9" s="23">
        <f t="shared" si="14"/>
        <v>0.34298118668596239</v>
      </c>
      <c r="CE9" s="29">
        <v>184</v>
      </c>
      <c r="CF9" s="28">
        <v>582</v>
      </c>
      <c r="CG9" s="23">
        <f t="shared" si="15"/>
        <v>0.31615120274914088</v>
      </c>
      <c r="CH9" s="28">
        <v>119</v>
      </c>
      <c r="CI9" s="29">
        <v>624</v>
      </c>
      <c r="CJ9" s="23">
        <f t="shared" si="16"/>
        <v>0.19070512820512819</v>
      </c>
      <c r="CL9" s="38"/>
      <c r="CM9" s="37"/>
      <c r="CN9" s="28" t="s">
        <v>14</v>
      </c>
      <c r="CO9" s="28">
        <v>4304</v>
      </c>
      <c r="CP9" s="28">
        <v>1401</v>
      </c>
      <c r="CQ9" s="30">
        <f t="shared" si="17"/>
        <v>0.32551115241635686</v>
      </c>
      <c r="CR9" s="28">
        <v>4858</v>
      </c>
      <c r="CS9" s="28">
        <v>1221</v>
      </c>
      <c r="CT9" s="30">
        <f t="shared" si="18"/>
        <v>0.25133799917661587</v>
      </c>
      <c r="CU9" s="28">
        <v>5385</v>
      </c>
      <c r="CV9" s="28">
        <v>1295</v>
      </c>
      <c r="CW9" s="30">
        <f t="shared" si="19"/>
        <v>0.24048282265552459</v>
      </c>
      <c r="DB9" t="s">
        <v>14</v>
      </c>
      <c r="DC9" s="18">
        <v>170</v>
      </c>
      <c r="DD9">
        <v>60</v>
      </c>
      <c r="DE9" s="30">
        <f t="shared" si="20"/>
        <v>0.35294117647058826</v>
      </c>
      <c r="DF9">
        <v>161</v>
      </c>
      <c r="DG9">
        <v>35</v>
      </c>
      <c r="DH9" s="30">
        <f t="shared" si="21"/>
        <v>0.21739130434782608</v>
      </c>
      <c r="DI9" s="18">
        <v>143</v>
      </c>
      <c r="DJ9">
        <v>28</v>
      </c>
      <c r="DK9" s="30">
        <f t="shared" si="22"/>
        <v>0.19580419580419581</v>
      </c>
      <c r="DM9" s="26"/>
      <c r="DN9" s="26"/>
      <c r="DO9" s="26"/>
      <c r="DP9" s="26" t="s">
        <v>14</v>
      </c>
      <c r="DQ9" s="26">
        <v>16</v>
      </c>
      <c r="DR9" s="26">
        <v>4</v>
      </c>
      <c r="DS9" s="30">
        <f t="shared" si="26"/>
        <v>0.25</v>
      </c>
      <c r="DT9" s="27">
        <v>15</v>
      </c>
      <c r="DU9" s="26">
        <v>1</v>
      </c>
      <c r="DV9" s="30">
        <f t="shared" si="27"/>
        <v>6.6666666666666666E-2</v>
      </c>
      <c r="DW9" s="26">
        <v>18</v>
      </c>
      <c r="DX9" s="27">
        <v>1</v>
      </c>
      <c r="DY9" s="30">
        <f t="shared" si="25"/>
        <v>5.5555555555555552E-2</v>
      </c>
    </row>
    <row r="10" spans="2:129" x14ac:dyDescent="0.45">
      <c r="C10" t="s">
        <v>8</v>
      </c>
      <c r="D10" t="s">
        <v>13</v>
      </c>
      <c r="E10" s="1">
        <v>457</v>
      </c>
      <c r="F10" s="1">
        <v>109</v>
      </c>
      <c r="G10" s="3">
        <f t="shared" si="2"/>
        <v>0.23851203501094093</v>
      </c>
      <c r="J10" t="s">
        <v>8</v>
      </c>
      <c r="K10" t="s">
        <v>13</v>
      </c>
      <c r="L10" s="1">
        <v>543</v>
      </c>
      <c r="M10" s="1">
        <v>113</v>
      </c>
      <c r="N10" s="3">
        <f t="shared" si="3"/>
        <v>0.20810313075506445</v>
      </c>
      <c r="Q10" t="s">
        <v>8</v>
      </c>
      <c r="R10" t="s">
        <v>13</v>
      </c>
      <c r="S10">
        <v>615</v>
      </c>
      <c r="T10">
        <v>136</v>
      </c>
      <c r="U10" s="3">
        <f t="shared" si="4"/>
        <v>0.22113821138211381</v>
      </c>
      <c r="AE10" s="1"/>
      <c r="AF10" s="1"/>
      <c r="AL10" t="s">
        <v>8</v>
      </c>
      <c r="AM10" t="s">
        <v>13</v>
      </c>
      <c r="AN10">
        <v>226</v>
      </c>
      <c r="AO10">
        <v>71</v>
      </c>
      <c r="AP10" s="3">
        <f t="shared" si="5"/>
        <v>0.31415929203539822</v>
      </c>
      <c r="AQ10">
        <v>249</v>
      </c>
      <c r="AR10">
        <v>64</v>
      </c>
      <c r="AS10" s="3">
        <f t="shared" si="6"/>
        <v>0.25702811244979917</v>
      </c>
      <c r="AT10">
        <v>310</v>
      </c>
      <c r="AU10">
        <v>53</v>
      </c>
      <c r="AV10" s="3">
        <f t="shared" si="7"/>
        <v>0.17096774193548386</v>
      </c>
      <c r="AW10" s="3"/>
      <c r="AX10" s="3"/>
      <c r="AY10" s="3" t="s">
        <v>8</v>
      </c>
      <c r="AZ10" s="3" t="s">
        <v>13</v>
      </c>
      <c r="BA10">
        <v>565</v>
      </c>
      <c r="BB10">
        <v>241</v>
      </c>
      <c r="BC10" s="3">
        <f t="shared" si="8"/>
        <v>0.42654867256637169</v>
      </c>
      <c r="BD10">
        <v>621</v>
      </c>
      <c r="BE10">
        <v>164</v>
      </c>
      <c r="BF10" s="3">
        <f t="shared" si="9"/>
        <v>0.2640901771336554</v>
      </c>
      <c r="BG10" s="18">
        <v>709</v>
      </c>
      <c r="BH10">
        <v>215</v>
      </c>
      <c r="BI10" s="3">
        <f t="shared" si="10"/>
        <v>0.30324400564174891</v>
      </c>
      <c r="BJ10" s="3"/>
      <c r="BK10" s="35"/>
      <c r="BL10" s="34"/>
      <c r="BM10" s="34" t="s">
        <v>8</v>
      </c>
      <c r="BN10" s="11" t="s">
        <v>13</v>
      </c>
      <c r="BO10" s="20">
        <v>30</v>
      </c>
      <c r="BP10" s="20">
        <v>15</v>
      </c>
      <c r="BQ10" s="21">
        <f t="shared" si="11"/>
        <v>0.5</v>
      </c>
      <c r="BR10" s="11">
        <v>36</v>
      </c>
      <c r="BS10" s="11">
        <v>3</v>
      </c>
      <c r="BT10" s="15">
        <f t="shared" si="12"/>
        <v>8.3333333333333329E-2</v>
      </c>
      <c r="BU10" s="11">
        <v>44</v>
      </c>
      <c r="BV10" s="11">
        <v>22</v>
      </c>
      <c r="BW10" s="21">
        <f t="shared" si="13"/>
        <v>0.5</v>
      </c>
      <c r="BY10" s="28"/>
      <c r="BZ10" s="28" t="s">
        <v>52</v>
      </c>
      <c r="CA10" s="28" t="s">
        <v>13</v>
      </c>
      <c r="CB10" s="28">
        <v>69</v>
      </c>
      <c r="CC10" s="28">
        <v>225</v>
      </c>
      <c r="CD10" s="23">
        <f t="shared" si="14"/>
        <v>0.30666666666666664</v>
      </c>
      <c r="CE10" s="29">
        <v>47</v>
      </c>
      <c r="CF10" s="28">
        <v>240</v>
      </c>
      <c r="CG10" s="23">
        <f t="shared" si="15"/>
        <v>0.19583333333333333</v>
      </c>
      <c r="CH10" s="28">
        <v>68</v>
      </c>
      <c r="CI10" s="29">
        <v>295</v>
      </c>
      <c r="CJ10" s="23">
        <f t="shared" si="16"/>
        <v>0.23050847457627119</v>
      </c>
      <c r="CL10" s="38"/>
      <c r="CM10" s="36" t="s">
        <v>23</v>
      </c>
      <c r="CN10" s="28" t="s">
        <v>13</v>
      </c>
      <c r="CO10" s="28">
        <v>1683</v>
      </c>
      <c r="CP10" s="28">
        <v>606</v>
      </c>
      <c r="CQ10" s="30">
        <f t="shared" si="17"/>
        <v>0.36007130124777181</v>
      </c>
      <c r="CR10" s="28">
        <v>1675</v>
      </c>
      <c r="CS10" s="28">
        <v>402</v>
      </c>
      <c r="CT10" s="30">
        <f t="shared" si="18"/>
        <v>0.24</v>
      </c>
      <c r="CU10" s="28">
        <v>1760</v>
      </c>
      <c r="CV10" s="28">
        <v>408</v>
      </c>
      <c r="CW10" s="30">
        <f t="shared" si="19"/>
        <v>0.23181818181818181</v>
      </c>
      <c r="CY10" t="s">
        <v>5</v>
      </c>
      <c r="CZ10" t="s">
        <v>12</v>
      </c>
      <c r="DA10" t="s">
        <v>11</v>
      </c>
      <c r="DB10" t="s">
        <v>13</v>
      </c>
      <c r="DC10" s="18">
        <v>625</v>
      </c>
      <c r="DD10">
        <v>185</v>
      </c>
      <c r="DE10" s="30">
        <f t="shared" si="20"/>
        <v>0.29599999999999999</v>
      </c>
      <c r="DF10">
        <v>534</v>
      </c>
      <c r="DG10">
        <v>122</v>
      </c>
      <c r="DH10" s="30">
        <f t="shared" si="21"/>
        <v>0.22846441947565543</v>
      </c>
      <c r="DI10" s="18">
        <v>605</v>
      </c>
      <c r="DJ10">
        <v>117</v>
      </c>
      <c r="DK10" s="30">
        <f t="shared" si="22"/>
        <v>0.1933884297520661</v>
      </c>
      <c r="DM10" s="26"/>
      <c r="DN10" s="26" t="s">
        <v>20</v>
      </c>
      <c r="DO10" s="26" t="s">
        <v>11</v>
      </c>
      <c r="DP10" s="26" t="s">
        <v>13</v>
      </c>
      <c r="DQ10" s="26">
        <v>90</v>
      </c>
      <c r="DR10" s="26">
        <v>42</v>
      </c>
      <c r="DS10" s="30">
        <f t="shared" si="26"/>
        <v>0.46666666666666667</v>
      </c>
      <c r="DT10" s="27">
        <v>197</v>
      </c>
      <c r="DU10" s="26">
        <v>70</v>
      </c>
      <c r="DV10" s="30">
        <f t="shared" si="27"/>
        <v>0.35532994923857869</v>
      </c>
      <c r="DW10" s="26">
        <v>516</v>
      </c>
      <c r="DX10" s="27">
        <v>88</v>
      </c>
      <c r="DY10" s="30">
        <f t="shared" si="25"/>
        <v>0.17054263565891473</v>
      </c>
    </row>
    <row r="11" spans="2:129" x14ac:dyDescent="0.45">
      <c r="D11" t="s">
        <v>14</v>
      </c>
      <c r="E11" s="1">
        <v>497</v>
      </c>
      <c r="F11" s="1">
        <v>130</v>
      </c>
      <c r="G11" s="3">
        <f t="shared" si="2"/>
        <v>0.26156941649899396</v>
      </c>
      <c r="K11" t="s">
        <v>14</v>
      </c>
      <c r="L11" s="1">
        <v>541</v>
      </c>
      <c r="M11" s="1">
        <v>145</v>
      </c>
      <c r="N11" s="3">
        <f t="shared" si="3"/>
        <v>0.26802218114602588</v>
      </c>
      <c r="R11" t="s">
        <v>14</v>
      </c>
      <c r="S11">
        <v>611</v>
      </c>
      <c r="T11">
        <v>140</v>
      </c>
      <c r="U11" s="3">
        <f t="shared" si="4"/>
        <v>0.22913256955810146</v>
      </c>
      <c r="AM11" t="s">
        <v>14</v>
      </c>
      <c r="AN11">
        <v>266</v>
      </c>
      <c r="AO11">
        <v>81</v>
      </c>
      <c r="AP11" s="3">
        <f t="shared" si="5"/>
        <v>0.30451127819548873</v>
      </c>
      <c r="AQ11">
        <v>276</v>
      </c>
      <c r="AR11">
        <v>90</v>
      </c>
      <c r="AS11" s="3">
        <f t="shared" si="6"/>
        <v>0.32608695652173914</v>
      </c>
      <c r="AT11">
        <v>335</v>
      </c>
      <c r="AU11">
        <v>60</v>
      </c>
      <c r="AV11" s="3">
        <f t="shared" si="7"/>
        <v>0.17910447761194029</v>
      </c>
      <c r="AW11" s="3"/>
      <c r="AX11" s="3"/>
      <c r="AY11" s="3"/>
      <c r="AZ11" s="3" t="s">
        <v>14</v>
      </c>
      <c r="BA11">
        <v>658</v>
      </c>
      <c r="BB11">
        <v>249</v>
      </c>
      <c r="BC11" s="3">
        <f t="shared" si="8"/>
        <v>0.37841945288753798</v>
      </c>
      <c r="BD11">
        <v>718</v>
      </c>
      <c r="BE11">
        <v>189</v>
      </c>
      <c r="BF11" s="3">
        <f t="shared" si="9"/>
        <v>0.26323119777158777</v>
      </c>
      <c r="BG11" s="18">
        <v>781</v>
      </c>
      <c r="BH11">
        <v>232</v>
      </c>
      <c r="BI11" s="3">
        <f t="shared" si="10"/>
        <v>0.29705505761843792</v>
      </c>
      <c r="BJ11" s="3"/>
      <c r="BK11" s="35"/>
      <c r="BL11" s="34"/>
      <c r="BM11" s="34"/>
      <c r="BN11" s="11" t="s">
        <v>14</v>
      </c>
      <c r="BO11" s="20">
        <v>41</v>
      </c>
      <c r="BP11" s="20">
        <v>10</v>
      </c>
      <c r="BQ11" s="21">
        <f t="shared" si="11"/>
        <v>0.24390243902439024</v>
      </c>
      <c r="BR11" s="11">
        <v>69</v>
      </c>
      <c r="BS11" s="11">
        <v>6</v>
      </c>
      <c r="BT11" s="15">
        <f t="shared" si="12"/>
        <v>8.6956521739130432E-2</v>
      </c>
      <c r="BU11" s="11">
        <v>75</v>
      </c>
      <c r="BV11" s="11">
        <v>32</v>
      </c>
      <c r="BW11" s="21">
        <f t="shared" si="13"/>
        <v>0.42666666666666669</v>
      </c>
      <c r="BY11" s="28"/>
      <c r="BZ11" s="28"/>
      <c r="CA11" s="28" t="s">
        <v>14</v>
      </c>
      <c r="CB11" s="28">
        <v>97</v>
      </c>
      <c r="CC11" s="28">
        <v>226</v>
      </c>
      <c r="CD11" s="23">
        <f t="shared" si="14"/>
        <v>0.42920353982300885</v>
      </c>
      <c r="CE11" s="29">
        <v>62</v>
      </c>
      <c r="CF11" s="28">
        <v>244</v>
      </c>
      <c r="CG11" s="23">
        <f t="shared" si="15"/>
        <v>0.25409836065573771</v>
      </c>
      <c r="CH11" s="28">
        <v>60</v>
      </c>
      <c r="CI11" s="29">
        <v>293</v>
      </c>
      <c r="CJ11" s="23">
        <f t="shared" si="16"/>
        <v>0.20477815699658702</v>
      </c>
      <c r="CL11" s="37"/>
      <c r="CM11" s="37"/>
      <c r="CN11" s="28" t="s">
        <v>14</v>
      </c>
      <c r="CO11" s="28">
        <v>1493</v>
      </c>
      <c r="CP11" s="28">
        <v>632</v>
      </c>
      <c r="CQ11" s="30">
        <f t="shared" si="17"/>
        <v>0.42330877427997321</v>
      </c>
      <c r="CR11" s="28">
        <v>1461</v>
      </c>
      <c r="CS11" s="28">
        <v>360</v>
      </c>
      <c r="CT11" s="30">
        <f t="shared" si="18"/>
        <v>0.24640657084188911</v>
      </c>
      <c r="CU11" s="28">
        <v>1594</v>
      </c>
      <c r="CV11" s="28">
        <v>412</v>
      </c>
      <c r="CW11" s="30">
        <f t="shared" si="19"/>
        <v>0.25846925972396489</v>
      </c>
      <c r="DB11" t="s">
        <v>14</v>
      </c>
      <c r="DC11" s="18">
        <v>589</v>
      </c>
      <c r="DD11">
        <v>218</v>
      </c>
      <c r="DE11" s="30">
        <f t="shared" si="20"/>
        <v>0.37011884550084889</v>
      </c>
      <c r="DF11">
        <v>498</v>
      </c>
      <c r="DG11">
        <v>163</v>
      </c>
      <c r="DH11" s="30">
        <f t="shared" si="21"/>
        <v>0.32730923694779118</v>
      </c>
      <c r="DI11" s="18">
        <v>522</v>
      </c>
      <c r="DJ11">
        <v>102</v>
      </c>
      <c r="DK11" s="30">
        <f t="shared" si="22"/>
        <v>0.19540229885057472</v>
      </c>
      <c r="DM11" s="26"/>
      <c r="DN11" s="26"/>
      <c r="DO11" s="26"/>
      <c r="DP11" s="26" t="s">
        <v>14</v>
      </c>
      <c r="DQ11" s="26">
        <v>150</v>
      </c>
      <c r="DR11" s="26">
        <v>75</v>
      </c>
      <c r="DS11" s="30">
        <f t="shared" si="26"/>
        <v>0.5</v>
      </c>
      <c r="DT11" s="27">
        <v>234</v>
      </c>
      <c r="DU11" s="26">
        <v>119</v>
      </c>
      <c r="DV11" s="30">
        <f t="shared" si="27"/>
        <v>0.50854700854700852</v>
      </c>
      <c r="DW11" s="26">
        <v>547</v>
      </c>
      <c r="DX11" s="27">
        <v>107</v>
      </c>
      <c r="DY11" s="30">
        <f t="shared" si="25"/>
        <v>0.19561243144424131</v>
      </c>
    </row>
    <row r="12" spans="2:129" x14ac:dyDescent="0.45">
      <c r="C12" t="s">
        <v>9</v>
      </c>
      <c r="D12" t="s">
        <v>13</v>
      </c>
      <c r="E12" s="1">
        <v>144</v>
      </c>
      <c r="F12" s="1">
        <v>70</v>
      </c>
      <c r="G12" s="3">
        <f t="shared" si="2"/>
        <v>0.4861111111111111</v>
      </c>
      <c r="J12" t="s">
        <v>9</v>
      </c>
      <c r="K12" t="s">
        <v>13</v>
      </c>
      <c r="L12" s="1">
        <v>160</v>
      </c>
      <c r="M12" s="1">
        <v>36</v>
      </c>
      <c r="N12" s="3">
        <f t="shared" si="3"/>
        <v>0.22500000000000001</v>
      </c>
      <c r="Q12" t="s">
        <v>9</v>
      </c>
      <c r="R12" t="s">
        <v>13</v>
      </c>
      <c r="S12">
        <v>168</v>
      </c>
      <c r="T12">
        <v>51</v>
      </c>
      <c r="U12" s="3">
        <f t="shared" si="4"/>
        <v>0.30357142857142855</v>
      </c>
      <c r="AL12" t="s">
        <v>9</v>
      </c>
      <c r="AM12" t="s">
        <v>13</v>
      </c>
      <c r="AN12">
        <v>144</v>
      </c>
      <c r="AO12">
        <v>70</v>
      </c>
      <c r="AP12" s="3">
        <f t="shared" si="5"/>
        <v>0.4861111111111111</v>
      </c>
      <c r="AQ12">
        <v>160</v>
      </c>
      <c r="AR12">
        <v>36</v>
      </c>
      <c r="AS12" s="3">
        <f t="shared" si="6"/>
        <v>0.22500000000000001</v>
      </c>
      <c r="AT12">
        <v>168</v>
      </c>
      <c r="AU12">
        <v>51</v>
      </c>
      <c r="AV12" s="3">
        <f t="shared" si="7"/>
        <v>0.30357142857142855</v>
      </c>
      <c r="AW12" s="3"/>
      <c r="AX12" s="3"/>
      <c r="AY12" s="3" t="s">
        <v>9</v>
      </c>
      <c r="AZ12" s="3" t="s">
        <v>13</v>
      </c>
      <c r="BA12">
        <v>93</v>
      </c>
      <c r="BB12">
        <v>39</v>
      </c>
      <c r="BC12" s="3">
        <f t="shared" si="8"/>
        <v>0.41935483870967744</v>
      </c>
      <c r="BD12">
        <v>83</v>
      </c>
      <c r="BE12">
        <v>32</v>
      </c>
      <c r="BF12" s="3">
        <f t="shared" si="9"/>
        <v>0.38554216867469882</v>
      </c>
      <c r="BG12" s="18">
        <v>83</v>
      </c>
      <c r="BH12">
        <v>19</v>
      </c>
      <c r="BI12" s="3">
        <f t="shared" si="10"/>
        <v>0.2289156626506024</v>
      </c>
      <c r="BJ12" s="3"/>
      <c r="BK12" s="35"/>
      <c r="BL12" s="34" t="s">
        <v>23</v>
      </c>
      <c r="BM12" s="34" t="s">
        <v>7</v>
      </c>
      <c r="BN12" s="11" t="s">
        <v>13</v>
      </c>
      <c r="BO12" s="20">
        <v>58</v>
      </c>
      <c r="BP12" s="20">
        <v>4</v>
      </c>
      <c r="BQ12" s="15">
        <f t="shared" si="11"/>
        <v>6.8965517241379309E-2</v>
      </c>
      <c r="BR12" s="11">
        <v>135</v>
      </c>
      <c r="BS12" s="11">
        <v>27</v>
      </c>
      <c r="BT12" s="15">
        <f t="shared" si="12"/>
        <v>0.2</v>
      </c>
      <c r="BU12" s="11">
        <v>132</v>
      </c>
      <c r="BV12" s="11">
        <v>13</v>
      </c>
      <c r="BW12" s="15">
        <f t="shared" si="13"/>
        <v>9.8484848484848481E-2</v>
      </c>
      <c r="BY12" s="28" t="s">
        <v>6</v>
      </c>
      <c r="BZ12" s="28" t="s">
        <v>50</v>
      </c>
      <c r="CA12" s="28" t="s">
        <v>13</v>
      </c>
      <c r="CB12" s="28">
        <v>230</v>
      </c>
      <c r="CC12" s="28">
        <v>788</v>
      </c>
      <c r="CD12" s="23">
        <f t="shared" si="14"/>
        <v>0.29187817258883247</v>
      </c>
      <c r="CE12" s="29">
        <v>226</v>
      </c>
      <c r="CF12" s="28">
        <v>850</v>
      </c>
      <c r="CG12" s="23">
        <f t="shared" si="15"/>
        <v>0.26588235294117646</v>
      </c>
      <c r="CH12" s="28">
        <v>177</v>
      </c>
      <c r="CI12" s="29">
        <v>851</v>
      </c>
      <c r="CJ12" s="23">
        <f t="shared" si="16"/>
        <v>0.20799059929494712</v>
      </c>
      <c r="CL12" s="36" t="s">
        <v>20</v>
      </c>
      <c r="CM12" s="36" t="s">
        <v>11</v>
      </c>
      <c r="CN12" s="28" t="s">
        <v>13</v>
      </c>
      <c r="CO12" s="28">
        <v>120</v>
      </c>
      <c r="CP12" s="28">
        <v>57</v>
      </c>
      <c r="CQ12" s="30">
        <f t="shared" si="17"/>
        <v>0.47499999999999998</v>
      </c>
      <c r="CR12" s="28">
        <v>233</v>
      </c>
      <c r="CS12" s="28">
        <v>73</v>
      </c>
      <c r="CT12" s="30">
        <f t="shared" si="18"/>
        <v>0.31330472103004292</v>
      </c>
      <c r="CU12" s="28">
        <v>561</v>
      </c>
      <c r="CV12" s="28">
        <v>111</v>
      </c>
      <c r="CW12" s="30">
        <f t="shared" si="19"/>
        <v>0.19786096256684493</v>
      </c>
      <c r="DA12" t="s">
        <v>23</v>
      </c>
      <c r="DB12" t="s">
        <v>13</v>
      </c>
      <c r="DC12" s="18">
        <v>149</v>
      </c>
      <c r="DD12">
        <v>33</v>
      </c>
      <c r="DE12" s="30">
        <f t="shared" si="20"/>
        <v>0.22147651006711411</v>
      </c>
      <c r="DF12">
        <v>123</v>
      </c>
      <c r="DG12">
        <v>14</v>
      </c>
      <c r="DH12" s="30">
        <f t="shared" si="21"/>
        <v>0.11382113821138211</v>
      </c>
      <c r="DI12" s="18">
        <v>147</v>
      </c>
      <c r="DJ12">
        <v>21</v>
      </c>
      <c r="DK12" s="30">
        <f t="shared" si="22"/>
        <v>0.14285714285714285</v>
      </c>
      <c r="DM12" s="26"/>
      <c r="DN12" s="26"/>
      <c r="DO12" s="26" t="s">
        <v>23</v>
      </c>
      <c r="DP12" s="26" t="s">
        <v>13</v>
      </c>
      <c r="DQ12" s="26">
        <v>58</v>
      </c>
      <c r="DR12" s="26">
        <v>4</v>
      </c>
      <c r="DS12" s="30">
        <f t="shared" si="26"/>
        <v>6.8965517241379309E-2</v>
      </c>
      <c r="DT12" s="27">
        <v>135</v>
      </c>
      <c r="DU12" s="26">
        <v>27</v>
      </c>
      <c r="DV12" s="30">
        <f t="shared" si="27"/>
        <v>0.2</v>
      </c>
      <c r="DW12" s="26">
        <v>132</v>
      </c>
      <c r="DX12" s="27">
        <v>13</v>
      </c>
      <c r="DY12" s="30">
        <f t="shared" si="25"/>
        <v>9.8484848484848481E-2</v>
      </c>
    </row>
    <row r="13" spans="2:129" x14ac:dyDescent="0.45">
      <c r="D13" t="s">
        <v>14</v>
      </c>
      <c r="E13" s="1">
        <v>122</v>
      </c>
      <c r="F13" s="1">
        <v>76</v>
      </c>
      <c r="G13" s="3">
        <f t="shared" si="2"/>
        <v>0.62295081967213117</v>
      </c>
      <c r="K13" t="s">
        <v>14</v>
      </c>
      <c r="L13" s="1">
        <v>120</v>
      </c>
      <c r="M13" s="1">
        <v>31</v>
      </c>
      <c r="N13" s="3">
        <f t="shared" si="3"/>
        <v>0.25833333333333336</v>
      </c>
      <c r="R13" t="s">
        <v>14</v>
      </c>
      <c r="S13">
        <v>146</v>
      </c>
      <c r="T13">
        <v>57</v>
      </c>
      <c r="U13" s="3">
        <f t="shared" si="4"/>
        <v>0.3904109589041096</v>
      </c>
      <c r="W13" s="12" t="s">
        <v>1</v>
      </c>
      <c r="X13" t="s">
        <v>3</v>
      </c>
      <c r="Y13" s="1" t="s">
        <v>29</v>
      </c>
      <c r="Z13" s="1" t="s">
        <v>30</v>
      </c>
      <c r="AA13" s="1">
        <v>2018</v>
      </c>
      <c r="AB13" s="1" t="s">
        <v>29</v>
      </c>
      <c r="AC13" s="1" t="s">
        <v>30</v>
      </c>
      <c r="AD13" s="1">
        <v>2019</v>
      </c>
      <c r="AE13" s="1" t="s">
        <v>29</v>
      </c>
      <c r="AF13" s="1" t="s">
        <v>30</v>
      </c>
      <c r="AG13" s="1">
        <v>2020</v>
      </c>
      <c r="AM13" t="s">
        <v>14</v>
      </c>
      <c r="AN13">
        <v>122</v>
      </c>
      <c r="AO13">
        <v>76</v>
      </c>
      <c r="AP13" s="3">
        <f t="shared" si="5"/>
        <v>0.62295081967213117</v>
      </c>
      <c r="AQ13">
        <v>120</v>
      </c>
      <c r="AR13">
        <v>31</v>
      </c>
      <c r="AS13" s="3">
        <f t="shared" si="6"/>
        <v>0.25833333333333336</v>
      </c>
      <c r="AT13">
        <v>146</v>
      </c>
      <c r="AU13">
        <v>57</v>
      </c>
      <c r="AV13" s="3">
        <f t="shared" si="7"/>
        <v>0.3904109589041096</v>
      </c>
      <c r="AW13" s="3"/>
      <c r="AX13" s="3"/>
      <c r="AY13" s="3"/>
      <c r="AZ13" s="3" t="s">
        <v>14</v>
      </c>
      <c r="BA13">
        <v>93</v>
      </c>
      <c r="BB13">
        <v>26</v>
      </c>
      <c r="BC13" s="3">
        <f t="shared" si="8"/>
        <v>0.27956989247311825</v>
      </c>
      <c r="BD13">
        <v>92</v>
      </c>
      <c r="BE13">
        <v>31</v>
      </c>
      <c r="BF13" s="3">
        <f t="shared" si="9"/>
        <v>0.33695652173913043</v>
      </c>
      <c r="BG13" s="18">
        <v>73</v>
      </c>
      <c r="BH13">
        <v>16</v>
      </c>
      <c r="BI13" s="3">
        <f t="shared" si="10"/>
        <v>0.21917808219178081</v>
      </c>
      <c r="BJ13" s="3"/>
      <c r="BK13" s="35"/>
      <c r="BL13" s="34"/>
      <c r="BM13" s="34"/>
      <c r="BN13" s="11" t="s">
        <v>14</v>
      </c>
      <c r="BO13" s="20">
        <v>61</v>
      </c>
      <c r="BP13" s="20">
        <v>6</v>
      </c>
      <c r="BQ13" s="15">
        <f t="shared" si="11"/>
        <v>9.8360655737704916E-2</v>
      </c>
      <c r="BR13" s="11">
        <v>127</v>
      </c>
      <c r="BS13" s="11">
        <v>21</v>
      </c>
      <c r="BT13" s="15">
        <f t="shared" si="12"/>
        <v>0.16535433070866143</v>
      </c>
      <c r="BU13" s="11">
        <v>126</v>
      </c>
      <c r="BV13" s="11">
        <v>12</v>
      </c>
      <c r="BW13" s="15">
        <f t="shared" si="13"/>
        <v>9.5238095238095233E-2</v>
      </c>
      <c r="BY13" s="28"/>
      <c r="BZ13" s="28"/>
      <c r="CA13" s="28" t="s">
        <v>14</v>
      </c>
      <c r="CB13" s="28">
        <v>230</v>
      </c>
      <c r="CC13" s="28">
        <v>753</v>
      </c>
      <c r="CD13" s="23">
        <f t="shared" si="14"/>
        <v>0.3054448871181939</v>
      </c>
      <c r="CE13" s="29">
        <v>265</v>
      </c>
      <c r="CF13" s="28">
        <v>874</v>
      </c>
      <c r="CG13" s="23">
        <f t="shared" si="15"/>
        <v>0.30320366132723114</v>
      </c>
      <c r="CH13" s="28">
        <v>188</v>
      </c>
      <c r="CI13" s="29">
        <v>843</v>
      </c>
      <c r="CJ13" s="23">
        <f t="shared" si="16"/>
        <v>0.22301304863582444</v>
      </c>
      <c r="CL13" s="38"/>
      <c r="CM13" s="37"/>
      <c r="CN13" s="28" t="s">
        <v>14</v>
      </c>
      <c r="CO13" s="28">
        <v>191</v>
      </c>
      <c r="CP13" s="28">
        <v>85</v>
      </c>
      <c r="CQ13" s="30">
        <f t="shared" si="17"/>
        <v>0.44502617801047123</v>
      </c>
      <c r="CR13" s="28">
        <v>303</v>
      </c>
      <c r="CS13" s="28">
        <v>125</v>
      </c>
      <c r="CT13" s="30">
        <f t="shared" si="18"/>
        <v>0.41254125412541254</v>
      </c>
      <c r="CU13" s="28">
        <v>625</v>
      </c>
      <c r="CV13" s="28">
        <v>142</v>
      </c>
      <c r="CW13" s="30">
        <f t="shared" si="19"/>
        <v>0.22720000000000001</v>
      </c>
      <c r="DB13" t="s">
        <v>14</v>
      </c>
      <c r="DC13" s="18">
        <v>102</v>
      </c>
      <c r="DD13">
        <v>19</v>
      </c>
      <c r="DE13" s="30">
        <f t="shared" si="20"/>
        <v>0.18627450980392157</v>
      </c>
      <c r="DF13">
        <v>84</v>
      </c>
      <c r="DG13">
        <v>21</v>
      </c>
      <c r="DH13" s="30">
        <f t="shared" si="21"/>
        <v>0.25</v>
      </c>
      <c r="DI13" s="18">
        <v>102</v>
      </c>
      <c r="DJ13">
        <v>17</v>
      </c>
      <c r="DK13" s="30">
        <f t="shared" si="22"/>
        <v>0.16666666666666666</v>
      </c>
      <c r="DM13" s="26"/>
      <c r="DN13" s="26"/>
      <c r="DO13" s="26"/>
      <c r="DP13" s="26" t="s">
        <v>14</v>
      </c>
      <c r="DQ13" s="26">
        <v>61</v>
      </c>
      <c r="DR13" s="26">
        <v>6</v>
      </c>
      <c r="DS13" s="30">
        <f t="shared" si="26"/>
        <v>9.8360655737704916E-2</v>
      </c>
      <c r="DT13" s="27">
        <v>127</v>
      </c>
      <c r="DU13" s="26">
        <v>21</v>
      </c>
      <c r="DV13" s="30">
        <f t="shared" si="27"/>
        <v>0.16535433070866143</v>
      </c>
      <c r="DW13" s="26">
        <v>126</v>
      </c>
      <c r="DX13" s="27">
        <v>12</v>
      </c>
      <c r="DY13" s="30">
        <f t="shared" si="25"/>
        <v>9.5238095238095233E-2</v>
      </c>
    </row>
    <row r="14" spans="2:129" ht="42.75" x14ac:dyDescent="0.45">
      <c r="B14" t="s">
        <v>36</v>
      </c>
      <c r="C14" t="s">
        <v>4</v>
      </c>
      <c r="D14" t="s">
        <v>13</v>
      </c>
      <c r="E14" s="1">
        <v>37</v>
      </c>
      <c r="F14" s="1">
        <v>9</v>
      </c>
      <c r="G14" s="3">
        <f t="shared" ref="G14:G31" si="28">F14/E14</f>
        <v>0.24324324324324326</v>
      </c>
      <c r="I14" s="12" t="s">
        <v>16</v>
      </c>
      <c r="J14" t="s">
        <v>4</v>
      </c>
      <c r="K14" t="s">
        <v>13</v>
      </c>
      <c r="L14" s="1">
        <v>45</v>
      </c>
      <c r="M14" s="1">
        <v>16</v>
      </c>
      <c r="N14" s="3">
        <f>M14/L14</f>
        <v>0.35555555555555557</v>
      </c>
      <c r="P14" t="s">
        <v>16</v>
      </c>
      <c r="Q14" t="s">
        <v>4</v>
      </c>
      <c r="R14" t="s">
        <v>13</v>
      </c>
      <c r="S14">
        <v>38</v>
      </c>
      <c r="T14">
        <v>16</v>
      </c>
      <c r="U14" s="3">
        <f>T14/S14</f>
        <v>0.42105263157894735</v>
      </c>
      <c r="W14" s="12" t="s">
        <v>11</v>
      </c>
      <c r="X14" t="s">
        <v>13</v>
      </c>
      <c r="Y14">
        <v>6828</v>
      </c>
      <c r="Z14">
        <v>2030</v>
      </c>
      <c r="AA14" s="3">
        <f>Z14/Y14</f>
        <v>0.29730521382542474</v>
      </c>
      <c r="AB14">
        <v>7612</v>
      </c>
      <c r="AC14">
        <v>1780</v>
      </c>
      <c r="AD14" s="3">
        <f>AC14/AB14</f>
        <v>0.23384130320546506</v>
      </c>
      <c r="AE14">
        <v>8673</v>
      </c>
      <c r="AF14">
        <v>1938</v>
      </c>
      <c r="AG14" s="3">
        <f>AF14/AE14</f>
        <v>0.22345209270148739</v>
      </c>
      <c r="AK14" t="s">
        <v>23</v>
      </c>
      <c r="AL14" t="s">
        <v>4</v>
      </c>
      <c r="AM14" t="s">
        <v>13</v>
      </c>
      <c r="AN14">
        <v>258</v>
      </c>
      <c r="AO14">
        <v>54</v>
      </c>
      <c r="AP14" s="13">
        <f t="shared" si="5"/>
        <v>0.20930232558139536</v>
      </c>
      <c r="AQ14">
        <v>266</v>
      </c>
      <c r="AR14">
        <v>19</v>
      </c>
      <c r="AS14" s="3">
        <f t="shared" si="6"/>
        <v>7.1428571428571425E-2</v>
      </c>
      <c r="AT14">
        <v>334</v>
      </c>
      <c r="AU14">
        <v>34</v>
      </c>
      <c r="AV14" s="3">
        <f t="shared" si="7"/>
        <v>0.10179640718562874</v>
      </c>
      <c r="AW14" s="3"/>
      <c r="AX14" s="3" t="s">
        <v>23</v>
      </c>
      <c r="AY14" s="3" t="s">
        <v>4</v>
      </c>
      <c r="AZ14" s="3" t="s">
        <v>13</v>
      </c>
      <c r="BA14">
        <v>199</v>
      </c>
      <c r="BB14">
        <v>65</v>
      </c>
      <c r="BC14" s="3">
        <f t="shared" si="8"/>
        <v>0.32663316582914576</v>
      </c>
      <c r="BD14">
        <v>199</v>
      </c>
      <c r="BE14">
        <v>28</v>
      </c>
      <c r="BF14" s="13">
        <f t="shared" si="9"/>
        <v>0.1407035175879397</v>
      </c>
      <c r="BG14" s="18">
        <v>208</v>
      </c>
      <c r="BH14">
        <v>30</v>
      </c>
      <c r="BI14" s="13">
        <f t="shared" si="10"/>
        <v>0.14423076923076922</v>
      </c>
      <c r="BJ14" s="3"/>
      <c r="BY14" s="28"/>
      <c r="BZ14" s="28" t="s">
        <v>51</v>
      </c>
      <c r="CA14" s="28" t="s">
        <v>13</v>
      </c>
      <c r="CB14" s="28">
        <v>11</v>
      </c>
      <c r="CC14" s="28">
        <v>11</v>
      </c>
      <c r="CD14" s="23">
        <f t="shared" si="14"/>
        <v>1</v>
      </c>
      <c r="CE14" s="28"/>
      <c r="CF14" s="28"/>
      <c r="CG14" s="28"/>
      <c r="CH14" s="28"/>
      <c r="CI14" s="28"/>
      <c r="CJ14" s="28"/>
      <c r="CL14" s="38"/>
      <c r="CM14" s="36" t="s">
        <v>23</v>
      </c>
      <c r="CN14" s="28" t="s">
        <v>13</v>
      </c>
      <c r="CO14" s="28">
        <v>58</v>
      </c>
      <c r="CP14" s="28">
        <v>4</v>
      </c>
      <c r="CQ14" s="30">
        <f t="shared" si="17"/>
        <v>6.8965517241379309E-2</v>
      </c>
      <c r="CR14" s="28">
        <v>135</v>
      </c>
      <c r="CS14" s="28">
        <v>27</v>
      </c>
      <c r="CT14" s="30">
        <f t="shared" si="18"/>
        <v>0.2</v>
      </c>
      <c r="CU14" s="28">
        <v>132</v>
      </c>
      <c r="CV14" s="28">
        <v>13</v>
      </c>
      <c r="CW14" s="30">
        <f t="shared" si="19"/>
        <v>9.8484848484848481E-2</v>
      </c>
      <c r="CZ14" t="s">
        <v>18</v>
      </c>
      <c r="DA14" t="s">
        <v>11</v>
      </c>
      <c r="DB14" t="s">
        <v>13</v>
      </c>
      <c r="DC14" s="18">
        <v>204</v>
      </c>
      <c r="DD14">
        <v>60</v>
      </c>
      <c r="DE14" s="30">
        <f t="shared" si="20"/>
        <v>0.29411764705882354</v>
      </c>
      <c r="DF14">
        <v>229</v>
      </c>
      <c r="DG14">
        <v>47</v>
      </c>
      <c r="DH14" s="30">
        <f t="shared" si="21"/>
        <v>0.20524017467248909</v>
      </c>
      <c r="DI14" s="18">
        <v>276</v>
      </c>
      <c r="DJ14">
        <v>65</v>
      </c>
      <c r="DK14" s="30">
        <f t="shared" si="22"/>
        <v>0.23550724637681159</v>
      </c>
      <c r="DM14" s="26" t="s">
        <v>8</v>
      </c>
      <c r="DN14" s="26" t="s">
        <v>20</v>
      </c>
      <c r="DO14" s="26" t="s">
        <v>11</v>
      </c>
      <c r="DP14" s="26" t="s">
        <v>13</v>
      </c>
      <c r="DQ14" s="26">
        <v>30</v>
      </c>
      <c r="DR14" s="26">
        <v>15</v>
      </c>
      <c r="DS14" s="30">
        <f t="shared" si="26"/>
        <v>0.5</v>
      </c>
      <c r="DT14" s="27">
        <v>36</v>
      </c>
      <c r="DU14" s="26">
        <v>3</v>
      </c>
      <c r="DV14" s="30">
        <f t="shared" si="27"/>
        <v>8.3333333333333329E-2</v>
      </c>
      <c r="DW14" s="26">
        <v>44</v>
      </c>
      <c r="DX14" s="27">
        <v>22</v>
      </c>
      <c r="DY14" s="30">
        <f t="shared" si="25"/>
        <v>0.5</v>
      </c>
    </row>
    <row r="15" spans="2:129" x14ac:dyDescent="0.45">
      <c r="D15" t="s">
        <v>14</v>
      </c>
      <c r="E15" s="1">
        <v>39</v>
      </c>
      <c r="F15" s="1">
        <v>15</v>
      </c>
      <c r="G15" s="3">
        <f t="shared" si="28"/>
        <v>0.38461538461538464</v>
      </c>
      <c r="K15" t="s">
        <v>14</v>
      </c>
      <c r="L15" s="1">
        <v>41</v>
      </c>
      <c r="M15" s="1">
        <v>18</v>
      </c>
      <c r="N15" s="3">
        <f>M15/L15</f>
        <v>0.43902439024390244</v>
      </c>
      <c r="R15" t="s">
        <v>14</v>
      </c>
      <c r="S15">
        <v>42</v>
      </c>
      <c r="T15">
        <v>17</v>
      </c>
      <c r="U15" s="3">
        <f>T15/S15</f>
        <v>0.40476190476190477</v>
      </c>
      <c r="X15" t="s">
        <v>14</v>
      </c>
      <c r="Y15">
        <v>6735</v>
      </c>
      <c r="Z15">
        <v>2309</v>
      </c>
      <c r="AA15" s="3">
        <f t="shared" ref="AA15:AA18" si="29">Z15/Y15</f>
        <v>0.34283593170007426</v>
      </c>
      <c r="AB15">
        <v>7337</v>
      </c>
      <c r="AC15">
        <v>2006</v>
      </c>
      <c r="AD15" s="3">
        <f t="shared" ref="AD15:AD18" si="30">AC15/AB15</f>
        <v>0.27340875017036936</v>
      </c>
      <c r="AE15">
        <v>8391</v>
      </c>
      <c r="AF15">
        <v>2057</v>
      </c>
      <c r="AG15" s="3">
        <f t="shared" ref="AG15:AG18" si="31">AF15/AE15</f>
        <v>0.24514360624478609</v>
      </c>
      <c r="AM15" t="s">
        <v>14</v>
      </c>
      <c r="AN15">
        <v>260</v>
      </c>
      <c r="AO15">
        <v>78</v>
      </c>
      <c r="AP15" s="3">
        <f t="shared" si="5"/>
        <v>0.3</v>
      </c>
      <c r="AQ15">
        <v>270</v>
      </c>
      <c r="AR15">
        <v>36</v>
      </c>
      <c r="AS15" s="3">
        <f t="shared" si="6"/>
        <v>0.13333333333333333</v>
      </c>
      <c r="AT15">
        <v>309</v>
      </c>
      <c r="AU15">
        <v>52</v>
      </c>
      <c r="AV15" s="3">
        <f t="shared" si="7"/>
        <v>0.16828478964401294</v>
      </c>
      <c r="AW15" s="3"/>
      <c r="AX15" s="3"/>
      <c r="AY15" s="3"/>
      <c r="AZ15" s="3" t="s">
        <v>14</v>
      </c>
      <c r="BA15">
        <v>170</v>
      </c>
      <c r="BB15">
        <v>60</v>
      </c>
      <c r="BC15" s="3">
        <f t="shared" si="8"/>
        <v>0.35294117647058826</v>
      </c>
      <c r="BD15">
        <v>161</v>
      </c>
      <c r="BE15">
        <v>35</v>
      </c>
      <c r="BF15" s="3">
        <f t="shared" si="9"/>
        <v>0.21739130434782608</v>
      </c>
      <c r="BG15" s="18">
        <v>143</v>
      </c>
      <c r="BH15">
        <v>28</v>
      </c>
      <c r="BI15" s="3">
        <f t="shared" si="10"/>
        <v>0.19580419580419581</v>
      </c>
      <c r="BJ15" s="3"/>
      <c r="BY15" s="28"/>
      <c r="BZ15" s="28"/>
      <c r="CA15" s="28" t="s">
        <v>14</v>
      </c>
      <c r="CB15" s="28">
        <v>10</v>
      </c>
      <c r="CC15" s="28">
        <v>11</v>
      </c>
      <c r="CD15" s="23">
        <f t="shared" si="14"/>
        <v>0.90909090909090906</v>
      </c>
      <c r="CE15" s="28"/>
      <c r="CF15" s="28"/>
      <c r="CG15" s="28"/>
      <c r="CH15" s="28"/>
      <c r="CI15" s="28"/>
      <c r="CJ15" s="28"/>
      <c r="CL15" s="37"/>
      <c r="CM15" s="37"/>
      <c r="CN15" s="28" t="s">
        <v>14</v>
      </c>
      <c r="CO15" s="28">
        <v>61</v>
      </c>
      <c r="CP15" s="28">
        <v>6</v>
      </c>
      <c r="CQ15" s="31">
        <f t="shared" si="17"/>
        <v>9.8360655737704916E-2</v>
      </c>
      <c r="CR15" s="28">
        <v>127</v>
      </c>
      <c r="CS15" s="28">
        <v>21</v>
      </c>
      <c r="CT15" s="30">
        <f t="shared" si="18"/>
        <v>0.16535433070866143</v>
      </c>
      <c r="CU15" s="28">
        <v>126</v>
      </c>
      <c r="CV15" s="28">
        <v>12</v>
      </c>
      <c r="CW15" s="31">
        <f t="shared" si="19"/>
        <v>9.5238095238095233E-2</v>
      </c>
      <c r="DB15" t="s">
        <v>14</v>
      </c>
      <c r="DC15" s="18">
        <v>211</v>
      </c>
      <c r="DD15">
        <v>88</v>
      </c>
      <c r="DE15" s="30">
        <f t="shared" si="20"/>
        <v>0.41706161137440756</v>
      </c>
      <c r="DF15">
        <v>239</v>
      </c>
      <c r="DG15">
        <v>62</v>
      </c>
      <c r="DH15" s="30">
        <f t="shared" si="21"/>
        <v>0.2594142259414226</v>
      </c>
      <c r="DI15" s="18">
        <v>282</v>
      </c>
      <c r="DJ15">
        <v>58</v>
      </c>
      <c r="DK15" s="30">
        <f t="shared" si="22"/>
        <v>0.20567375886524822</v>
      </c>
      <c r="DM15" s="26"/>
      <c r="DN15" s="26"/>
      <c r="DO15" s="26"/>
      <c r="DP15" s="26" t="s">
        <v>14</v>
      </c>
      <c r="DQ15" s="26">
        <v>41</v>
      </c>
      <c r="DR15" s="26">
        <v>10</v>
      </c>
      <c r="DS15" s="30">
        <f t="shared" si="26"/>
        <v>0.24390243902439024</v>
      </c>
      <c r="DT15" s="27">
        <v>69</v>
      </c>
      <c r="DU15" s="26">
        <v>6</v>
      </c>
      <c r="DV15" s="30">
        <f t="shared" si="27"/>
        <v>8.6956521739130432E-2</v>
      </c>
      <c r="DW15" s="26">
        <v>75</v>
      </c>
      <c r="DX15" s="27">
        <v>32</v>
      </c>
      <c r="DY15" s="30">
        <f t="shared" si="25"/>
        <v>0.42666666666666669</v>
      </c>
    </row>
    <row r="16" spans="2:129" x14ac:dyDescent="0.45">
      <c r="C16" t="s">
        <v>6</v>
      </c>
      <c r="D16" t="s">
        <v>13</v>
      </c>
      <c r="E16" s="1">
        <v>11</v>
      </c>
      <c r="F16" s="1">
        <v>11</v>
      </c>
      <c r="G16" s="3">
        <f t="shared" si="28"/>
        <v>1</v>
      </c>
      <c r="J16" t="s">
        <v>6</v>
      </c>
      <c r="K16" t="s">
        <v>13</v>
      </c>
      <c r="Q16" t="s">
        <v>6</v>
      </c>
      <c r="R16" t="s">
        <v>13</v>
      </c>
      <c r="S16">
        <v>1</v>
      </c>
      <c r="T16">
        <v>1</v>
      </c>
      <c r="U16" s="3">
        <f t="shared" ref="U16:U17" si="32">T16/S16</f>
        <v>1</v>
      </c>
      <c r="W16" s="12" t="s">
        <v>23</v>
      </c>
      <c r="X16" t="s">
        <v>13</v>
      </c>
      <c r="Y16">
        <v>3229</v>
      </c>
      <c r="Z16">
        <v>942</v>
      </c>
      <c r="AA16" s="3">
        <f t="shared" si="29"/>
        <v>0.29173118612573551</v>
      </c>
      <c r="AB16">
        <v>3359</v>
      </c>
      <c r="AC16">
        <v>679</v>
      </c>
      <c r="AD16" s="3">
        <f t="shared" si="30"/>
        <v>0.20214349508782375</v>
      </c>
      <c r="AE16">
        <v>3544</v>
      </c>
      <c r="AF16">
        <v>685</v>
      </c>
      <c r="AG16" s="3">
        <f t="shared" si="31"/>
        <v>0.19328442437923252</v>
      </c>
      <c r="AL16" t="s">
        <v>5</v>
      </c>
      <c r="AM16" t="s">
        <v>13</v>
      </c>
      <c r="AN16">
        <v>149</v>
      </c>
      <c r="AO16">
        <v>33</v>
      </c>
      <c r="AP16" s="3">
        <f t="shared" si="5"/>
        <v>0.22147651006711411</v>
      </c>
      <c r="AQ16">
        <v>123</v>
      </c>
      <c r="AR16">
        <v>14</v>
      </c>
      <c r="AS16" s="3">
        <f t="shared" si="6"/>
        <v>0.11382113821138211</v>
      </c>
      <c r="AT16">
        <v>147</v>
      </c>
      <c r="AU16">
        <v>21</v>
      </c>
      <c r="AV16" s="3">
        <f t="shared" si="7"/>
        <v>0.14285714285714285</v>
      </c>
      <c r="AW16" s="3"/>
      <c r="AX16" s="3"/>
      <c r="AY16" s="3" t="s">
        <v>5</v>
      </c>
      <c r="AZ16" s="3" t="s">
        <v>13</v>
      </c>
      <c r="BA16">
        <v>21</v>
      </c>
      <c r="BB16">
        <v>9</v>
      </c>
      <c r="BC16" s="3">
        <f t="shared" si="8"/>
        <v>0.42857142857142855</v>
      </c>
      <c r="BD16">
        <v>11</v>
      </c>
      <c r="BE16">
        <v>0</v>
      </c>
      <c r="BF16" s="3">
        <f t="shared" si="9"/>
        <v>0</v>
      </c>
      <c r="BG16" s="18">
        <v>19</v>
      </c>
      <c r="BH16">
        <v>3</v>
      </c>
      <c r="BI16" s="3">
        <f t="shared" si="10"/>
        <v>0.15789473684210525</v>
      </c>
      <c r="BJ16" s="3"/>
      <c r="BY16" s="28"/>
      <c r="BZ16" s="28" t="s">
        <v>52</v>
      </c>
      <c r="CA16" s="28" t="s">
        <v>13</v>
      </c>
      <c r="CB16" s="28">
        <v>438</v>
      </c>
      <c r="CC16" s="28">
        <v>1504</v>
      </c>
      <c r="CD16" s="23">
        <f t="shared" si="14"/>
        <v>0.29122340425531917</v>
      </c>
      <c r="CE16" s="29">
        <v>524</v>
      </c>
      <c r="CF16" s="28">
        <v>1812</v>
      </c>
      <c r="CG16" s="23">
        <f>CE16/CF16</f>
        <v>0.28918322295805737</v>
      </c>
      <c r="CH16" s="28">
        <v>376</v>
      </c>
      <c r="CI16" s="29">
        <v>1790</v>
      </c>
      <c r="CJ16" s="23">
        <f t="shared" ref="CJ16:CJ37" si="33">CH16/CI16</f>
        <v>0.21005586592178771</v>
      </c>
      <c r="DA16" t="s">
        <v>23</v>
      </c>
      <c r="DB16" t="s">
        <v>13</v>
      </c>
      <c r="DC16" s="18">
        <v>21</v>
      </c>
      <c r="DD16">
        <v>9</v>
      </c>
      <c r="DE16" s="30">
        <f t="shared" si="20"/>
        <v>0.42857142857142855</v>
      </c>
      <c r="DF16">
        <v>11</v>
      </c>
      <c r="DG16">
        <v>0</v>
      </c>
      <c r="DH16" s="30">
        <f t="shared" si="21"/>
        <v>0</v>
      </c>
      <c r="DI16" s="18">
        <v>19</v>
      </c>
      <c r="DJ16">
        <v>3</v>
      </c>
      <c r="DK16" s="30">
        <f t="shared" si="22"/>
        <v>0.15789473684210525</v>
      </c>
    </row>
    <row r="17" spans="2:115" x14ac:dyDescent="0.45">
      <c r="D17" t="s">
        <v>14</v>
      </c>
      <c r="E17" s="1">
        <v>11</v>
      </c>
      <c r="F17" s="1">
        <v>10</v>
      </c>
      <c r="G17" s="3">
        <f t="shared" si="28"/>
        <v>0.90909090909090906</v>
      </c>
      <c r="K17" t="s">
        <v>14</v>
      </c>
      <c r="R17" t="s">
        <v>14</v>
      </c>
      <c r="S17">
        <v>3</v>
      </c>
      <c r="T17">
        <v>3</v>
      </c>
      <c r="U17" s="3">
        <f t="shared" si="32"/>
        <v>1</v>
      </c>
      <c r="X17" t="s">
        <v>14</v>
      </c>
      <c r="Y17">
        <v>2908</v>
      </c>
      <c r="Z17">
        <v>967</v>
      </c>
      <c r="AA17" s="3">
        <f t="shared" si="29"/>
        <v>0.33253094910591474</v>
      </c>
      <c r="AB17">
        <v>3029</v>
      </c>
      <c r="AC17">
        <v>685</v>
      </c>
      <c r="AD17" s="13">
        <f t="shared" si="30"/>
        <v>0.2261472433146253</v>
      </c>
      <c r="AE17">
        <v>3175</v>
      </c>
      <c r="AF17">
        <v>720</v>
      </c>
      <c r="AG17" s="13">
        <f t="shared" si="31"/>
        <v>0.22677165354330708</v>
      </c>
      <c r="AM17" t="s">
        <v>14</v>
      </c>
      <c r="AN17">
        <v>102</v>
      </c>
      <c r="AO17">
        <v>19</v>
      </c>
      <c r="AP17" s="3">
        <f t="shared" si="5"/>
        <v>0.18627450980392157</v>
      </c>
      <c r="AQ17">
        <v>84</v>
      </c>
      <c r="AR17">
        <v>21</v>
      </c>
      <c r="AS17" s="3">
        <f t="shared" si="6"/>
        <v>0.25</v>
      </c>
      <c r="AT17">
        <v>102</v>
      </c>
      <c r="AU17">
        <v>17</v>
      </c>
      <c r="AV17" s="3">
        <f t="shared" si="7"/>
        <v>0.16666666666666666</v>
      </c>
      <c r="AW17" s="3"/>
      <c r="AX17" s="3"/>
      <c r="AY17" s="3"/>
      <c r="AZ17" s="3" t="s">
        <v>14</v>
      </c>
      <c r="BA17">
        <v>15</v>
      </c>
      <c r="BB17">
        <v>9</v>
      </c>
      <c r="BC17" s="3">
        <f t="shared" si="8"/>
        <v>0.6</v>
      </c>
      <c r="BD17">
        <v>5</v>
      </c>
      <c r="BE17">
        <v>0</v>
      </c>
      <c r="BF17" s="3">
        <f t="shared" si="9"/>
        <v>0</v>
      </c>
      <c r="BG17" s="18">
        <v>11</v>
      </c>
      <c r="BH17">
        <v>2</v>
      </c>
      <c r="BI17" s="3">
        <f t="shared" si="10"/>
        <v>0.18181818181818182</v>
      </c>
      <c r="BJ17" s="3"/>
      <c r="BY17" s="28"/>
      <c r="BZ17" s="28"/>
      <c r="CA17" s="28" t="s">
        <v>14</v>
      </c>
      <c r="CB17" s="28">
        <v>481</v>
      </c>
      <c r="CC17" s="28">
        <v>1420</v>
      </c>
      <c r="CD17" s="23">
        <f t="shared" si="14"/>
        <v>0.33873239436619718</v>
      </c>
      <c r="CE17" s="29">
        <v>497</v>
      </c>
      <c r="CF17" s="28">
        <v>1661</v>
      </c>
      <c r="CG17" s="23">
        <f>CE17/CF17</f>
        <v>0.29921733895243829</v>
      </c>
      <c r="CH17" s="28">
        <v>418</v>
      </c>
      <c r="CI17" s="29">
        <v>1686</v>
      </c>
      <c r="CJ17" s="23">
        <f t="shared" si="33"/>
        <v>0.24792408066429419</v>
      </c>
      <c r="DB17" t="s">
        <v>14</v>
      </c>
      <c r="DC17" s="18">
        <v>15</v>
      </c>
      <c r="DD17">
        <v>9</v>
      </c>
      <c r="DE17" s="30">
        <f t="shared" si="20"/>
        <v>0.6</v>
      </c>
      <c r="DF17">
        <v>5</v>
      </c>
      <c r="DG17">
        <v>0</v>
      </c>
      <c r="DH17" s="30">
        <f t="shared" si="21"/>
        <v>0</v>
      </c>
      <c r="DI17" s="18">
        <v>11</v>
      </c>
      <c r="DJ17">
        <v>2</v>
      </c>
      <c r="DK17" s="30">
        <f t="shared" si="22"/>
        <v>0.18181818181818182</v>
      </c>
    </row>
    <row r="18" spans="2:115" x14ac:dyDescent="0.45">
      <c r="C18" t="s">
        <v>7</v>
      </c>
      <c r="D18" t="s">
        <v>13</v>
      </c>
      <c r="E18" s="1">
        <v>16</v>
      </c>
      <c r="F18" s="1">
        <v>1</v>
      </c>
      <c r="G18" s="3">
        <f t="shared" si="28"/>
        <v>6.25E-2</v>
      </c>
      <c r="J18" t="s">
        <v>7</v>
      </c>
      <c r="K18" t="s">
        <v>13</v>
      </c>
      <c r="L18" s="1">
        <v>16</v>
      </c>
      <c r="M18" s="1">
        <v>2</v>
      </c>
      <c r="N18" s="3">
        <f t="shared" ref="N18:N31" si="34">M18/L18</f>
        <v>0.125</v>
      </c>
      <c r="Q18" t="s">
        <v>7</v>
      </c>
      <c r="R18" t="s">
        <v>13</v>
      </c>
      <c r="S18">
        <v>13</v>
      </c>
      <c r="T18">
        <v>0</v>
      </c>
      <c r="U18" s="3">
        <f t="shared" ref="U18:U37" si="35">T18/S18</f>
        <v>0</v>
      </c>
      <c r="W18" s="12" t="s">
        <v>10</v>
      </c>
      <c r="Y18">
        <v>19700</v>
      </c>
      <c r="Z18">
        <v>6248</v>
      </c>
      <c r="AA18" s="3">
        <f t="shared" si="29"/>
        <v>0.31715736040609138</v>
      </c>
      <c r="AB18">
        <v>21337</v>
      </c>
      <c r="AC18">
        <v>5150</v>
      </c>
      <c r="AD18" s="3">
        <f t="shared" si="30"/>
        <v>0.24136476543094157</v>
      </c>
      <c r="AE18">
        <v>23783</v>
      </c>
      <c r="AF18">
        <v>5400</v>
      </c>
      <c r="AG18" s="3">
        <f t="shared" si="31"/>
        <v>0.22705293697178658</v>
      </c>
      <c r="AL18" t="s">
        <v>6</v>
      </c>
      <c r="AM18" t="s">
        <v>13</v>
      </c>
      <c r="AN18">
        <v>414</v>
      </c>
      <c r="AO18">
        <v>111</v>
      </c>
      <c r="AP18" s="3">
        <f t="shared" si="5"/>
        <v>0.26811594202898553</v>
      </c>
      <c r="AQ18">
        <v>421</v>
      </c>
      <c r="AR18">
        <v>108</v>
      </c>
      <c r="AS18" s="3">
        <f t="shared" si="6"/>
        <v>0.25653206650831356</v>
      </c>
      <c r="AT18">
        <v>389</v>
      </c>
      <c r="AU18">
        <v>72</v>
      </c>
      <c r="AV18" s="3">
        <f t="shared" si="7"/>
        <v>0.18508997429305912</v>
      </c>
      <c r="AW18" s="3"/>
      <c r="AX18" s="3"/>
      <c r="AY18" s="3" t="s">
        <v>6</v>
      </c>
      <c r="AZ18" s="3" t="s">
        <v>13</v>
      </c>
      <c r="BA18">
        <v>358</v>
      </c>
      <c r="BB18">
        <v>118</v>
      </c>
      <c r="BC18" s="3">
        <f t="shared" si="8"/>
        <v>0.32960893854748602</v>
      </c>
      <c r="BD18">
        <v>421</v>
      </c>
      <c r="BE18">
        <v>143</v>
      </c>
      <c r="BF18" s="3">
        <f t="shared" si="9"/>
        <v>0.33966745843230406</v>
      </c>
      <c r="BG18" s="18">
        <v>379</v>
      </c>
      <c r="BH18">
        <v>76</v>
      </c>
      <c r="BI18" s="3">
        <f t="shared" si="10"/>
        <v>0.20052770448548812</v>
      </c>
      <c r="BJ18" s="3"/>
      <c r="BY18" s="28"/>
      <c r="BZ18" s="28" t="s">
        <v>20</v>
      </c>
      <c r="CA18" s="28" t="s">
        <v>13</v>
      </c>
      <c r="CB18" s="28"/>
      <c r="CC18" s="28"/>
      <c r="CD18" s="28"/>
      <c r="CE18" s="28"/>
      <c r="CF18" s="28"/>
      <c r="CG18" s="28"/>
      <c r="CH18" s="28">
        <v>1</v>
      </c>
      <c r="CI18" s="29">
        <v>1</v>
      </c>
      <c r="CJ18" s="23">
        <f t="shared" si="33"/>
        <v>1</v>
      </c>
      <c r="CY18" t="s">
        <v>6</v>
      </c>
      <c r="CZ18" t="s">
        <v>12</v>
      </c>
      <c r="DA18" t="s">
        <v>11</v>
      </c>
      <c r="DB18" t="s">
        <v>13</v>
      </c>
      <c r="DC18" s="18">
        <v>374</v>
      </c>
      <c r="DD18">
        <v>119</v>
      </c>
      <c r="DE18" s="30">
        <f t="shared" si="20"/>
        <v>0.31818181818181818</v>
      </c>
      <c r="DF18">
        <v>429</v>
      </c>
      <c r="DG18">
        <v>118</v>
      </c>
      <c r="DH18" s="30">
        <f t="shared" si="21"/>
        <v>0.27505827505827507</v>
      </c>
      <c r="DI18" s="18">
        <v>462</v>
      </c>
      <c r="DJ18">
        <v>105</v>
      </c>
      <c r="DK18" s="30">
        <f t="shared" si="22"/>
        <v>0.22727272727272727</v>
      </c>
    </row>
    <row r="19" spans="2:115" x14ac:dyDescent="0.45">
      <c r="D19" t="s">
        <v>14</v>
      </c>
      <c r="E19" s="1">
        <v>16</v>
      </c>
      <c r="F19" s="1">
        <v>4</v>
      </c>
      <c r="G19" s="3">
        <f t="shared" si="28"/>
        <v>0.25</v>
      </c>
      <c r="K19" t="s">
        <v>14</v>
      </c>
      <c r="L19" s="1">
        <v>15</v>
      </c>
      <c r="M19" s="1">
        <v>1</v>
      </c>
      <c r="N19" s="3">
        <f t="shared" si="34"/>
        <v>6.6666666666666666E-2</v>
      </c>
      <c r="R19" t="s">
        <v>14</v>
      </c>
      <c r="S19">
        <v>18</v>
      </c>
      <c r="T19">
        <v>1</v>
      </c>
      <c r="U19" s="3">
        <f t="shared" si="35"/>
        <v>5.5555555555555552E-2</v>
      </c>
      <c r="AM19" t="s">
        <v>14</v>
      </c>
      <c r="AN19">
        <v>354</v>
      </c>
      <c r="AO19">
        <v>94</v>
      </c>
      <c r="AP19" s="3">
        <f t="shared" si="5"/>
        <v>0.2655367231638418</v>
      </c>
      <c r="AQ19">
        <v>429</v>
      </c>
      <c r="AR19">
        <v>133</v>
      </c>
      <c r="AS19" s="3">
        <f t="shared" si="6"/>
        <v>0.31002331002331002</v>
      </c>
      <c r="AT19">
        <v>378</v>
      </c>
      <c r="AU19">
        <v>76</v>
      </c>
      <c r="AV19" s="3">
        <f t="shared" si="7"/>
        <v>0.20105820105820105</v>
      </c>
      <c r="AW19" s="3"/>
      <c r="AX19" s="3"/>
      <c r="AY19" s="3"/>
      <c r="AZ19" s="3" t="s">
        <v>14</v>
      </c>
      <c r="BA19">
        <v>299</v>
      </c>
      <c r="BB19">
        <v>110</v>
      </c>
      <c r="BC19" s="3">
        <f t="shared" si="8"/>
        <v>0.36789297658862874</v>
      </c>
      <c r="BD19">
        <v>314</v>
      </c>
      <c r="BE19">
        <v>100</v>
      </c>
      <c r="BF19" s="3">
        <f t="shared" si="9"/>
        <v>0.31847133757961782</v>
      </c>
      <c r="BG19" s="18">
        <v>319</v>
      </c>
      <c r="BH19">
        <v>73</v>
      </c>
      <c r="BI19" s="3">
        <f t="shared" si="10"/>
        <v>0.22884012539184953</v>
      </c>
      <c r="BJ19" s="3"/>
      <c r="BY19" s="28"/>
      <c r="BZ19" s="28"/>
      <c r="CA19" s="28" t="s">
        <v>14</v>
      </c>
      <c r="CB19" s="28"/>
      <c r="CC19" s="28"/>
      <c r="CD19" s="28"/>
      <c r="CE19" s="28"/>
      <c r="CF19" s="28"/>
      <c r="CG19" s="28"/>
      <c r="CH19" s="28">
        <v>3</v>
      </c>
      <c r="CI19" s="29">
        <v>3</v>
      </c>
      <c r="CJ19" s="23">
        <f t="shared" si="33"/>
        <v>1</v>
      </c>
      <c r="DB19" t="s">
        <v>14</v>
      </c>
      <c r="DC19" s="18">
        <v>399</v>
      </c>
      <c r="DD19">
        <v>136</v>
      </c>
      <c r="DE19" s="30">
        <f t="shared" si="20"/>
        <v>0.34085213032581452</v>
      </c>
      <c r="DF19">
        <v>445</v>
      </c>
      <c r="DG19">
        <v>132</v>
      </c>
      <c r="DH19" s="30">
        <f t="shared" si="21"/>
        <v>0.29662921348314608</v>
      </c>
      <c r="DI19" s="18">
        <v>465</v>
      </c>
      <c r="DJ19">
        <v>112</v>
      </c>
      <c r="DK19" s="30">
        <f t="shared" si="22"/>
        <v>0.24086021505376345</v>
      </c>
    </row>
    <row r="20" spans="2:115" ht="28.5" x14ac:dyDescent="0.45">
      <c r="B20" t="s">
        <v>18</v>
      </c>
      <c r="C20" t="s">
        <v>4</v>
      </c>
      <c r="D20" t="s">
        <v>13</v>
      </c>
      <c r="E20" s="1">
        <v>905</v>
      </c>
      <c r="F20" s="1">
        <v>269</v>
      </c>
      <c r="G20" s="3">
        <f t="shared" si="28"/>
        <v>0.29723756906077348</v>
      </c>
      <c r="I20" s="12" t="s">
        <v>18</v>
      </c>
      <c r="J20" t="s">
        <v>4</v>
      </c>
      <c r="K20" t="s">
        <v>13</v>
      </c>
      <c r="L20" s="1">
        <v>1000</v>
      </c>
      <c r="M20" s="1">
        <v>174</v>
      </c>
      <c r="N20" s="3">
        <f t="shared" si="34"/>
        <v>0.17399999999999999</v>
      </c>
      <c r="P20" t="s">
        <v>18</v>
      </c>
      <c r="Q20" t="s">
        <v>4</v>
      </c>
      <c r="R20" t="s">
        <v>13</v>
      </c>
      <c r="S20">
        <v>1104</v>
      </c>
      <c r="T20">
        <v>199</v>
      </c>
      <c r="U20" s="3">
        <f t="shared" si="35"/>
        <v>0.18025362318840579</v>
      </c>
      <c r="AL20" t="s">
        <v>7</v>
      </c>
      <c r="AM20" t="s">
        <v>13</v>
      </c>
      <c r="AN20">
        <v>436</v>
      </c>
      <c r="AO20">
        <v>96</v>
      </c>
      <c r="AP20" s="3">
        <f t="shared" si="5"/>
        <v>0.22018348623853212</v>
      </c>
      <c r="AQ20">
        <v>445</v>
      </c>
      <c r="AR20">
        <v>60</v>
      </c>
      <c r="AS20" s="3">
        <f t="shared" si="6"/>
        <v>0.1348314606741573</v>
      </c>
      <c r="AT20">
        <v>477</v>
      </c>
      <c r="AU20">
        <v>54</v>
      </c>
      <c r="AV20" s="3">
        <f t="shared" si="7"/>
        <v>0.11320754716981132</v>
      </c>
      <c r="AW20" s="3"/>
      <c r="AX20" s="3"/>
      <c r="AY20" s="3" t="s">
        <v>7</v>
      </c>
      <c r="AZ20" s="3" t="s">
        <v>13</v>
      </c>
      <c r="BA20">
        <v>836</v>
      </c>
      <c r="BB20">
        <v>327</v>
      </c>
      <c r="BC20" s="3">
        <f t="shared" si="8"/>
        <v>0.39114832535885169</v>
      </c>
      <c r="BD20">
        <v>798</v>
      </c>
      <c r="BE20">
        <v>170</v>
      </c>
      <c r="BF20" s="3">
        <f t="shared" si="9"/>
        <v>0.21303258145363407</v>
      </c>
      <c r="BG20" s="18">
        <v>882</v>
      </c>
      <c r="BH20">
        <v>226</v>
      </c>
      <c r="BI20" s="3">
        <f t="shared" si="10"/>
        <v>0.25623582766439912</v>
      </c>
      <c r="BJ20" s="3"/>
      <c r="BY20" s="28" t="s">
        <v>7</v>
      </c>
      <c r="BZ20" s="28" t="s">
        <v>50</v>
      </c>
      <c r="CA20" s="28" t="s">
        <v>13</v>
      </c>
      <c r="CB20" s="28">
        <v>269</v>
      </c>
      <c r="CC20" s="28">
        <v>1062</v>
      </c>
      <c r="CD20" s="23">
        <f t="shared" ref="CD20:CD37" si="36">CB20/CC20</f>
        <v>0.25329566854990582</v>
      </c>
      <c r="CE20" s="29">
        <v>216</v>
      </c>
      <c r="CF20" s="28">
        <v>1171</v>
      </c>
      <c r="CG20" s="23">
        <f t="shared" ref="CG20:CG37" si="37">CE20/CF20</f>
        <v>0.18445772843723313</v>
      </c>
      <c r="CH20" s="28">
        <v>280</v>
      </c>
      <c r="CI20" s="29">
        <v>1271</v>
      </c>
      <c r="CJ20" s="23">
        <f t="shared" si="33"/>
        <v>0.22029897718332023</v>
      </c>
      <c r="DA20" t="s">
        <v>23</v>
      </c>
      <c r="DB20" t="s">
        <v>13</v>
      </c>
      <c r="DC20" s="18">
        <v>414</v>
      </c>
      <c r="DD20">
        <v>111</v>
      </c>
      <c r="DE20" s="30">
        <f t="shared" si="20"/>
        <v>0.26811594202898553</v>
      </c>
      <c r="DF20">
        <v>421</v>
      </c>
      <c r="DG20">
        <v>108</v>
      </c>
      <c r="DH20" s="30">
        <f t="shared" si="21"/>
        <v>0.25653206650831356</v>
      </c>
      <c r="DI20" s="18">
        <v>389</v>
      </c>
      <c r="DJ20">
        <v>72</v>
      </c>
      <c r="DK20" s="30">
        <f t="shared" si="22"/>
        <v>0.18508997429305912</v>
      </c>
    </row>
    <row r="21" spans="2:115" x14ac:dyDescent="0.45">
      <c r="D21" t="s">
        <v>14</v>
      </c>
      <c r="E21" s="1">
        <v>855</v>
      </c>
      <c r="F21" s="1">
        <v>269</v>
      </c>
      <c r="G21" s="3">
        <f t="shared" si="28"/>
        <v>0.31461988304093569</v>
      </c>
      <c r="K21" t="s">
        <v>14</v>
      </c>
      <c r="L21" s="1">
        <v>935</v>
      </c>
      <c r="M21" s="1">
        <v>217</v>
      </c>
      <c r="N21" s="3">
        <f t="shared" si="34"/>
        <v>0.2320855614973262</v>
      </c>
      <c r="R21" t="s">
        <v>14</v>
      </c>
      <c r="S21">
        <v>967</v>
      </c>
      <c r="T21">
        <v>211</v>
      </c>
      <c r="U21" s="3">
        <f t="shared" si="35"/>
        <v>0.21820062047569805</v>
      </c>
      <c r="W21" s="12" t="s">
        <v>1</v>
      </c>
      <c r="X21" t="s">
        <v>2</v>
      </c>
      <c r="Y21" t="s">
        <v>3</v>
      </c>
      <c r="Z21" s="1" t="s">
        <v>29</v>
      </c>
      <c r="AA21" s="1" t="s">
        <v>30</v>
      </c>
      <c r="AB21">
        <v>2018</v>
      </c>
      <c r="AC21" s="1" t="s">
        <v>29</v>
      </c>
      <c r="AD21" s="1" t="s">
        <v>30</v>
      </c>
      <c r="AE21">
        <v>2019</v>
      </c>
      <c r="AF21" s="1" t="s">
        <v>29</v>
      </c>
      <c r="AG21" s="1" t="s">
        <v>30</v>
      </c>
      <c r="AH21" s="1">
        <v>2020</v>
      </c>
      <c r="AI21" s="1"/>
      <c r="AM21" t="s">
        <v>14</v>
      </c>
      <c r="AN21">
        <v>407</v>
      </c>
      <c r="AO21">
        <v>89</v>
      </c>
      <c r="AP21" s="3">
        <f t="shared" si="5"/>
        <v>0.21867321867321868</v>
      </c>
      <c r="AQ21">
        <v>393</v>
      </c>
      <c r="AR21">
        <v>59</v>
      </c>
      <c r="AS21" s="3">
        <f t="shared" si="6"/>
        <v>0.15012722646310434</v>
      </c>
      <c r="AT21">
        <v>390</v>
      </c>
      <c r="AU21">
        <v>71</v>
      </c>
      <c r="AV21" s="3">
        <f t="shared" si="7"/>
        <v>0.18205128205128204</v>
      </c>
      <c r="AW21" s="3"/>
      <c r="AX21" s="3"/>
      <c r="AY21" s="3"/>
      <c r="AZ21" s="3" t="s">
        <v>14</v>
      </c>
      <c r="BA21">
        <v>747</v>
      </c>
      <c r="BB21">
        <v>353</v>
      </c>
      <c r="BC21" s="3">
        <f t="shared" si="8"/>
        <v>0.47255689424364122</v>
      </c>
      <c r="BD21">
        <v>706</v>
      </c>
      <c r="BE21">
        <v>177</v>
      </c>
      <c r="BF21" s="3">
        <f t="shared" si="9"/>
        <v>0.25070821529745041</v>
      </c>
      <c r="BG21" s="18">
        <v>802</v>
      </c>
      <c r="BH21">
        <v>216</v>
      </c>
      <c r="BI21" s="3">
        <f t="shared" si="10"/>
        <v>0.26932668329177056</v>
      </c>
      <c r="BJ21" s="3"/>
      <c r="BY21" s="28"/>
      <c r="BZ21" s="28"/>
      <c r="CA21" s="28" t="s">
        <v>14</v>
      </c>
      <c r="CB21" s="28">
        <v>309</v>
      </c>
      <c r="CC21" s="28">
        <v>1046</v>
      </c>
      <c r="CD21" s="23">
        <f t="shared" si="36"/>
        <v>0.29541108986615677</v>
      </c>
      <c r="CE21" s="29">
        <v>252</v>
      </c>
      <c r="CF21" s="28">
        <v>1023</v>
      </c>
      <c r="CG21" s="23">
        <f t="shared" si="37"/>
        <v>0.24633431085043989</v>
      </c>
      <c r="CH21" s="28">
        <v>318</v>
      </c>
      <c r="CI21" s="29">
        <v>1105</v>
      </c>
      <c r="CJ21" s="23">
        <f t="shared" si="33"/>
        <v>0.28778280542986423</v>
      </c>
      <c r="DB21" t="s">
        <v>14</v>
      </c>
      <c r="DC21" s="18">
        <v>354</v>
      </c>
      <c r="DD21">
        <v>94</v>
      </c>
      <c r="DE21" s="30">
        <f t="shared" si="20"/>
        <v>0.2655367231638418</v>
      </c>
      <c r="DF21">
        <v>429</v>
      </c>
      <c r="DG21">
        <v>133</v>
      </c>
      <c r="DH21" s="30">
        <f t="shared" si="21"/>
        <v>0.31002331002331002</v>
      </c>
      <c r="DI21" s="18">
        <v>378</v>
      </c>
      <c r="DJ21">
        <v>76</v>
      </c>
      <c r="DK21" s="30">
        <f t="shared" si="22"/>
        <v>0.20105820105820105</v>
      </c>
    </row>
    <row r="22" spans="2:115" x14ac:dyDescent="0.45">
      <c r="C22" t="s">
        <v>5</v>
      </c>
      <c r="D22" t="s">
        <v>13</v>
      </c>
      <c r="E22" s="1">
        <v>225</v>
      </c>
      <c r="F22" s="1">
        <v>69</v>
      </c>
      <c r="G22" s="3">
        <f t="shared" si="28"/>
        <v>0.30666666666666664</v>
      </c>
      <c r="J22" t="s">
        <v>5</v>
      </c>
      <c r="K22" t="s">
        <v>13</v>
      </c>
      <c r="L22" s="1">
        <v>240</v>
      </c>
      <c r="M22" s="1">
        <v>47</v>
      </c>
      <c r="N22" s="3">
        <f t="shared" si="34"/>
        <v>0.19583333333333333</v>
      </c>
      <c r="Q22" t="s">
        <v>5</v>
      </c>
      <c r="R22" t="s">
        <v>13</v>
      </c>
      <c r="S22">
        <v>295</v>
      </c>
      <c r="T22">
        <v>68</v>
      </c>
      <c r="U22" s="3">
        <f t="shared" si="35"/>
        <v>0.23050847457627119</v>
      </c>
      <c r="W22" s="12" t="s">
        <v>11</v>
      </c>
      <c r="X22" t="s">
        <v>33</v>
      </c>
      <c r="Y22" t="s">
        <v>13</v>
      </c>
      <c r="Z22">
        <v>2143</v>
      </c>
      <c r="AA22">
        <v>664</v>
      </c>
      <c r="AB22" s="3">
        <f>AA22/Z22</f>
        <v>0.30984601026598224</v>
      </c>
      <c r="AC22">
        <v>2250</v>
      </c>
      <c r="AD22">
        <v>534</v>
      </c>
      <c r="AE22" s="3">
        <f>AD22/AC22</f>
        <v>0.23733333333333334</v>
      </c>
      <c r="AF22">
        <v>2467</v>
      </c>
      <c r="AG22">
        <v>575</v>
      </c>
      <c r="AH22" s="3">
        <f>AG22/AF22</f>
        <v>0.23307661126874746</v>
      </c>
      <c r="AI22" s="3"/>
      <c r="AL22" t="s">
        <v>8</v>
      </c>
      <c r="AM22" t="s">
        <v>13</v>
      </c>
      <c r="AN22">
        <v>231</v>
      </c>
      <c r="AO22">
        <v>38</v>
      </c>
      <c r="AP22" s="3">
        <f t="shared" si="5"/>
        <v>0.16450216450216451</v>
      </c>
      <c r="AQ22">
        <v>294</v>
      </c>
      <c r="AR22">
        <v>49</v>
      </c>
      <c r="AS22" s="3">
        <f t="shared" si="6"/>
        <v>0.16666666666666666</v>
      </c>
      <c r="AT22">
        <v>305</v>
      </c>
      <c r="AU22">
        <v>83</v>
      </c>
      <c r="AV22" s="3">
        <f t="shared" si="7"/>
        <v>0.27213114754098361</v>
      </c>
      <c r="AW22" s="3"/>
      <c r="AX22" s="3"/>
      <c r="AY22" s="3" t="s">
        <v>8</v>
      </c>
      <c r="AZ22" s="3" t="s">
        <v>13</v>
      </c>
      <c r="BA22">
        <v>237</v>
      </c>
      <c r="BB22">
        <v>75</v>
      </c>
      <c r="BC22" s="3">
        <f t="shared" si="8"/>
        <v>0.31645569620253167</v>
      </c>
      <c r="BD22">
        <v>228</v>
      </c>
      <c r="BE22">
        <v>57</v>
      </c>
      <c r="BF22" s="3">
        <f t="shared" si="9"/>
        <v>0.25</v>
      </c>
      <c r="BG22" s="18">
        <v>244</v>
      </c>
      <c r="BH22">
        <v>64</v>
      </c>
      <c r="BI22" s="3">
        <f t="shared" si="10"/>
        <v>0.26229508196721313</v>
      </c>
      <c r="BJ22" s="3"/>
      <c r="BY22" s="28"/>
      <c r="BZ22" s="28" t="s">
        <v>51</v>
      </c>
      <c r="CA22" s="28" t="s">
        <v>13</v>
      </c>
      <c r="CB22" s="28">
        <v>1</v>
      </c>
      <c r="CC22" s="28">
        <v>16</v>
      </c>
      <c r="CD22" s="23">
        <f t="shared" si="36"/>
        <v>6.25E-2</v>
      </c>
      <c r="CE22" s="29">
        <v>2</v>
      </c>
      <c r="CF22" s="28">
        <v>16</v>
      </c>
      <c r="CG22" s="23">
        <f t="shared" si="37"/>
        <v>0.125</v>
      </c>
      <c r="CH22" s="28">
        <v>0</v>
      </c>
      <c r="CI22" s="29">
        <v>13</v>
      </c>
      <c r="CJ22" s="23">
        <f t="shared" si="33"/>
        <v>0</v>
      </c>
      <c r="CZ22" t="s">
        <v>18</v>
      </c>
      <c r="DA22" t="s">
        <v>11</v>
      </c>
      <c r="DB22" t="s">
        <v>13</v>
      </c>
      <c r="DC22" s="18">
        <v>1146</v>
      </c>
      <c r="DD22">
        <v>320</v>
      </c>
      <c r="DE22" s="30">
        <f t="shared" si="20"/>
        <v>0.27923211169284468</v>
      </c>
      <c r="DF22">
        <v>1391</v>
      </c>
      <c r="DG22">
        <v>381</v>
      </c>
      <c r="DH22" s="30">
        <f t="shared" si="21"/>
        <v>0.2739036664270309</v>
      </c>
      <c r="DI22" s="18">
        <v>1411</v>
      </c>
      <c r="DJ22">
        <v>300</v>
      </c>
      <c r="DK22" s="30">
        <f t="shared" si="22"/>
        <v>0.21261516654854712</v>
      </c>
    </row>
    <row r="23" spans="2:115" x14ac:dyDescent="0.45">
      <c r="D23" t="s">
        <v>14</v>
      </c>
      <c r="E23" s="1">
        <v>226</v>
      </c>
      <c r="F23" s="1">
        <v>97</v>
      </c>
      <c r="G23" s="3">
        <f t="shared" si="28"/>
        <v>0.42920353982300885</v>
      </c>
      <c r="K23" t="s">
        <v>14</v>
      </c>
      <c r="L23" s="1">
        <v>244</v>
      </c>
      <c r="M23" s="1">
        <v>62</v>
      </c>
      <c r="N23" s="3">
        <f t="shared" si="34"/>
        <v>0.25409836065573771</v>
      </c>
      <c r="R23" t="s">
        <v>14</v>
      </c>
      <c r="S23">
        <v>293</v>
      </c>
      <c r="T23">
        <v>60</v>
      </c>
      <c r="U23" s="3">
        <f t="shared" si="35"/>
        <v>0.20477815699658702</v>
      </c>
      <c r="Y23" t="s">
        <v>14</v>
      </c>
      <c r="Z23">
        <v>2174</v>
      </c>
      <c r="AA23">
        <v>794</v>
      </c>
      <c r="AB23" s="3">
        <f t="shared" ref="AB23:AB31" si="38">AA23/Z23</f>
        <v>0.36522539098436063</v>
      </c>
      <c r="AC23">
        <v>2120</v>
      </c>
      <c r="AD23">
        <v>641</v>
      </c>
      <c r="AE23" s="3">
        <f t="shared" ref="AE23:AE31" si="39">AD23/AC23</f>
        <v>0.30235849056603775</v>
      </c>
      <c r="AF23">
        <v>2321</v>
      </c>
      <c r="AG23">
        <v>602</v>
      </c>
      <c r="AH23" s="3">
        <f t="shared" ref="AH23:AH31" si="40">AG23/AF23</f>
        <v>0.25937096079276173</v>
      </c>
      <c r="AI23" s="3"/>
      <c r="AM23" t="s">
        <v>14</v>
      </c>
      <c r="AN23">
        <v>231</v>
      </c>
      <c r="AO23">
        <v>49</v>
      </c>
      <c r="AP23" s="13">
        <f t="shared" si="5"/>
        <v>0.21212121212121213</v>
      </c>
      <c r="AQ23">
        <v>265</v>
      </c>
      <c r="AR23">
        <v>55</v>
      </c>
      <c r="AS23" s="13">
        <f t="shared" si="6"/>
        <v>0.20754716981132076</v>
      </c>
      <c r="AT23">
        <v>276</v>
      </c>
      <c r="AU23">
        <v>80</v>
      </c>
      <c r="AV23" s="3">
        <f t="shared" si="7"/>
        <v>0.28985507246376813</v>
      </c>
      <c r="AW23" s="3"/>
      <c r="AX23" s="3"/>
      <c r="AY23" s="3"/>
      <c r="AZ23" s="3" t="s">
        <v>14</v>
      </c>
      <c r="BA23">
        <v>233</v>
      </c>
      <c r="BB23">
        <v>91</v>
      </c>
      <c r="BC23" s="3">
        <f t="shared" si="8"/>
        <v>0.3905579399141631</v>
      </c>
      <c r="BD23">
        <v>248</v>
      </c>
      <c r="BE23">
        <v>43</v>
      </c>
      <c r="BF23" s="3">
        <f t="shared" si="9"/>
        <v>0.17338709677419356</v>
      </c>
      <c r="BG23" s="18">
        <v>285</v>
      </c>
      <c r="BH23">
        <v>83</v>
      </c>
      <c r="BI23" s="3">
        <f t="shared" si="10"/>
        <v>0.29122807017543861</v>
      </c>
      <c r="BJ23" s="3"/>
      <c r="BY23" s="28"/>
      <c r="BZ23" s="28"/>
      <c r="CA23" s="28" t="s">
        <v>14</v>
      </c>
      <c r="CB23" s="28">
        <v>4</v>
      </c>
      <c r="CC23" s="28">
        <v>16</v>
      </c>
      <c r="CD23" s="23">
        <f t="shared" si="36"/>
        <v>0.25</v>
      </c>
      <c r="CE23" s="29">
        <v>1</v>
      </c>
      <c r="CF23" s="28">
        <v>15</v>
      </c>
      <c r="CG23" s="23">
        <f t="shared" si="37"/>
        <v>6.6666666666666666E-2</v>
      </c>
      <c r="CH23" s="28">
        <v>1</v>
      </c>
      <c r="CI23" s="29">
        <v>18</v>
      </c>
      <c r="CJ23" s="23">
        <f t="shared" si="33"/>
        <v>5.5555555555555552E-2</v>
      </c>
      <c r="DB23" t="s">
        <v>14</v>
      </c>
      <c r="DC23" s="18">
        <v>1121</v>
      </c>
      <c r="DD23">
        <v>371</v>
      </c>
      <c r="DE23" s="30">
        <f t="shared" si="20"/>
        <v>0.33095450490633366</v>
      </c>
      <c r="DF23">
        <v>1347</v>
      </c>
      <c r="DG23">
        <v>397</v>
      </c>
      <c r="DH23" s="30">
        <f t="shared" si="21"/>
        <v>0.29472902746844842</v>
      </c>
      <c r="DI23" s="18">
        <v>1367</v>
      </c>
      <c r="DJ23">
        <v>345</v>
      </c>
      <c r="DK23" s="30">
        <f t="shared" si="22"/>
        <v>0.25237746891002194</v>
      </c>
    </row>
    <row r="24" spans="2:115" x14ac:dyDescent="0.45">
      <c r="C24" t="s">
        <v>6</v>
      </c>
      <c r="D24" t="s">
        <v>13</v>
      </c>
      <c r="E24" s="1">
        <v>1504</v>
      </c>
      <c r="F24" s="1">
        <v>438</v>
      </c>
      <c r="G24" s="3">
        <f t="shared" si="28"/>
        <v>0.29122340425531917</v>
      </c>
      <c r="J24" t="s">
        <v>6</v>
      </c>
      <c r="K24" t="s">
        <v>13</v>
      </c>
      <c r="L24" s="1">
        <v>1812</v>
      </c>
      <c r="M24" s="1">
        <v>524</v>
      </c>
      <c r="N24" s="3">
        <f t="shared" si="34"/>
        <v>0.28918322295805737</v>
      </c>
      <c r="Q24" t="s">
        <v>6</v>
      </c>
      <c r="R24" t="s">
        <v>13</v>
      </c>
      <c r="S24">
        <v>1790</v>
      </c>
      <c r="T24">
        <v>376</v>
      </c>
      <c r="U24" s="3">
        <f t="shared" si="35"/>
        <v>0.21005586592178771</v>
      </c>
      <c r="X24" t="s">
        <v>34</v>
      </c>
      <c r="Y24" t="s">
        <v>13</v>
      </c>
      <c r="Z24">
        <v>64</v>
      </c>
      <c r="AA24">
        <v>21</v>
      </c>
      <c r="AB24" s="3">
        <f t="shared" si="38"/>
        <v>0.328125</v>
      </c>
      <c r="AC24">
        <v>61</v>
      </c>
      <c r="AD24">
        <v>18</v>
      </c>
      <c r="AE24" s="3">
        <f t="shared" si="39"/>
        <v>0.29508196721311475</v>
      </c>
      <c r="AF24">
        <v>51</v>
      </c>
      <c r="AG24">
        <v>16</v>
      </c>
      <c r="AH24" s="3">
        <f t="shared" si="40"/>
        <v>0.31372549019607843</v>
      </c>
      <c r="AI24" s="3"/>
      <c r="AP24" s="3"/>
      <c r="AT24" s="3"/>
      <c r="AU24" s="3"/>
      <c r="AV24" s="3"/>
      <c r="AW24" s="3"/>
      <c r="AX24" s="3"/>
      <c r="AY24" s="3" t="s">
        <v>9</v>
      </c>
      <c r="AZ24" s="3" t="s">
        <v>13</v>
      </c>
      <c r="BA24">
        <v>32</v>
      </c>
      <c r="BB24">
        <v>12</v>
      </c>
      <c r="BC24" s="3">
        <f t="shared" si="8"/>
        <v>0.375</v>
      </c>
      <c r="BD24">
        <v>18</v>
      </c>
      <c r="BE24">
        <v>4</v>
      </c>
      <c r="BF24" s="3">
        <f t="shared" si="9"/>
        <v>0.22222222222222221</v>
      </c>
      <c r="BG24" s="18">
        <v>28</v>
      </c>
      <c r="BH24">
        <v>9</v>
      </c>
      <c r="BI24" s="3">
        <f t="shared" si="10"/>
        <v>0.32142857142857145</v>
      </c>
      <c r="BJ24" s="3"/>
      <c r="BY24" s="28"/>
      <c r="BZ24" s="28" t="s">
        <v>52</v>
      </c>
      <c r="CA24" s="28" t="s">
        <v>13</v>
      </c>
      <c r="CB24" s="28">
        <v>751</v>
      </c>
      <c r="CC24" s="28">
        <v>2623</v>
      </c>
      <c r="CD24" s="23">
        <f t="shared" si="36"/>
        <v>0.28631338162409453</v>
      </c>
      <c r="CE24" s="29">
        <v>555</v>
      </c>
      <c r="CF24" s="28">
        <v>2741</v>
      </c>
      <c r="CG24" s="23">
        <f t="shared" si="37"/>
        <v>0.20248084640642103</v>
      </c>
      <c r="CH24" s="28">
        <v>694</v>
      </c>
      <c r="CI24" s="29">
        <v>3101</v>
      </c>
      <c r="CJ24" s="23">
        <f t="shared" si="33"/>
        <v>0.22379877458884231</v>
      </c>
      <c r="DA24" t="s">
        <v>23</v>
      </c>
      <c r="DB24" t="s">
        <v>13</v>
      </c>
      <c r="DC24" s="18">
        <v>358</v>
      </c>
      <c r="DD24">
        <v>118</v>
      </c>
      <c r="DE24" s="30">
        <f t="shared" si="20"/>
        <v>0.32960893854748602</v>
      </c>
      <c r="DF24">
        <v>421</v>
      </c>
      <c r="DG24">
        <v>143</v>
      </c>
      <c r="DH24" s="30">
        <f t="shared" si="21"/>
        <v>0.33966745843230406</v>
      </c>
      <c r="DI24" s="18">
        <v>379</v>
      </c>
      <c r="DJ24">
        <v>76</v>
      </c>
      <c r="DK24" s="30">
        <f t="shared" si="22"/>
        <v>0.20052770448548812</v>
      </c>
    </row>
    <row r="25" spans="2:115" x14ac:dyDescent="0.45">
      <c r="D25" t="s">
        <v>14</v>
      </c>
      <c r="E25" s="1">
        <v>1420</v>
      </c>
      <c r="F25" s="1">
        <v>481</v>
      </c>
      <c r="G25" s="3">
        <f t="shared" si="28"/>
        <v>0.33873239436619718</v>
      </c>
      <c r="K25" t="s">
        <v>14</v>
      </c>
      <c r="L25" s="1">
        <v>1661</v>
      </c>
      <c r="M25" s="1">
        <v>497</v>
      </c>
      <c r="N25" s="3">
        <f t="shared" si="34"/>
        <v>0.29921733895243829</v>
      </c>
      <c r="R25" t="s">
        <v>14</v>
      </c>
      <c r="S25">
        <v>1686</v>
      </c>
      <c r="T25">
        <v>418</v>
      </c>
      <c r="U25" s="3">
        <f t="shared" si="35"/>
        <v>0.24792408066429419</v>
      </c>
      <c r="Y25" t="s">
        <v>14</v>
      </c>
      <c r="Z25">
        <v>66</v>
      </c>
      <c r="AA25">
        <v>29</v>
      </c>
      <c r="AB25" s="3">
        <f t="shared" si="38"/>
        <v>0.43939393939393939</v>
      </c>
      <c r="AC25">
        <v>56</v>
      </c>
      <c r="AD25">
        <v>19</v>
      </c>
      <c r="AE25" s="3">
        <f t="shared" si="39"/>
        <v>0.3392857142857143</v>
      </c>
      <c r="AF25">
        <v>60</v>
      </c>
      <c r="AG25">
        <v>18</v>
      </c>
      <c r="AH25" s="3">
        <f t="shared" si="40"/>
        <v>0.3</v>
      </c>
      <c r="AI25" s="3"/>
      <c r="AP25" s="3"/>
      <c r="AT25" s="3"/>
      <c r="AU25" s="3"/>
      <c r="AV25" s="3"/>
      <c r="AW25" s="3"/>
      <c r="AX25" s="3"/>
      <c r="AY25" s="3"/>
      <c r="AZ25" s="3" t="s">
        <v>14</v>
      </c>
      <c r="BA25">
        <v>29</v>
      </c>
      <c r="BB25">
        <v>9</v>
      </c>
      <c r="BC25" s="3">
        <f t="shared" si="8"/>
        <v>0.31034482758620691</v>
      </c>
      <c r="BD25">
        <v>27</v>
      </c>
      <c r="BE25">
        <v>5</v>
      </c>
      <c r="BF25" s="3">
        <f t="shared" si="9"/>
        <v>0.18518518518518517</v>
      </c>
      <c r="BG25" s="18">
        <v>34</v>
      </c>
      <c r="BH25">
        <v>10</v>
      </c>
      <c r="BI25" s="3">
        <f t="shared" si="10"/>
        <v>0.29411764705882354</v>
      </c>
      <c r="BJ25" s="3"/>
      <c r="BY25" s="28"/>
      <c r="BZ25" s="28"/>
      <c r="CA25" s="28" t="s">
        <v>14</v>
      </c>
      <c r="CB25" s="28">
        <v>811</v>
      </c>
      <c r="CC25" s="28">
        <v>2283</v>
      </c>
      <c r="CD25" s="23">
        <f t="shared" si="36"/>
        <v>0.35523434077967586</v>
      </c>
      <c r="CE25" s="29">
        <v>537</v>
      </c>
      <c r="CF25" s="28">
        <v>2394</v>
      </c>
      <c r="CG25" s="23">
        <f t="shared" si="37"/>
        <v>0.22431077694235588</v>
      </c>
      <c r="CH25" s="28">
        <v>677</v>
      </c>
      <c r="CI25" s="29">
        <v>2860</v>
      </c>
      <c r="CJ25" s="23">
        <f t="shared" si="33"/>
        <v>0.2367132867132867</v>
      </c>
      <c r="DB25" t="s">
        <v>14</v>
      </c>
      <c r="DC25" s="18">
        <v>299</v>
      </c>
      <c r="DD25">
        <v>110</v>
      </c>
      <c r="DE25" s="30">
        <f t="shared" si="20"/>
        <v>0.36789297658862874</v>
      </c>
      <c r="DF25">
        <v>314</v>
      </c>
      <c r="DG25">
        <v>100</v>
      </c>
      <c r="DH25" s="30">
        <f t="shared" si="21"/>
        <v>0.31847133757961782</v>
      </c>
      <c r="DI25" s="18">
        <v>319</v>
      </c>
      <c r="DJ25">
        <v>73</v>
      </c>
      <c r="DK25" s="30">
        <f t="shared" si="22"/>
        <v>0.22884012539184953</v>
      </c>
    </row>
    <row r="26" spans="2:115" x14ac:dyDescent="0.45">
      <c r="C26" t="s">
        <v>7</v>
      </c>
      <c r="D26" t="s">
        <v>13</v>
      </c>
      <c r="E26" s="1">
        <v>2623</v>
      </c>
      <c r="F26" s="1">
        <v>751</v>
      </c>
      <c r="G26" s="3">
        <f t="shared" si="28"/>
        <v>0.28631338162409453</v>
      </c>
      <c r="J26" t="s">
        <v>7</v>
      </c>
      <c r="K26" t="s">
        <v>13</v>
      </c>
      <c r="L26" s="1">
        <v>2741</v>
      </c>
      <c r="M26" s="1">
        <v>555</v>
      </c>
      <c r="N26" s="3">
        <f t="shared" si="34"/>
        <v>0.20248084640642103</v>
      </c>
      <c r="Q26" t="s">
        <v>7</v>
      </c>
      <c r="R26" t="s">
        <v>13</v>
      </c>
      <c r="S26">
        <v>3101</v>
      </c>
      <c r="T26">
        <v>694</v>
      </c>
      <c r="U26" s="3">
        <f t="shared" si="35"/>
        <v>0.22379877458884231</v>
      </c>
      <c r="X26" t="s">
        <v>18</v>
      </c>
      <c r="Y26" t="s">
        <v>13</v>
      </c>
      <c r="Z26">
        <v>4501</v>
      </c>
      <c r="AA26">
        <v>1288</v>
      </c>
      <c r="AB26" s="3">
        <f t="shared" si="38"/>
        <v>0.28615863141524106</v>
      </c>
      <c r="AC26">
        <v>5068</v>
      </c>
      <c r="AD26">
        <v>1155</v>
      </c>
      <c r="AE26" s="3">
        <f t="shared" si="39"/>
        <v>0.22790055248618785</v>
      </c>
      <c r="AF26">
        <v>5594</v>
      </c>
      <c r="AG26">
        <v>1236</v>
      </c>
      <c r="AH26" s="3">
        <f t="shared" si="40"/>
        <v>0.22095101894887378</v>
      </c>
      <c r="AI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Y26" s="28"/>
      <c r="BZ26" s="28" t="s">
        <v>20</v>
      </c>
      <c r="CA26" s="28" t="s">
        <v>13</v>
      </c>
      <c r="CB26" s="28">
        <v>46</v>
      </c>
      <c r="CC26" s="28">
        <v>148</v>
      </c>
      <c r="CD26" s="23">
        <f t="shared" si="36"/>
        <v>0.3108108108108108</v>
      </c>
      <c r="CE26" s="29">
        <v>97</v>
      </c>
      <c r="CF26" s="28">
        <v>332</v>
      </c>
      <c r="CG26" s="23">
        <f t="shared" si="37"/>
        <v>0.29216867469879521</v>
      </c>
      <c r="CH26" s="28">
        <v>101</v>
      </c>
      <c r="CI26" s="29">
        <v>648</v>
      </c>
      <c r="CJ26" s="23">
        <f t="shared" si="33"/>
        <v>0.1558641975308642</v>
      </c>
      <c r="CY26" t="s">
        <v>7</v>
      </c>
      <c r="CZ26" t="s">
        <v>12</v>
      </c>
      <c r="DA26" t="s">
        <v>11</v>
      </c>
      <c r="DB26" t="s">
        <v>13</v>
      </c>
      <c r="DC26" s="18">
        <v>626</v>
      </c>
      <c r="DD26">
        <v>173</v>
      </c>
      <c r="DE26" s="31">
        <f t="shared" si="20"/>
        <v>0.27635782747603832</v>
      </c>
      <c r="DF26">
        <v>726</v>
      </c>
      <c r="DG26">
        <v>156</v>
      </c>
      <c r="DH26" s="30">
        <f t="shared" si="21"/>
        <v>0.21487603305785125</v>
      </c>
      <c r="DI26" s="18">
        <v>794</v>
      </c>
      <c r="DJ26">
        <v>226</v>
      </c>
      <c r="DK26" s="31">
        <f t="shared" si="22"/>
        <v>0.28463476070528965</v>
      </c>
    </row>
    <row r="27" spans="2:115" x14ac:dyDescent="0.45">
      <c r="D27" t="s">
        <v>14</v>
      </c>
      <c r="E27" s="1">
        <v>2283</v>
      </c>
      <c r="F27" s="1">
        <v>811</v>
      </c>
      <c r="G27" s="3">
        <f t="shared" si="28"/>
        <v>0.35523434077967586</v>
      </c>
      <c r="K27" t="s">
        <v>14</v>
      </c>
      <c r="L27" s="1">
        <v>2394</v>
      </c>
      <c r="M27" s="1">
        <v>537</v>
      </c>
      <c r="N27" s="3">
        <f t="shared" si="34"/>
        <v>0.22431077694235588</v>
      </c>
      <c r="R27" t="s">
        <v>14</v>
      </c>
      <c r="S27">
        <v>2860</v>
      </c>
      <c r="T27">
        <v>677</v>
      </c>
      <c r="U27" s="3">
        <f t="shared" si="35"/>
        <v>0.2367132867132867</v>
      </c>
      <c r="Y27" t="s">
        <v>14</v>
      </c>
      <c r="Z27">
        <v>4304</v>
      </c>
      <c r="AA27">
        <v>1401</v>
      </c>
      <c r="AB27" s="3">
        <f t="shared" si="38"/>
        <v>0.32551115241635686</v>
      </c>
      <c r="AC27">
        <v>4858</v>
      </c>
      <c r="AD27">
        <v>1221</v>
      </c>
      <c r="AE27" s="3">
        <f t="shared" si="39"/>
        <v>0.25133799917661587</v>
      </c>
      <c r="AF27">
        <v>5385</v>
      </c>
      <c r="AG27">
        <v>1295</v>
      </c>
      <c r="AH27" s="3">
        <f t="shared" si="40"/>
        <v>0.24048282265552459</v>
      </c>
      <c r="AI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Y27" s="28"/>
      <c r="BZ27" s="28"/>
      <c r="CA27" s="28" t="s">
        <v>14</v>
      </c>
      <c r="CB27" s="28">
        <v>81</v>
      </c>
      <c r="CC27" s="28">
        <v>211</v>
      </c>
      <c r="CD27" s="23">
        <f t="shared" si="36"/>
        <v>0.38388625592417064</v>
      </c>
      <c r="CE27" s="29">
        <v>140</v>
      </c>
      <c r="CF27" s="28">
        <v>361</v>
      </c>
      <c r="CG27" s="23">
        <f t="shared" si="37"/>
        <v>0.38781163434903049</v>
      </c>
      <c r="CH27" s="28">
        <v>119</v>
      </c>
      <c r="CI27" s="29">
        <v>673</v>
      </c>
      <c r="CJ27" s="23">
        <f t="shared" si="33"/>
        <v>0.17682020802377416</v>
      </c>
      <c r="DB27" t="s">
        <v>14</v>
      </c>
      <c r="DC27" s="18">
        <v>639</v>
      </c>
      <c r="DD27">
        <v>220</v>
      </c>
      <c r="DE27" s="30">
        <f t="shared" si="20"/>
        <v>0.34428794992175271</v>
      </c>
      <c r="DF27">
        <v>630</v>
      </c>
      <c r="DG27">
        <v>193</v>
      </c>
      <c r="DH27" s="30">
        <f t="shared" si="21"/>
        <v>0.30634920634920637</v>
      </c>
      <c r="DI27" s="18">
        <v>715</v>
      </c>
      <c r="DJ27">
        <v>247</v>
      </c>
      <c r="DK27" s="30">
        <f t="shared" si="22"/>
        <v>0.34545454545454546</v>
      </c>
    </row>
    <row r="28" spans="2:115" x14ac:dyDescent="0.45">
      <c r="C28" t="s">
        <v>8</v>
      </c>
      <c r="D28" t="s">
        <v>13</v>
      </c>
      <c r="E28" s="1">
        <v>802</v>
      </c>
      <c r="F28" s="1">
        <v>316</v>
      </c>
      <c r="G28" s="3">
        <f t="shared" si="28"/>
        <v>0.3940149625935162</v>
      </c>
      <c r="J28" t="s">
        <v>8</v>
      </c>
      <c r="K28" t="s">
        <v>13</v>
      </c>
      <c r="L28" s="1">
        <v>849</v>
      </c>
      <c r="M28" s="1">
        <v>221</v>
      </c>
      <c r="N28" s="3">
        <f t="shared" si="34"/>
        <v>0.26030624263839813</v>
      </c>
      <c r="Q28" t="s">
        <v>8</v>
      </c>
      <c r="R28" t="s">
        <v>13</v>
      </c>
      <c r="S28">
        <v>953</v>
      </c>
      <c r="T28">
        <v>279</v>
      </c>
      <c r="U28" s="3">
        <f t="shared" si="35"/>
        <v>0.29275970619097585</v>
      </c>
      <c r="X28" t="s">
        <v>20</v>
      </c>
      <c r="Y28" t="s">
        <v>13</v>
      </c>
      <c r="Z28">
        <v>120</v>
      </c>
      <c r="AA28">
        <v>57</v>
      </c>
      <c r="AB28" s="3">
        <f t="shared" si="38"/>
        <v>0.47499999999999998</v>
      </c>
      <c r="AC28">
        <v>233</v>
      </c>
      <c r="AD28">
        <v>73</v>
      </c>
      <c r="AE28" s="3">
        <f t="shared" si="39"/>
        <v>0.31330472103004292</v>
      </c>
      <c r="AF28">
        <v>561</v>
      </c>
      <c r="AG28">
        <v>111</v>
      </c>
      <c r="AH28" s="3">
        <f t="shared" si="40"/>
        <v>0.19786096256684493</v>
      </c>
      <c r="AI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Y28" s="28" t="s">
        <v>8</v>
      </c>
      <c r="BZ28" s="28" t="s">
        <v>50</v>
      </c>
      <c r="CA28" s="28" t="s">
        <v>13</v>
      </c>
      <c r="CB28" s="28">
        <v>109</v>
      </c>
      <c r="CC28" s="28">
        <v>457</v>
      </c>
      <c r="CD28" s="23">
        <f t="shared" si="36"/>
        <v>0.23851203501094093</v>
      </c>
      <c r="CE28" s="29">
        <v>113</v>
      </c>
      <c r="CF28" s="28">
        <v>543</v>
      </c>
      <c r="CG28" s="23">
        <f t="shared" si="37"/>
        <v>0.20810313075506445</v>
      </c>
      <c r="CH28" s="28">
        <v>136</v>
      </c>
      <c r="CI28" s="29">
        <v>615</v>
      </c>
      <c r="CJ28" s="23">
        <f t="shared" si="33"/>
        <v>0.22113821138211381</v>
      </c>
      <c r="DA28" t="s">
        <v>23</v>
      </c>
      <c r="DB28" t="s">
        <v>13</v>
      </c>
      <c r="DC28" s="18">
        <v>436</v>
      </c>
      <c r="DD28">
        <v>96</v>
      </c>
      <c r="DE28" s="30">
        <f t="shared" si="20"/>
        <v>0.22018348623853212</v>
      </c>
      <c r="DF28">
        <v>445</v>
      </c>
      <c r="DG28">
        <v>60</v>
      </c>
      <c r="DH28" s="30">
        <f t="shared" si="21"/>
        <v>0.1348314606741573</v>
      </c>
      <c r="DI28" s="18">
        <v>477</v>
      </c>
      <c r="DJ28">
        <v>54</v>
      </c>
      <c r="DK28" s="30">
        <f t="shared" si="22"/>
        <v>0.11320754716981132</v>
      </c>
    </row>
    <row r="29" spans="2:115" x14ac:dyDescent="0.45">
      <c r="D29" t="s">
        <v>14</v>
      </c>
      <c r="E29" s="1">
        <v>891</v>
      </c>
      <c r="F29" s="1">
        <v>340</v>
      </c>
      <c r="G29" s="3">
        <f t="shared" si="28"/>
        <v>0.38159371492704824</v>
      </c>
      <c r="K29" t="s">
        <v>14</v>
      </c>
      <c r="L29" s="1">
        <v>966</v>
      </c>
      <c r="M29" s="1">
        <v>232</v>
      </c>
      <c r="N29" s="3">
        <f t="shared" si="34"/>
        <v>0.2401656314699793</v>
      </c>
      <c r="R29" t="s">
        <v>14</v>
      </c>
      <c r="S29">
        <v>1066</v>
      </c>
      <c r="T29">
        <v>315</v>
      </c>
      <c r="U29" s="3">
        <f t="shared" si="35"/>
        <v>0.29549718574108819</v>
      </c>
      <c r="Y29" t="s">
        <v>14</v>
      </c>
      <c r="Z29">
        <v>191</v>
      </c>
      <c r="AA29">
        <v>85</v>
      </c>
      <c r="AB29" s="3">
        <f t="shared" si="38"/>
        <v>0.44502617801047123</v>
      </c>
      <c r="AC29">
        <v>303</v>
      </c>
      <c r="AD29">
        <v>125</v>
      </c>
      <c r="AE29" s="3">
        <f t="shared" si="39"/>
        <v>0.41254125412541254</v>
      </c>
      <c r="AF29">
        <v>625</v>
      </c>
      <c r="AG29">
        <v>142</v>
      </c>
      <c r="AH29" s="3">
        <f t="shared" si="40"/>
        <v>0.22720000000000001</v>
      </c>
      <c r="AI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Y29" s="28"/>
      <c r="BZ29" s="28"/>
      <c r="CA29" s="28" t="s">
        <v>14</v>
      </c>
      <c r="CB29" s="28">
        <v>130</v>
      </c>
      <c r="CC29" s="28">
        <v>497</v>
      </c>
      <c r="CD29" s="23">
        <f t="shared" si="36"/>
        <v>0.26156941649899396</v>
      </c>
      <c r="CE29" s="29">
        <v>145</v>
      </c>
      <c r="CF29" s="28">
        <v>541</v>
      </c>
      <c r="CG29" s="23">
        <f t="shared" si="37"/>
        <v>0.26802218114602588</v>
      </c>
      <c r="CH29" s="28">
        <v>140</v>
      </c>
      <c r="CI29" s="29">
        <v>611</v>
      </c>
      <c r="CJ29" s="23">
        <f t="shared" si="33"/>
        <v>0.22913256955810146</v>
      </c>
      <c r="DB29" t="s">
        <v>14</v>
      </c>
      <c r="DC29" s="18">
        <v>407</v>
      </c>
      <c r="DD29">
        <v>89</v>
      </c>
      <c r="DE29" s="30">
        <f t="shared" si="20"/>
        <v>0.21867321867321868</v>
      </c>
      <c r="DF29">
        <v>393</v>
      </c>
      <c r="DG29">
        <v>59</v>
      </c>
      <c r="DH29" s="30">
        <f t="shared" si="21"/>
        <v>0.15012722646310434</v>
      </c>
      <c r="DI29" s="18">
        <v>390</v>
      </c>
      <c r="DJ29">
        <v>71</v>
      </c>
      <c r="DK29" s="30">
        <f t="shared" si="22"/>
        <v>0.18205128205128204</v>
      </c>
    </row>
    <row r="30" spans="2:115" x14ac:dyDescent="0.45">
      <c r="C30" t="s">
        <v>9</v>
      </c>
      <c r="D30" t="s">
        <v>13</v>
      </c>
      <c r="E30" s="1">
        <v>125</v>
      </c>
      <c r="F30" s="1">
        <v>51</v>
      </c>
      <c r="G30" s="3">
        <f t="shared" si="28"/>
        <v>0.40799999999999997</v>
      </c>
      <c r="J30" t="s">
        <v>9</v>
      </c>
      <c r="K30" t="s">
        <v>13</v>
      </c>
      <c r="L30" s="1">
        <v>101</v>
      </c>
      <c r="M30" s="1">
        <v>36</v>
      </c>
      <c r="N30" s="3">
        <f t="shared" si="34"/>
        <v>0.35643564356435642</v>
      </c>
      <c r="Q30" t="s">
        <v>9</v>
      </c>
      <c r="R30" t="s">
        <v>13</v>
      </c>
      <c r="S30">
        <v>111</v>
      </c>
      <c r="T30">
        <v>28</v>
      </c>
      <c r="U30" s="3">
        <f t="shared" si="35"/>
        <v>0.25225225225225223</v>
      </c>
      <c r="X30" t="s">
        <v>31</v>
      </c>
      <c r="Y30" t="s">
        <v>13</v>
      </c>
      <c r="Z30">
        <f>SUM(Z22,Z24,Z26,Z28)</f>
        <v>6828</v>
      </c>
      <c r="AA30">
        <f>SUM(AA22,AA24,AA26,AA28)</f>
        <v>2030</v>
      </c>
      <c r="AB30" s="3">
        <f t="shared" si="38"/>
        <v>0.29730521382542474</v>
      </c>
      <c r="AC30">
        <f>SUM(AC22,AC24,AC26,AC28)</f>
        <v>7612</v>
      </c>
      <c r="AD30">
        <f>SUM(AD22,AD24,AD26,AD28)</f>
        <v>1780</v>
      </c>
      <c r="AE30" s="3">
        <f t="shared" si="39"/>
        <v>0.23384130320546506</v>
      </c>
      <c r="AF30">
        <f>SUM(AF22,AF24,AF26,AF28)</f>
        <v>8673</v>
      </c>
      <c r="AG30">
        <f>SUM(AG22,AG24,AG26,AG28)</f>
        <v>1938</v>
      </c>
      <c r="AH30" s="3">
        <f t="shared" si="40"/>
        <v>0.22345209270148739</v>
      </c>
      <c r="AI30" s="3"/>
      <c r="AJ30" s="14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Y30" s="28"/>
      <c r="BZ30" s="28" t="s">
        <v>52</v>
      </c>
      <c r="CA30" s="28" t="s">
        <v>13</v>
      </c>
      <c r="CB30" s="28">
        <v>316</v>
      </c>
      <c r="CC30" s="28">
        <v>802</v>
      </c>
      <c r="CD30" s="23">
        <f t="shared" si="36"/>
        <v>0.3940149625935162</v>
      </c>
      <c r="CE30" s="29">
        <v>221</v>
      </c>
      <c r="CF30" s="28">
        <v>849</v>
      </c>
      <c r="CG30" s="23">
        <f t="shared" si="37"/>
        <v>0.26030624263839813</v>
      </c>
      <c r="CH30" s="28">
        <v>279</v>
      </c>
      <c r="CI30" s="29">
        <v>953</v>
      </c>
      <c r="CJ30" s="23">
        <f t="shared" si="33"/>
        <v>0.29275970619097585</v>
      </c>
      <c r="CZ30" t="s">
        <v>18</v>
      </c>
      <c r="DA30" t="s">
        <v>11</v>
      </c>
      <c r="DB30" t="s">
        <v>13</v>
      </c>
      <c r="DC30" s="18">
        <v>1787</v>
      </c>
      <c r="DD30">
        <v>424</v>
      </c>
      <c r="DE30" s="30">
        <f t="shared" si="20"/>
        <v>0.23726916620033575</v>
      </c>
      <c r="DF30">
        <v>1943</v>
      </c>
      <c r="DG30">
        <v>385</v>
      </c>
      <c r="DH30" s="30">
        <f t="shared" si="21"/>
        <v>0.19814719505918682</v>
      </c>
      <c r="DI30" s="18">
        <v>2219</v>
      </c>
      <c r="DJ30">
        <v>468</v>
      </c>
      <c r="DK30" s="30">
        <f t="shared" si="22"/>
        <v>0.21090581342947273</v>
      </c>
    </row>
    <row r="31" spans="2:115" x14ac:dyDescent="0.45">
      <c r="D31" t="s">
        <v>14</v>
      </c>
      <c r="E31" s="1">
        <v>122</v>
      </c>
      <c r="F31" s="1">
        <v>35</v>
      </c>
      <c r="G31" s="3">
        <f t="shared" si="28"/>
        <v>0.28688524590163933</v>
      </c>
      <c r="K31" t="s">
        <v>14</v>
      </c>
      <c r="L31" s="1">
        <v>119</v>
      </c>
      <c r="M31" s="1">
        <v>36</v>
      </c>
      <c r="N31" s="3">
        <f t="shared" si="34"/>
        <v>0.30252100840336132</v>
      </c>
      <c r="R31" t="s">
        <v>14</v>
      </c>
      <c r="S31">
        <v>107</v>
      </c>
      <c r="T31">
        <v>26</v>
      </c>
      <c r="U31" s="3">
        <f t="shared" si="35"/>
        <v>0.24299065420560748</v>
      </c>
      <c r="Y31" t="s">
        <v>14</v>
      </c>
      <c r="Z31">
        <f>SUM(Z23,Z25,Z27,Z29)</f>
        <v>6735</v>
      </c>
      <c r="AA31">
        <f>SUM(AA23,AA25,AA27,AA29)</f>
        <v>2309</v>
      </c>
      <c r="AB31" s="3">
        <f t="shared" si="38"/>
        <v>0.34283593170007426</v>
      </c>
      <c r="AC31">
        <f>SUM(AC23,AC25,AC27,AC29)</f>
        <v>7337</v>
      </c>
      <c r="AD31">
        <f>SUM(AD23,AD25,AD27,AD29)</f>
        <v>2006</v>
      </c>
      <c r="AE31" s="3">
        <f t="shared" si="39"/>
        <v>0.27340875017036936</v>
      </c>
      <c r="AF31">
        <f>SUM(AF23,AF25,AF27,AF29)</f>
        <v>8391</v>
      </c>
      <c r="AG31">
        <f>SUM(AG23,AG25,AG27,AG29)</f>
        <v>2057</v>
      </c>
      <c r="AH31" s="3">
        <f t="shared" si="40"/>
        <v>0.24514360624478609</v>
      </c>
      <c r="AI31" s="3"/>
      <c r="AN31" s="1"/>
      <c r="AO31" s="1"/>
      <c r="AP31" s="1"/>
      <c r="AR31" s="1"/>
      <c r="AS31" s="1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Y31" s="28"/>
      <c r="BZ31" s="28"/>
      <c r="CA31" s="28" t="s">
        <v>14</v>
      </c>
      <c r="CB31" s="28">
        <v>340</v>
      </c>
      <c r="CC31" s="28">
        <v>891</v>
      </c>
      <c r="CD31" s="23">
        <f t="shared" si="36"/>
        <v>0.38159371492704824</v>
      </c>
      <c r="CE31" s="29">
        <v>232</v>
      </c>
      <c r="CF31" s="28">
        <v>966</v>
      </c>
      <c r="CG31" s="23">
        <f t="shared" si="37"/>
        <v>0.2401656314699793</v>
      </c>
      <c r="CH31" s="28">
        <v>315</v>
      </c>
      <c r="CI31" s="29">
        <v>1066</v>
      </c>
      <c r="CJ31" s="23">
        <f t="shared" si="33"/>
        <v>0.29549718574108819</v>
      </c>
      <c r="DB31" t="s">
        <v>14</v>
      </c>
      <c r="DC31" s="18">
        <v>1536</v>
      </c>
      <c r="DD31">
        <v>458</v>
      </c>
      <c r="DE31" s="30">
        <f t="shared" si="20"/>
        <v>0.29817708333333331</v>
      </c>
      <c r="DF31">
        <v>1688</v>
      </c>
      <c r="DG31">
        <v>360</v>
      </c>
      <c r="DH31" s="30">
        <f t="shared" si="21"/>
        <v>0.2132701421800948</v>
      </c>
      <c r="DI31" s="18">
        <v>2058</v>
      </c>
      <c r="DJ31">
        <v>461</v>
      </c>
      <c r="DK31" s="30">
        <f t="shared" si="22"/>
        <v>0.2240038872691934</v>
      </c>
    </row>
    <row r="32" spans="2:115" x14ac:dyDescent="0.45">
      <c r="B32" t="s">
        <v>20</v>
      </c>
      <c r="C32" t="s">
        <v>6</v>
      </c>
      <c r="D32" t="s">
        <v>13</v>
      </c>
      <c r="I32" s="12" t="s">
        <v>20</v>
      </c>
      <c r="J32" t="s">
        <v>6</v>
      </c>
      <c r="K32" t="s">
        <v>13</v>
      </c>
      <c r="P32" t="s">
        <v>20</v>
      </c>
      <c r="Q32" t="s">
        <v>6</v>
      </c>
      <c r="R32" t="s">
        <v>13</v>
      </c>
      <c r="S32">
        <v>1</v>
      </c>
      <c r="T32">
        <v>1</v>
      </c>
      <c r="U32" s="3">
        <f t="shared" si="35"/>
        <v>1</v>
      </c>
      <c r="W32" s="12" t="s">
        <v>23</v>
      </c>
      <c r="X32" t="s">
        <v>33</v>
      </c>
      <c r="Y32" t="s">
        <v>13</v>
      </c>
      <c r="Z32">
        <v>1488</v>
      </c>
      <c r="AA32">
        <v>332</v>
      </c>
      <c r="AB32" s="3">
        <f t="shared" ref="AB32:AB37" si="41">AA32/Z32</f>
        <v>0.22311827956989247</v>
      </c>
      <c r="AC32">
        <v>1549</v>
      </c>
      <c r="AD32">
        <v>250</v>
      </c>
      <c r="AE32" s="13">
        <f t="shared" ref="AE32:AE37" si="42">AD32/AC32</f>
        <v>0.16139444803098774</v>
      </c>
      <c r="AF32">
        <v>1652</v>
      </c>
      <c r="AG32">
        <v>264</v>
      </c>
      <c r="AH32" s="13">
        <f t="shared" ref="AH32:AH37" si="43">AG32/AF32</f>
        <v>0.15980629539951574</v>
      </c>
      <c r="AI32" s="3"/>
      <c r="AP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Y32" s="28"/>
      <c r="BZ32" s="28" t="s">
        <v>20</v>
      </c>
      <c r="CA32" s="28" t="s">
        <v>13</v>
      </c>
      <c r="CB32" s="28">
        <v>15</v>
      </c>
      <c r="CC32" s="28">
        <v>30</v>
      </c>
      <c r="CD32" s="23">
        <f t="shared" si="36"/>
        <v>0.5</v>
      </c>
      <c r="CE32" s="29">
        <v>3</v>
      </c>
      <c r="CF32" s="28">
        <v>36</v>
      </c>
      <c r="CG32" s="23">
        <f t="shared" si="37"/>
        <v>8.3333333333333329E-2</v>
      </c>
      <c r="CH32" s="28">
        <v>22</v>
      </c>
      <c r="CI32" s="29">
        <v>44</v>
      </c>
      <c r="CJ32" s="23">
        <f t="shared" si="33"/>
        <v>0.5</v>
      </c>
      <c r="DA32" t="s">
        <v>23</v>
      </c>
      <c r="DB32" t="s">
        <v>13</v>
      </c>
      <c r="DC32" s="18">
        <v>836</v>
      </c>
      <c r="DD32">
        <v>327</v>
      </c>
      <c r="DE32" s="30">
        <f t="shared" si="20"/>
        <v>0.39114832535885169</v>
      </c>
      <c r="DF32">
        <v>798</v>
      </c>
      <c r="DG32">
        <v>170</v>
      </c>
      <c r="DH32" s="30">
        <f t="shared" si="21"/>
        <v>0.21303258145363407</v>
      </c>
      <c r="DI32" s="18">
        <v>882</v>
      </c>
      <c r="DJ32">
        <v>226</v>
      </c>
      <c r="DK32" s="30">
        <f t="shared" si="22"/>
        <v>0.25623582766439912</v>
      </c>
    </row>
    <row r="33" spans="3:115" x14ac:dyDescent="0.45">
      <c r="D33" t="s">
        <v>14</v>
      </c>
      <c r="K33" t="s">
        <v>14</v>
      </c>
      <c r="R33" t="s">
        <v>14</v>
      </c>
      <c r="S33">
        <v>3</v>
      </c>
      <c r="T33">
        <v>3</v>
      </c>
      <c r="U33" s="3">
        <f t="shared" si="35"/>
        <v>1</v>
      </c>
      <c r="Y33" t="s">
        <v>14</v>
      </c>
      <c r="Z33">
        <v>1354</v>
      </c>
      <c r="AA33">
        <v>329</v>
      </c>
      <c r="AB33" s="3">
        <f t="shared" si="41"/>
        <v>0.2429837518463811</v>
      </c>
      <c r="AC33">
        <v>1441</v>
      </c>
      <c r="AD33">
        <v>304</v>
      </c>
      <c r="AE33" s="3">
        <f t="shared" si="42"/>
        <v>0.2109646079111728</v>
      </c>
      <c r="AF33">
        <v>1455</v>
      </c>
      <c r="AG33">
        <v>296</v>
      </c>
      <c r="AH33" s="3">
        <f t="shared" si="43"/>
        <v>0.20343642611683849</v>
      </c>
      <c r="AI33" s="3"/>
      <c r="AP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Y33" s="28"/>
      <c r="BZ33" s="28"/>
      <c r="CA33" s="28" t="s">
        <v>14</v>
      </c>
      <c r="CB33" s="28">
        <v>10</v>
      </c>
      <c r="CC33" s="28">
        <v>41</v>
      </c>
      <c r="CD33" s="23">
        <f t="shared" si="36"/>
        <v>0.24390243902439024</v>
      </c>
      <c r="CE33" s="29">
        <v>6</v>
      </c>
      <c r="CF33" s="28">
        <v>69</v>
      </c>
      <c r="CG33" s="23">
        <f t="shared" si="37"/>
        <v>8.6956521739130432E-2</v>
      </c>
      <c r="CH33" s="28">
        <v>32</v>
      </c>
      <c r="CI33" s="29">
        <v>75</v>
      </c>
      <c r="CJ33" s="23">
        <f t="shared" si="33"/>
        <v>0.42666666666666669</v>
      </c>
      <c r="DB33" t="s">
        <v>14</v>
      </c>
      <c r="DC33" s="18">
        <v>747</v>
      </c>
      <c r="DD33">
        <v>353</v>
      </c>
      <c r="DE33" s="30">
        <f t="shared" si="20"/>
        <v>0.47255689424364122</v>
      </c>
      <c r="DF33">
        <v>706</v>
      </c>
      <c r="DG33">
        <v>177</v>
      </c>
      <c r="DH33" s="30">
        <f t="shared" si="21"/>
        <v>0.25070821529745041</v>
      </c>
      <c r="DI33" s="18">
        <v>802</v>
      </c>
      <c r="DJ33">
        <v>216</v>
      </c>
      <c r="DK33" s="30">
        <f t="shared" si="22"/>
        <v>0.26932668329177056</v>
      </c>
    </row>
    <row r="34" spans="3:115" x14ac:dyDescent="0.45">
      <c r="C34" t="s">
        <v>7</v>
      </c>
      <c r="D34" t="s">
        <v>13</v>
      </c>
      <c r="E34" s="1">
        <v>148</v>
      </c>
      <c r="F34" s="1">
        <v>46</v>
      </c>
      <c r="G34" s="3">
        <f>F34/E34</f>
        <v>0.3108108108108108</v>
      </c>
      <c r="J34" t="s">
        <v>7</v>
      </c>
      <c r="K34" t="s">
        <v>13</v>
      </c>
      <c r="L34" s="1">
        <v>332</v>
      </c>
      <c r="M34" s="1">
        <v>97</v>
      </c>
      <c r="N34" s="3">
        <f>M34/L34</f>
        <v>0.29216867469879521</v>
      </c>
      <c r="Q34" t="s">
        <v>7</v>
      </c>
      <c r="R34" t="s">
        <v>13</v>
      </c>
      <c r="S34">
        <v>648</v>
      </c>
      <c r="T34">
        <v>101</v>
      </c>
      <c r="U34" s="3">
        <f t="shared" si="35"/>
        <v>0.1558641975308642</v>
      </c>
      <c r="X34" t="s">
        <v>18</v>
      </c>
      <c r="Y34" t="s">
        <v>13</v>
      </c>
      <c r="Z34">
        <v>1683</v>
      </c>
      <c r="AA34">
        <v>606</v>
      </c>
      <c r="AB34" s="3">
        <f t="shared" si="41"/>
        <v>0.36007130124777181</v>
      </c>
      <c r="AC34">
        <v>1675</v>
      </c>
      <c r="AD34">
        <v>402</v>
      </c>
      <c r="AE34" s="3">
        <f t="shared" si="42"/>
        <v>0.24</v>
      </c>
      <c r="AF34">
        <v>1760</v>
      </c>
      <c r="AG34">
        <v>408</v>
      </c>
      <c r="AH34" s="3">
        <f t="shared" si="43"/>
        <v>0.23181818181818181</v>
      </c>
      <c r="AI34" s="3"/>
      <c r="AP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Y34" s="28" t="s">
        <v>9</v>
      </c>
      <c r="BZ34" s="28" t="s">
        <v>50</v>
      </c>
      <c r="CA34" s="28" t="s">
        <v>13</v>
      </c>
      <c r="CB34" s="28">
        <v>70</v>
      </c>
      <c r="CC34" s="28">
        <v>144</v>
      </c>
      <c r="CD34" s="23">
        <f t="shared" si="36"/>
        <v>0.4861111111111111</v>
      </c>
      <c r="CE34" s="29">
        <v>36</v>
      </c>
      <c r="CF34" s="28">
        <v>160</v>
      </c>
      <c r="CG34" s="23">
        <f t="shared" si="37"/>
        <v>0.22500000000000001</v>
      </c>
      <c r="CH34" s="28">
        <v>51</v>
      </c>
      <c r="CI34" s="29">
        <v>168</v>
      </c>
      <c r="CJ34" s="23">
        <f t="shared" si="33"/>
        <v>0.30357142857142855</v>
      </c>
      <c r="CY34" t="s">
        <v>8</v>
      </c>
      <c r="CZ34" t="s">
        <v>12</v>
      </c>
      <c r="DA34" t="s">
        <v>11</v>
      </c>
      <c r="DB34" t="s">
        <v>13</v>
      </c>
      <c r="DC34" s="18">
        <v>226</v>
      </c>
      <c r="DD34">
        <v>71</v>
      </c>
      <c r="DE34" s="30">
        <f t="shared" si="20"/>
        <v>0.31415929203539822</v>
      </c>
      <c r="DF34">
        <v>249</v>
      </c>
      <c r="DG34">
        <v>64</v>
      </c>
      <c r="DH34" s="30">
        <f t="shared" si="21"/>
        <v>0.25702811244979917</v>
      </c>
      <c r="DI34" s="18">
        <v>310</v>
      </c>
      <c r="DJ34">
        <v>53</v>
      </c>
      <c r="DK34" s="30">
        <f t="shared" si="22"/>
        <v>0.17096774193548386</v>
      </c>
    </row>
    <row r="35" spans="3:115" x14ac:dyDescent="0.45">
      <c r="D35" t="s">
        <v>14</v>
      </c>
      <c r="E35" s="1">
        <v>211</v>
      </c>
      <c r="F35" s="1">
        <v>81</v>
      </c>
      <c r="G35" s="3">
        <f>F35/E35</f>
        <v>0.38388625592417064</v>
      </c>
      <c r="K35" t="s">
        <v>14</v>
      </c>
      <c r="L35" s="1">
        <v>361</v>
      </c>
      <c r="M35" s="1">
        <v>140</v>
      </c>
      <c r="N35" s="3">
        <f>M35/L35</f>
        <v>0.38781163434903049</v>
      </c>
      <c r="R35" t="s">
        <v>14</v>
      </c>
      <c r="S35">
        <v>673</v>
      </c>
      <c r="T35">
        <v>119</v>
      </c>
      <c r="U35" s="3">
        <f t="shared" si="35"/>
        <v>0.17682020802377416</v>
      </c>
      <c r="Y35" t="s">
        <v>14</v>
      </c>
      <c r="Z35">
        <v>1493</v>
      </c>
      <c r="AA35">
        <v>632</v>
      </c>
      <c r="AB35" s="3">
        <f t="shared" si="41"/>
        <v>0.42330877427997321</v>
      </c>
      <c r="AC35">
        <v>1461</v>
      </c>
      <c r="AD35">
        <v>360</v>
      </c>
      <c r="AE35" s="3">
        <f t="shared" si="42"/>
        <v>0.24640657084188911</v>
      </c>
      <c r="AF35">
        <v>1594</v>
      </c>
      <c r="AG35">
        <v>412</v>
      </c>
      <c r="AH35" s="3">
        <f t="shared" si="43"/>
        <v>0.25846925972396489</v>
      </c>
      <c r="AI35" s="3"/>
      <c r="AP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Y35" s="28"/>
      <c r="BZ35" s="28"/>
      <c r="CA35" s="28" t="s">
        <v>14</v>
      </c>
      <c r="CB35" s="28">
        <v>76</v>
      </c>
      <c r="CC35" s="28">
        <v>122</v>
      </c>
      <c r="CD35" s="23">
        <f t="shared" si="36"/>
        <v>0.62295081967213117</v>
      </c>
      <c r="CE35" s="29">
        <v>31</v>
      </c>
      <c r="CF35" s="28">
        <v>120</v>
      </c>
      <c r="CG35" s="23">
        <f t="shared" si="37"/>
        <v>0.25833333333333336</v>
      </c>
      <c r="CH35" s="28">
        <v>57</v>
      </c>
      <c r="CI35" s="29">
        <v>146</v>
      </c>
      <c r="CJ35" s="23">
        <f t="shared" si="33"/>
        <v>0.3904109589041096</v>
      </c>
      <c r="DB35" t="s">
        <v>14</v>
      </c>
      <c r="DC35" s="18">
        <v>266</v>
      </c>
      <c r="DD35">
        <v>81</v>
      </c>
      <c r="DE35" s="30">
        <f t="shared" si="20"/>
        <v>0.30451127819548873</v>
      </c>
      <c r="DF35">
        <v>276</v>
      </c>
      <c r="DG35">
        <v>90</v>
      </c>
      <c r="DH35" s="30">
        <f t="shared" si="21"/>
        <v>0.32608695652173914</v>
      </c>
      <c r="DI35" s="18">
        <v>335</v>
      </c>
      <c r="DJ35">
        <v>60</v>
      </c>
      <c r="DK35" s="30">
        <f t="shared" si="22"/>
        <v>0.17910447761194029</v>
      </c>
    </row>
    <row r="36" spans="3:115" x14ac:dyDescent="0.45">
      <c r="C36" t="s">
        <v>8</v>
      </c>
      <c r="D36" t="s">
        <v>13</v>
      </c>
      <c r="E36" s="1">
        <v>30</v>
      </c>
      <c r="F36" s="1">
        <v>15</v>
      </c>
      <c r="G36" s="3">
        <f>F36/E36</f>
        <v>0.5</v>
      </c>
      <c r="J36" t="s">
        <v>8</v>
      </c>
      <c r="K36" t="s">
        <v>13</v>
      </c>
      <c r="L36" s="1">
        <v>36</v>
      </c>
      <c r="M36" s="1">
        <v>3</v>
      </c>
      <c r="N36" s="3">
        <f>M36/L36</f>
        <v>8.3333333333333329E-2</v>
      </c>
      <c r="Q36" t="s">
        <v>8</v>
      </c>
      <c r="R36" t="s">
        <v>13</v>
      </c>
      <c r="S36">
        <v>44</v>
      </c>
      <c r="T36">
        <v>22</v>
      </c>
      <c r="U36" s="3">
        <f t="shared" si="35"/>
        <v>0.5</v>
      </c>
      <c r="X36" t="s">
        <v>20</v>
      </c>
      <c r="Y36" t="s">
        <v>13</v>
      </c>
      <c r="Z36">
        <v>58</v>
      </c>
      <c r="AA36">
        <v>4</v>
      </c>
      <c r="AB36" s="3">
        <f t="shared" si="41"/>
        <v>6.8965517241379309E-2</v>
      </c>
      <c r="AC36">
        <v>135</v>
      </c>
      <c r="AD36">
        <v>27</v>
      </c>
      <c r="AE36" s="3">
        <f t="shared" si="42"/>
        <v>0.2</v>
      </c>
      <c r="AF36">
        <v>132</v>
      </c>
      <c r="AG36">
        <v>13</v>
      </c>
      <c r="AH36" s="3">
        <f t="shared" si="43"/>
        <v>9.8484848484848481E-2</v>
      </c>
      <c r="AI36" s="3"/>
      <c r="AP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Y36" s="28"/>
      <c r="BZ36" s="28" t="s">
        <v>52</v>
      </c>
      <c r="CA36" s="28" t="s">
        <v>13</v>
      </c>
      <c r="CB36" s="28">
        <v>51</v>
      </c>
      <c r="CC36" s="28">
        <v>125</v>
      </c>
      <c r="CD36" s="23">
        <f t="shared" si="36"/>
        <v>0.40799999999999997</v>
      </c>
      <c r="CE36" s="29">
        <v>36</v>
      </c>
      <c r="CF36" s="28">
        <v>101</v>
      </c>
      <c r="CG36" s="23">
        <f t="shared" si="37"/>
        <v>0.35643564356435642</v>
      </c>
      <c r="CH36" s="28">
        <v>28</v>
      </c>
      <c r="CI36" s="29">
        <v>111</v>
      </c>
      <c r="CJ36" s="23">
        <f t="shared" si="33"/>
        <v>0.25225225225225223</v>
      </c>
      <c r="DA36" t="s">
        <v>23</v>
      </c>
      <c r="DB36" t="s">
        <v>13</v>
      </c>
      <c r="DC36" s="18">
        <v>231</v>
      </c>
      <c r="DD36">
        <v>38</v>
      </c>
      <c r="DE36" s="30">
        <f t="shared" si="20"/>
        <v>0.16450216450216451</v>
      </c>
      <c r="DF36">
        <v>294</v>
      </c>
      <c r="DG36">
        <v>49</v>
      </c>
      <c r="DH36" s="30">
        <f t="shared" si="21"/>
        <v>0.16666666666666666</v>
      </c>
      <c r="DI36" s="18">
        <v>305</v>
      </c>
      <c r="DJ36">
        <v>83</v>
      </c>
      <c r="DK36" s="30">
        <f t="shared" si="22"/>
        <v>0.27213114754098361</v>
      </c>
    </row>
    <row r="37" spans="3:115" x14ac:dyDescent="0.45">
      <c r="D37" t="s">
        <v>14</v>
      </c>
      <c r="E37" s="1">
        <v>41</v>
      </c>
      <c r="F37" s="1">
        <v>10</v>
      </c>
      <c r="G37" s="3">
        <f>F37/E37</f>
        <v>0.24390243902439024</v>
      </c>
      <c r="K37" t="s">
        <v>14</v>
      </c>
      <c r="L37" s="1">
        <v>69</v>
      </c>
      <c r="M37" s="1">
        <v>6</v>
      </c>
      <c r="N37" s="3">
        <f>M37/L37</f>
        <v>8.6956521739130432E-2</v>
      </c>
      <c r="R37" t="s">
        <v>14</v>
      </c>
      <c r="S37">
        <v>75</v>
      </c>
      <c r="T37">
        <v>32</v>
      </c>
      <c r="U37" s="3">
        <f t="shared" si="35"/>
        <v>0.42666666666666669</v>
      </c>
      <c r="Y37" t="s">
        <v>14</v>
      </c>
      <c r="Z37">
        <v>61</v>
      </c>
      <c r="AA37">
        <v>6</v>
      </c>
      <c r="AB37" s="13">
        <f t="shared" si="41"/>
        <v>9.8360655737704916E-2</v>
      </c>
      <c r="AC37">
        <v>127</v>
      </c>
      <c r="AD37">
        <v>21</v>
      </c>
      <c r="AE37" s="3">
        <f t="shared" si="42"/>
        <v>0.16535433070866143</v>
      </c>
      <c r="AF37">
        <v>126</v>
      </c>
      <c r="AG37">
        <v>12</v>
      </c>
      <c r="AH37" s="13">
        <f t="shared" si="43"/>
        <v>9.5238095238095233E-2</v>
      </c>
      <c r="AI37" s="13"/>
      <c r="AP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Y37" s="28"/>
      <c r="BZ37" s="28"/>
      <c r="CA37" s="28" t="s">
        <v>14</v>
      </c>
      <c r="CB37" s="28">
        <v>35</v>
      </c>
      <c r="CC37" s="28">
        <v>122</v>
      </c>
      <c r="CD37" s="23">
        <f t="shared" si="36"/>
        <v>0.28688524590163933</v>
      </c>
      <c r="CE37" s="29">
        <v>36</v>
      </c>
      <c r="CF37" s="28">
        <v>119</v>
      </c>
      <c r="CG37" s="23">
        <f t="shared" si="37"/>
        <v>0.30252100840336132</v>
      </c>
      <c r="CH37" s="28">
        <v>26</v>
      </c>
      <c r="CI37" s="29">
        <v>107</v>
      </c>
      <c r="CJ37" s="23">
        <f t="shared" si="33"/>
        <v>0.24299065420560748</v>
      </c>
      <c r="DB37" t="s">
        <v>14</v>
      </c>
      <c r="DC37" s="18">
        <v>231</v>
      </c>
      <c r="DD37">
        <v>49</v>
      </c>
      <c r="DE37" s="30">
        <f t="shared" si="20"/>
        <v>0.21212121212121213</v>
      </c>
      <c r="DF37">
        <v>265</v>
      </c>
      <c r="DG37">
        <v>55</v>
      </c>
      <c r="DH37" s="30">
        <f t="shared" si="21"/>
        <v>0.20754716981132076</v>
      </c>
      <c r="DI37" s="18">
        <v>276</v>
      </c>
      <c r="DJ37">
        <v>80</v>
      </c>
      <c r="DK37" s="30">
        <f t="shared" si="22"/>
        <v>0.28985507246376813</v>
      </c>
    </row>
    <row r="38" spans="3:115" x14ac:dyDescent="0.45">
      <c r="X38" t="s">
        <v>32</v>
      </c>
      <c r="Y38" t="s">
        <v>13</v>
      </c>
      <c r="Z38">
        <f>SUM(Z32,Z34,Z36)</f>
        <v>3229</v>
      </c>
      <c r="AA38">
        <f>SUM(AA32,AA34,AA36)</f>
        <v>942</v>
      </c>
      <c r="AB38" s="3">
        <f t="shared" ref="AB38" si="44">AA38/Z38</f>
        <v>0.29173118612573551</v>
      </c>
      <c r="AC38">
        <f>SUM(AC32,AC34,AC36)</f>
        <v>3359</v>
      </c>
      <c r="AD38">
        <f>SUM(AD32,AD34,AD36)</f>
        <v>679</v>
      </c>
      <c r="AE38" s="3">
        <f t="shared" ref="AE38" si="45">AD38/AC38</f>
        <v>0.20214349508782375</v>
      </c>
      <c r="AF38">
        <f>SUM(AF32,AF34,AF36)</f>
        <v>3544</v>
      </c>
      <c r="AG38">
        <f>SUM(AG32,AG34,AG36)</f>
        <v>685</v>
      </c>
      <c r="AH38" s="3">
        <f t="shared" ref="AH38" si="46">AG38/AF38</f>
        <v>0.19328442437923252</v>
      </c>
      <c r="AI38" s="3"/>
      <c r="AP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CZ38" t="s">
        <v>18</v>
      </c>
      <c r="DA38" t="s">
        <v>11</v>
      </c>
      <c r="DB38" t="s">
        <v>13</v>
      </c>
      <c r="DC38" s="18">
        <v>565</v>
      </c>
      <c r="DD38">
        <v>241</v>
      </c>
      <c r="DE38" s="30">
        <f t="shared" si="20"/>
        <v>0.42654867256637169</v>
      </c>
      <c r="DF38">
        <v>621</v>
      </c>
      <c r="DG38">
        <v>164</v>
      </c>
      <c r="DH38" s="30">
        <f t="shared" si="21"/>
        <v>0.2640901771336554</v>
      </c>
      <c r="DI38" s="18">
        <v>709</v>
      </c>
      <c r="DJ38">
        <v>215</v>
      </c>
      <c r="DK38" s="30">
        <f t="shared" si="22"/>
        <v>0.30324400564174891</v>
      </c>
    </row>
    <row r="39" spans="3:115" x14ac:dyDescent="0.45">
      <c r="Y39" t="s">
        <v>14</v>
      </c>
      <c r="Z39">
        <f>SUM(Z33,Z35,Z37)</f>
        <v>2908</v>
      </c>
      <c r="AA39">
        <f>SUM(AA33,AA35,AA37)</f>
        <v>967</v>
      </c>
      <c r="AB39" s="3">
        <f>AA39/Z39</f>
        <v>0.33253094910591474</v>
      </c>
      <c r="AC39">
        <f>SUM(AC33,AC35,AC37)</f>
        <v>3029</v>
      </c>
      <c r="AD39">
        <f>SUM(AD33,AD35,AD37)</f>
        <v>685</v>
      </c>
      <c r="AE39" s="13">
        <f>AD39/AC39</f>
        <v>0.2261472433146253</v>
      </c>
      <c r="AF39">
        <f>SUM(AF33,AF35,AF37)</f>
        <v>3175</v>
      </c>
      <c r="AG39">
        <f>SUM(AG33,AG35,AG37)</f>
        <v>720</v>
      </c>
      <c r="AH39" s="13">
        <f>AG39/AF39</f>
        <v>0.22677165354330708</v>
      </c>
      <c r="AI39" s="3"/>
      <c r="AP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DB39" t="s">
        <v>14</v>
      </c>
      <c r="DC39" s="18">
        <v>658</v>
      </c>
      <c r="DD39">
        <v>249</v>
      </c>
      <c r="DE39" s="30">
        <f t="shared" si="20"/>
        <v>0.37841945288753798</v>
      </c>
      <c r="DF39">
        <v>718</v>
      </c>
      <c r="DG39">
        <v>189</v>
      </c>
      <c r="DH39" s="30">
        <f t="shared" si="21"/>
        <v>0.26323119777158777</v>
      </c>
      <c r="DI39" s="18">
        <v>781</v>
      </c>
      <c r="DJ39">
        <v>232</v>
      </c>
      <c r="DK39" s="30">
        <f t="shared" si="22"/>
        <v>0.29705505761843792</v>
      </c>
    </row>
    <row r="40" spans="3:115" x14ac:dyDescent="0.45">
      <c r="AP40" s="3"/>
      <c r="AU40" s="3"/>
      <c r="DA40" t="s">
        <v>23</v>
      </c>
      <c r="DB40" t="s">
        <v>13</v>
      </c>
      <c r="DC40" s="18">
        <v>237</v>
      </c>
      <c r="DD40">
        <v>75</v>
      </c>
      <c r="DE40" s="30">
        <f t="shared" si="20"/>
        <v>0.31645569620253167</v>
      </c>
      <c r="DF40">
        <v>228</v>
      </c>
      <c r="DG40">
        <v>57</v>
      </c>
      <c r="DH40" s="30">
        <f t="shared" si="21"/>
        <v>0.25</v>
      </c>
      <c r="DI40" s="18">
        <v>244</v>
      </c>
      <c r="DJ40">
        <v>64</v>
      </c>
      <c r="DK40" s="30">
        <f t="shared" si="22"/>
        <v>0.26229508196721313</v>
      </c>
    </row>
    <row r="41" spans="3:115" x14ac:dyDescent="0.45">
      <c r="AP41" s="3"/>
      <c r="AU41" s="3"/>
      <c r="DB41" t="s">
        <v>14</v>
      </c>
      <c r="DC41" s="18">
        <v>233</v>
      </c>
      <c r="DD41">
        <v>91</v>
      </c>
      <c r="DE41" s="30">
        <f t="shared" si="20"/>
        <v>0.3905579399141631</v>
      </c>
      <c r="DF41">
        <v>248</v>
      </c>
      <c r="DG41">
        <v>43</v>
      </c>
      <c r="DH41" s="30">
        <f t="shared" si="21"/>
        <v>0.17338709677419356</v>
      </c>
      <c r="DI41" s="18">
        <v>285</v>
      </c>
      <c r="DJ41">
        <v>83</v>
      </c>
      <c r="DK41" s="30">
        <f t="shared" si="22"/>
        <v>0.29122807017543861</v>
      </c>
    </row>
    <row r="42" spans="3:115" x14ac:dyDescent="0.45">
      <c r="AP42" s="3"/>
      <c r="AU42" s="3"/>
      <c r="CY42" t="s">
        <v>9</v>
      </c>
      <c r="CZ42" t="s">
        <v>12</v>
      </c>
      <c r="DA42" t="s">
        <v>11</v>
      </c>
      <c r="DB42" t="s">
        <v>13</v>
      </c>
      <c r="DC42" s="18">
        <v>144</v>
      </c>
      <c r="DD42">
        <v>70</v>
      </c>
      <c r="DE42" s="30">
        <f t="shared" si="20"/>
        <v>0.4861111111111111</v>
      </c>
      <c r="DF42">
        <v>160</v>
      </c>
      <c r="DG42">
        <v>36</v>
      </c>
      <c r="DH42" s="30">
        <f t="shared" si="21"/>
        <v>0.22500000000000001</v>
      </c>
      <c r="DI42" s="18">
        <v>168</v>
      </c>
      <c r="DJ42">
        <v>51</v>
      </c>
      <c r="DK42" s="30">
        <f t="shared" si="22"/>
        <v>0.30357142857142855</v>
      </c>
    </row>
    <row r="43" spans="3:115" x14ac:dyDescent="0.45">
      <c r="AP43" s="3"/>
      <c r="AU43" s="3"/>
      <c r="DB43" t="s">
        <v>14</v>
      </c>
      <c r="DC43" s="18">
        <v>122</v>
      </c>
      <c r="DD43">
        <v>76</v>
      </c>
      <c r="DE43" s="30">
        <f t="shared" si="20"/>
        <v>0.62295081967213117</v>
      </c>
      <c r="DF43">
        <v>120</v>
      </c>
      <c r="DG43">
        <v>31</v>
      </c>
      <c r="DH43" s="30">
        <f t="shared" si="21"/>
        <v>0.25833333333333336</v>
      </c>
      <c r="DI43" s="18">
        <v>146</v>
      </c>
      <c r="DJ43">
        <v>57</v>
      </c>
      <c r="DK43" s="30">
        <f t="shared" si="22"/>
        <v>0.3904109589041096</v>
      </c>
    </row>
    <row r="44" spans="3:115" x14ac:dyDescent="0.45">
      <c r="N44" s="3"/>
      <c r="S44" s="1"/>
      <c r="T44" s="1"/>
      <c r="U44" s="3"/>
      <c r="AP44" s="3"/>
      <c r="AU44" s="3"/>
      <c r="CZ44" t="s">
        <v>18</v>
      </c>
      <c r="DA44" t="s">
        <v>11</v>
      </c>
      <c r="DB44" t="s">
        <v>13</v>
      </c>
      <c r="DC44" s="18">
        <v>93</v>
      </c>
      <c r="DD44">
        <v>39</v>
      </c>
      <c r="DE44" s="30">
        <f t="shared" si="20"/>
        <v>0.41935483870967744</v>
      </c>
      <c r="DF44">
        <v>83</v>
      </c>
      <c r="DG44">
        <v>32</v>
      </c>
      <c r="DH44" s="30">
        <f t="shared" si="21"/>
        <v>0.38554216867469882</v>
      </c>
      <c r="DI44" s="18">
        <v>83</v>
      </c>
      <c r="DJ44">
        <v>19</v>
      </c>
      <c r="DK44" s="30">
        <f t="shared" si="22"/>
        <v>0.2289156626506024</v>
      </c>
    </row>
    <row r="45" spans="3:115" x14ac:dyDescent="0.45">
      <c r="N45" s="3"/>
      <c r="S45" s="1"/>
      <c r="T45" s="1"/>
      <c r="U45" s="3"/>
      <c r="AP45" s="3"/>
      <c r="AU45" s="3"/>
      <c r="DB45" t="s">
        <v>14</v>
      </c>
      <c r="DC45" s="18">
        <v>93</v>
      </c>
      <c r="DD45">
        <v>26</v>
      </c>
      <c r="DE45" s="30">
        <f t="shared" si="20"/>
        <v>0.27956989247311825</v>
      </c>
      <c r="DF45">
        <v>92</v>
      </c>
      <c r="DG45">
        <v>31</v>
      </c>
      <c r="DH45" s="30">
        <f t="shared" si="21"/>
        <v>0.33695652173913043</v>
      </c>
      <c r="DI45" s="18">
        <v>73</v>
      </c>
      <c r="DJ45">
        <v>16</v>
      </c>
      <c r="DK45" s="30">
        <f t="shared" si="22"/>
        <v>0.21917808219178081</v>
      </c>
    </row>
    <row r="46" spans="3:115" x14ac:dyDescent="0.45">
      <c r="S46" s="1"/>
      <c r="T46" s="1"/>
      <c r="AP46" s="3"/>
      <c r="AU46" s="3"/>
      <c r="DA46" t="s">
        <v>23</v>
      </c>
      <c r="DB46" t="s">
        <v>13</v>
      </c>
      <c r="DC46" s="18">
        <v>32</v>
      </c>
      <c r="DD46">
        <v>12</v>
      </c>
      <c r="DE46" s="30">
        <f t="shared" si="20"/>
        <v>0.375</v>
      </c>
      <c r="DF46">
        <v>18</v>
      </c>
      <c r="DG46">
        <v>4</v>
      </c>
      <c r="DH46" s="30">
        <f t="shared" si="21"/>
        <v>0.22222222222222221</v>
      </c>
      <c r="DI46" s="18">
        <v>28</v>
      </c>
      <c r="DJ46">
        <v>9</v>
      </c>
      <c r="DK46" s="30">
        <f t="shared" si="22"/>
        <v>0.32142857142857145</v>
      </c>
    </row>
    <row r="47" spans="3:115" x14ac:dyDescent="0.45">
      <c r="AP47" s="3"/>
      <c r="AU47" s="3"/>
      <c r="DB47" t="s">
        <v>14</v>
      </c>
      <c r="DC47" s="18">
        <v>29</v>
      </c>
      <c r="DD47">
        <v>9</v>
      </c>
      <c r="DE47" s="30">
        <f t="shared" si="20"/>
        <v>0.31034482758620691</v>
      </c>
      <c r="DF47">
        <v>27</v>
      </c>
      <c r="DG47">
        <v>5</v>
      </c>
      <c r="DH47" s="30">
        <f t="shared" si="21"/>
        <v>0.18518518518518517</v>
      </c>
      <c r="DI47" s="18">
        <v>34</v>
      </c>
      <c r="DJ47">
        <v>10</v>
      </c>
      <c r="DK47" s="30">
        <f t="shared" si="22"/>
        <v>0.29411764705882354</v>
      </c>
    </row>
    <row r="48" spans="3:115" x14ac:dyDescent="0.45">
      <c r="AP48" s="3"/>
      <c r="AU48" s="3"/>
    </row>
    <row r="49" spans="42:47" x14ac:dyDescent="0.45">
      <c r="AP49" s="3"/>
      <c r="AU49" s="3"/>
    </row>
    <row r="50" spans="42:47" x14ac:dyDescent="0.45">
      <c r="AP50" s="3"/>
      <c r="AU50" s="3"/>
    </row>
    <row r="51" spans="42:47" x14ac:dyDescent="0.45">
      <c r="AP51" s="3"/>
      <c r="AU51" s="3"/>
    </row>
    <row r="52" spans="42:47" x14ac:dyDescent="0.45">
      <c r="AP52" s="3"/>
      <c r="AU52" s="3"/>
    </row>
    <row r="53" spans="42:47" x14ac:dyDescent="0.45">
      <c r="AP53" s="3"/>
      <c r="AU53" s="3"/>
    </row>
    <row r="54" spans="42:47" x14ac:dyDescent="0.45">
      <c r="AP54" s="3"/>
      <c r="AU54" s="3"/>
    </row>
    <row r="55" spans="42:47" x14ac:dyDescent="0.45">
      <c r="AP55" s="3"/>
      <c r="AU55" s="3"/>
    </row>
  </sheetData>
  <mergeCells count="21">
    <mergeCell ref="CM12:CM13"/>
    <mergeCell ref="CM14:CM15"/>
    <mergeCell ref="CL12:CL15"/>
    <mergeCell ref="CL8:CL11"/>
    <mergeCell ref="CL6:CL7"/>
    <mergeCell ref="CM2:CM3"/>
    <mergeCell ref="CM4:CM5"/>
    <mergeCell ref="CM6:CM7"/>
    <mergeCell ref="CM8:CM9"/>
    <mergeCell ref="CM10:CM11"/>
    <mergeCell ref="BM12:BM13"/>
    <mergeCell ref="BK2:BK7"/>
    <mergeCell ref="BK8:BK13"/>
    <mergeCell ref="BL2:BL7"/>
    <mergeCell ref="BL8:BL11"/>
    <mergeCell ref="BL12:BL13"/>
    <mergeCell ref="BM2:BM3"/>
    <mergeCell ref="BM4:BM5"/>
    <mergeCell ref="BM6:BM7"/>
    <mergeCell ref="BM8:BM9"/>
    <mergeCell ref="BM10:BM1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C981-1FF5-400F-8843-75A4C9F93573}">
  <dimension ref="B3:N32"/>
  <sheetViews>
    <sheetView topLeftCell="A13" workbookViewId="0">
      <selection activeCell="Q25" sqref="Q25"/>
    </sheetView>
  </sheetViews>
  <sheetFormatPr defaultRowHeight="14.25" x14ac:dyDescent="0.45"/>
  <sheetData>
    <row r="3" spans="2:14" ht="42.75" x14ac:dyDescent="0.45">
      <c r="B3" s="22" t="s">
        <v>44</v>
      </c>
      <c r="C3" s="22" t="s">
        <v>45</v>
      </c>
      <c r="D3" s="19" t="s">
        <v>38</v>
      </c>
      <c r="E3" s="19" t="s">
        <v>3</v>
      </c>
      <c r="F3" s="22" t="s">
        <v>39</v>
      </c>
      <c r="G3" s="22" t="s">
        <v>40</v>
      </c>
      <c r="H3" s="22" t="s">
        <v>41</v>
      </c>
      <c r="I3" s="22" t="s">
        <v>39</v>
      </c>
      <c r="J3" s="22" t="s">
        <v>40</v>
      </c>
      <c r="K3" s="22" t="s">
        <v>42</v>
      </c>
      <c r="L3" s="22" t="s">
        <v>39</v>
      </c>
      <c r="M3" s="22" t="s">
        <v>40</v>
      </c>
      <c r="N3" s="22" t="s">
        <v>43</v>
      </c>
    </row>
    <row r="4" spans="2:14" x14ac:dyDescent="0.45">
      <c r="B4" s="35" t="s">
        <v>16</v>
      </c>
      <c r="C4" s="34" t="s">
        <v>11</v>
      </c>
      <c r="D4" s="34" t="s">
        <v>4</v>
      </c>
      <c r="E4" s="19" t="s">
        <v>13</v>
      </c>
      <c r="F4" s="20">
        <v>37</v>
      </c>
      <c r="G4" s="20">
        <v>9</v>
      </c>
      <c r="H4" s="16">
        <f>G4/F4</f>
        <v>0.24324324324324326</v>
      </c>
      <c r="I4" s="19">
        <v>45</v>
      </c>
      <c r="J4" s="19">
        <v>16</v>
      </c>
      <c r="K4" s="16">
        <f>J4/I4</f>
        <v>0.35555555555555557</v>
      </c>
      <c r="L4" s="19">
        <v>38</v>
      </c>
      <c r="M4" s="19">
        <v>16</v>
      </c>
      <c r="N4" s="16">
        <f>M4/L4</f>
        <v>0.42105263157894735</v>
      </c>
    </row>
    <row r="5" spans="2:14" x14ac:dyDescent="0.45">
      <c r="B5" s="35"/>
      <c r="C5" s="34"/>
      <c r="D5" s="34"/>
      <c r="E5" s="19" t="s">
        <v>14</v>
      </c>
      <c r="F5" s="20">
        <v>39</v>
      </c>
      <c r="G5" s="20">
        <v>15</v>
      </c>
      <c r="H5" s="16">
        <f t="shared" ref="H5:H15" si="0">G5/F5</f>
        <v>0.38461538461538464</v>
      </c>
      <c r="I5" s="19">
        <v>41</v>
      </c>
      <c r="J5" s="19">
        <v>18</v>
      </c>
      <c r="K5" s="16">
        <f t="shared" ref="K5:K15" si="1">J5/I5</f>
        <v>0.43902439024390244</v>
      </c>
      <c r="L5" s="19">
        <v>42</v>
      </c>
      <c r="M5" s="19">
        <v>17</v>
      </c>
      <c r="N5" s="16">
        <f t="shared" ref="N5:N15" si="2">M5/L5</f>
        <v>0.40476190476190477</v>
      </c>
    </row>
    <row r="6" spans="2:14" x14ac:dyDescent="0.45">
      <c r="B6" s="35"/>
      <c r="C6" s="34"/>
      <c r="D6" s="34" t="s">
        <v>6</v>
      </c>
      <c r="E6" s="19" t="s">
        <v>13</v>
      </c>
      <c r="F6" s="20">
        <v>11</v>
      </c>
      <c r="G6" s="20">
        <v>11</v>
      </c>
      <c r="H6" s="16">
        <f t="shared" si="0"/>
        <v>1</v>
      </c>
      <c r="I6" s="19" t="s">
        <v>46</v>
      </c>
      <c r="J6" s="19" t="s">
        <v>46</v>
      </c>
      <c r="K6" s="16" t="s">
        <v>46</v>
      </c>
      <c r="L6" s="19">
        <v>13</v>
      </c>
      <c r="M6" s="19">
        <v>0</v>
      </c>
      <c r="N6" s="16">
        <f t="shared" si="2"/>
        <v>0</v>
      </c>
    </row>
    <row r="7" spans="2:14" x14ac:dyDescent="0.45">
      <c r="B7" s="35"/>
      <c r="C7" s="34"/>
      <c r="D7" s="34"/>
      <c r="E7" s="19" t="s">
        <v>14</v>
      </c>
      <c r="F7" s="20">
        <v>11</v>
      </c>
      <c r="G7" s="20">
        <v>10</v>
      </c>
      <c r="H7" s="16">
        <f t="shared" si="0"/>
        <v>0.90909090909090906</v>
      </c>
      <c r="I7" s="19" t="s">
        <v>46</v>
      </c>
      <c r="J7" s="19" t="s">
        <v>46</v>
      </c>
      <c r="K7" s="16" t="s">
        <v>46</v>
      </c>
      <c r="L7" s="19">
        <v>18</v>
      </c>
      <c r="M7" s="19">
        <v>1</v>
      </c>
      <c r="N7" s="16">
        <f t="shared" si="2"/>
        <v>5.5555555555555552E-2</v>
      </c>
    </row>
    <row r="8" spans="2:14" x14ac:dyDescent="0.45">
      <c r="B8" s="35"/>
      <c r="C8" s="34"/>
      <c r="D8" s="34" t="s">
        <v>7</v>
      </c>
      <c r="E8" s="19" t="s">
        <v>13</v>
      </c>
      <c r="F8" s="20">
        <v>16</v>
      </c>
      <c r="G8" s="20">
        <v>1</v>
      </c>
      <c r="H8" s="16">
        <f t="shared" si="0"/>
        <v>6.25E-2</v>
      </c>
      <c r="I8" s="19">
        <v>16</v>
      </c>
      <c r="J8" s="19">
        <v>2</v>
      </c>
      <c r="K8" s="16">
        <f t="shared" si="1"/>
        <v>0.125</v>
      </c>
      <c r="L8" s="19">
        <v>1</v>
      </c>
      <c r="M8" s="19">
        <v>1</v>
      </c>
      <c r="N8" s="16">
        <f t="shared" si="2"/>
        <v>1</v>
      </c>
    </row>
    <row r="9" spans="2:14" x14ac:dyDescent="0.45">
      <c r="B9" s="35"/>
      <c r="C9" s="34"/>
      <c r="D9" s="34"/>
      <c r="E9" s="19" t="s">
        <v>14</v>
      </c>
      <c r="F9" s="20">
        <v>16</v>
      </c>
      <c r="G9" s="20">
        <v>4</v>
      </c>
      <c r="H9" s="16">
        <f t="shared" si="0"/>
        <v>0.25</v>
      </c>
      <c r="I9" s="19">
        <v>15</v>
      </c>
      <c r="J9" s="19">
        <v>1</v>
      </c>
      <c r="K9" s="16">
        <f t="shared" si="1"/>
        <v>6.6666666666666666E-2</v>
      </c>
      <c r="L9" s="19">
        <v>3</v>
      </c>
      <c r="M9" s="19">
        <v>3</v>
      </c>
      <c r="N9" s="16">
        <f t="shared" si="2"/>
        <v>1</v>
      </c>
    </row>
    <row r="10" spans="2:14" x14ac:dyDescent="0.45">
      <c r="B10" s="35" t="s">
        <v>20</v>
      </c>
      <c r="C10" s="34" t="s">
        <v>11</v>
      </c>
      <c r="D10" s="34" t="s">
        <v>7</v>
      </c>
      <c r="E10" s="19" t="s">
        <v>13</v>
      </c>
      <c r="F10" s="20">
        <v>90</v>
      </c>
      <c r="G10" s="20">
        <v>42</v>
      </c>
      <c r="H10" s="16">
        <f t="shared" si="0"/>
        <v>0.46666666666666667</v>
      </c>
      <c r="I10" s="19">
        <v>197</v>
      </c>
      <c r="J10" s="19">
        <v>70</v>
      </c>
      <c r="K10" s="16">
        <f t="shared" si="1"/>
        <v>0.35532994923857869</v>
      </c>
      <c r="L10" s="19">
        <v>516</v>
      </c>
      <c r="M10" s="19">
        <v>88</v>
      </c>
      <c r="N10" s="16">
        <f t="shared" si="2"/>
        <v>0.17054263565891473</v>
      </c>
    </row>
    <row r="11" spans="2:14" x14ac:dyDescent="0.45">
      <c r="B11" s="35"/>
      <c r="C11" s="34"/>
      <c r="D11" s="34"/>
      <c r="E11" s="19" t="s">
        <v>14</v>
      </c>
      <c r="F11" s="20">
        <v>150</v>
      </c>
      <c r="G11" s="20">
        <v>75</v>
      </c>
      <c r="H11" s="16">
        <f t="shared" si="0"/>
        <v>0.5</v>
      </c>
      <c r="I11" s="19">
        <v>234</v>
      </c>
      <c r="J11" s="19">
        <v>119</v>
      </c>
      <c r="K11" s="16">
        <f t="shared" si="1"/>
        <v>0.50854700854700852</v>
      </c>
      <c r="L11" s="19">
        <v>547</v>
      </c>
      <c r="M11" s="19">
        <v>107</v>
      </c>
      <c r="N11" s="16">
        <f t="shared" si="2"/>
        <v>0.19561243144424131</v>
      </c>
    </row>
    <row r="12" spans="2:14" x14ac:dyDescent="0.45">
      <c r="B12" s="35"/>
      <c r="C12" s="34"/>
      <c r="D12" s="34" t="s">
        <v>8</v>
      </c>
      <c r="E12" s="19" t="s">
        <v>13</v>
      </c>
      <c r="F12" s="20">
        <v>30</v>
      </c>
      <c r="G12" s="20">
        <v>15</v>
      </c>
      <c r="H12" s="21">
        <f t="shared" si="0"/>
        <v>0.5</v>
      </c>
      <c r="I12" s="19">
        <v>36</v>
      </c>
      <c r="J12" s="19">
        <v>3</v>
      </c>
      <c r="K12" s="16">
        <f t="shared" si="1"/>
        <v>8.3333333333333329E-2</v>
      </c>
      <c r="L12" s="19">
        <v>44</v>
      </c>
      <c r="M12" s="19">
        <v>22</v>
      </c>
      <c r="N12" s="21">
        <f t="shared" si="2"/>
        <v>0.5</v>
      </c>
    </row>
    <row r="13" spans="2:14" x14ac:dyDescent="0.45">
      <c r="B13" s="35"/>
      <c r="C13" s="34"/>
      <c r="D13" s="34"/>
      <c r="E13" s="19" t="s">
        <v>14</v>
      </c>
      <c r="F13" s="20">
        <v>41</v>
      </c>
      <c r="G13" s="20">
        <v>10</v>
      </c>
      <c r="H13" s="21">
        <f t="shared" si="0"/>
        <v>0.24390243902439024</v>
      </c>
      <c r="I13" s="19">
        <v>69</v>
      </c>
      <c r="J13" s="19">
        <v>6</v>
      </c>
      <c r="K13" s="16">
        <f t="shared" si="1"/>
        <v>8.6956521739130432E-2</v>
      </c>
      <c r="L13" s="19">
        <v>75</v>
      </c>
      <c r="M13" s="19">
        <v>32</v>
      </c>
      <c r="N13" s="21">
        <f t="shared" si="2"/>
        <v>0.42666666666666669</v>
      </c>
    </row>
    <row r="14" spans="2:14" x14ac:dyDescent="0.45">
      <c r="B14" s="35"/>
      <c r="C14" s="34" t="s">
        <v>23</v>
      </c>
      <c r="D14" s="34" t="s">
        <v>7</v>
      </c>
      <c r="E14" s="19" t="s">
        <v>13</v>
      </c>
      <c r="F14" s="20">
        <v>58</v>
      </c>
      <c r="G14" s="20">
        <v>4</v>
      </c>
      <c r="H14" s="16">
        <f t="shared" si="0"/>
        <v>6.8965517241379309E-2</v>
      </c>
      <c r="I14" s="19">
        <v>135</v>
      </c>
      <c r="J14" s="19">
        <v>27</v>
      </c>
      <c r="K14" s="16">
        <f t="shared" si="1"/>
        <v>0.2</v>
      </c>
      <c r="L14" s="19">
        <v>132</v>
      </c>
      <c r="M14" s="19">
        <v>13</v>
      </c>
      <c r="N14" s="16">
        <f t="shared" si="2"/>
        <v>9.8484848484848481E-2</v>
      </c>
    </row>
    <row r="15" spans="2:14" x14ac:dyDescent="0.45">
      <c r="B15" s="35"/>
      <c r="C15" s="34"/>
      <c r="D15" s="34"/>
      <c r="E15" s="19" t="s">
        <v>14</v>
      </c>
      <c r="F15" s="20">
        <v>61</v>
      </c>
      <c r="G15" s="20">
        <v>6</v>
      </c>
      <c r="H15" s="21">
        <f t="shared" si="0"/>
        <v>9.8360655737704916E-2</v>
      </c>
      <c r="I15" s="19">
        <v>127</v>
      </c>
      <c r="J15" s="19">
        <v>21</v>
      </c>
      <c r="K15" s="16">
        <f t="shared" si="1"/>
        <v>0.16535433070866143</v>
      </c>
      <c r="L15" s="19">
        <v>126</v>
      </c>
      <c r="M15" s="19">
        <v>12</v>
      </c>
      <c r="N15" s="21">
        <f t="shared" si="2"/>
        <v>9.5238095238095233E-2</v>
      </c>
    </row>
    <row r="18" spans="2:14" ht="42.75" x14ac:dyDescent="0.45">
      <c r="B18" s="24" t="s">
        <v>38</v>
      </c>
      <c r="C18" s="25" t="s">
        <v>44</v>
      </c>
      <c r="D18" s="25" t="s">
        <v>45</v>
      </c>
      <c r="E18" s="24" t="s">
        <v>3</v>
      </c>
      <c r="F18" s="25" t="s">
        <v>40</v>
      </c>
      <c r="G18" s="25" t="s">
        <v>39</v>
      </c>
      <c r="H18" s="25" t="s">
        <v>41</v>
      </c>
      <c r="I18" s="25" t="s">
        <v>40</v>
      </c>
      <c r="J18" s="25" t="s">
        <v>39</v>
      </c>
      <c r="K18" s="25" t="s">
        <v>42</v>
      </c>
      <c r="L18" s="25" t="s">
        <v>40</v>
      </c>
      <c r="M18" s="25" t="s">
        <v>39</v>
      </c>
      <c r="N18" s="25" t="s">
        <v>43</v>
      </c>
    </row>
    <row r="19" spans="2:14" x14ac:dyDescent="0.45">
      <c r="B19" s="39" t="s">
        <v>4</v>
      </c>
      <c r="C19" s="42" t="s">
        <v>36</v>
      </c>
      <c r="D19" s="24" t="s">
        <v>11</v>
      </c>
      <c r="E19" s="24" t="s">
        <v>13</v>
      </c>
      <c r="F19" s="24">
        <v>37</v>
      </c>
      <c r="G19" s="24">
        <v>9</v>
      </c>
      <c r="H19" s="23">
        <f>G19/F19</f>
        <v>0.24324324324324326</v>
      </c>
      <c r="I19" s="20">
        <v>45</v>
      </c>
      <c r="J19" s="24">
        <v>16</v>
      </c>
      <c r="K19" s="23">
        <f>J19/I19</f>
        <v>0.35555555555555557</v>
      </c>
      <c r="L19" s="24">
        <v>38</v>
      </c>
      <c r="M19" s="20">
        <v>16</v>
      </c>
      <c r="N19" s="23">
        <f t="shared" ref="N19:N20" si="3">M19/L19</f>
        <v>0.42105263157894735</v>
      </c>
    </row>
    <row r="20" spans="2:14" x14ac:dyDescent="0.45">
      <c r="B20" s="40"/>
      <c r="C20" s="43"/>
      <c r="D20" s="24" t="s">
        <v>46</v>
      </c>
      <c r="E20" s="24" t="s">
        <v>14</v>
      </c>
      <c r="F20" s="24">
        <v>39</v>
      </c>
      <c r="G20" s="24">
        <v>15</v>
      </c>
      <c r="H20" s="23">
        <f t="shared" ref="H20:H22" si="4">G20/F20</f>
        <v>0.38461538461538464</v>
      </c>
      <c r="I20" s="20">
        <v>41</v>
      </c>
      <c r="J20" s="24">
        <v>18</v>
      </c>
      <c r="K20" s="23">
        <f t="shared" ref="K20" si="5">J20/I20</f>
        <v>0.43902439024390244</v>
      </c>
      <c r="L20" s="24">
        <v>42</v>
      </c>
      <c r="M20" s="20">
        <v>17</v>
      </c>
      <c r="N20" s="23">
        <f t="shared" si="3"/>
        <v>0.40476190476190477</v>
      </c>
    </row>
    <row r="21" spans="2:14" x14ac:dyDescent="0.45">
      <c r="B21" s="39" t="s">
        <v>6</v>
      </c>
      <c r="C21" s="42" t="s">
        <v>36</v>
      </c>
      <c r="D21" s="24" t="s">
        <v>11</v>
      </c>
      <c r="E21" s="24" t="s">
        <v>13</v>
      </c>
      <c r="F21" s="24">
        <v>11</v>
      </c>
      <c r="G21" s="24">
        <v>11</v>
      </c>
      <c r="H21" s="23">
        <f t="shared" si="4"/>
        <v>1</v>
      </c>
      <c r="I21" s="24" t="s">
        <v>46</v>
      </c>
      <c r="J21" s="24" t="s">
        <v>46</v>
      </c>
      <c r="K21" s="24" t="s">
        <v>46</v>
      </c>
      <c r="L21" s="24" t="s">
        <v>46</v>
      </c>
      <c r="M21" s="24" t="s">
        <v>46</v>
      </c>
      <c r="N21" s="24" t="s">
        <v>46</v>
      </c>
    </row>
    <row r="22" spans="2:14" x14ac:dyDescent="0.45">
      <c r="B22" s="41"/>
      <c r="C22" s="43"/>
      <c r="D22" s="24" t="s">
        <v>46</v>
      </c>
      <c r="E22" s="24" t="s">
        <v>14</v>
      </c>
      <c r="F22" s="24">
        <v>11</v>
      </c>
      <c r="G22" s="24">
        <v>10</v>
      </c>
      <c r="H22" s="23">
        <f t="shared" si="4"/>
        <v>0.90909090909090906</v>
      </c>
      <c r="I22" s="24" t="s">
        <v>46</v>
      </c>
      <c r="J22" s="24" t="s">
        <v>46</v>
      </c>
      <c r="K22" s="24" t="s">
        <v>46</v>
      </c>
      <c r="L22" s="24" t="s">
        <v>46</v>
      </c>
      <c r="M22" s="24" t="s">
        <v>46</v>
      </c>
      <c r="N22" s="24" t="s">
        <v>46</v>
      </c>
    </row>
    <row r="23" spans="2:14" x14ac:dyDescent="0.45">
      <c r="B23" s="41"/>
      <c r="C23" s="42" t="s">
        <v>20</v>
      </c>
      <c r="D23" s="24" t="s">
        <v>11</v>
      </c>
      <c r="E23" s="24" t="s">
        <v>13</v>
      </c>
      <c r="F23" s="24" t="s">
        <v>46</v>
      </c>
      <c r="G23" s="24" t="s">
        <v>46</v>
      </c>
      <c r="H23" s="24" t="s">
        <v>46</v>
      </c>
      <c r="I23" s="24" t="s">
        <v>46</v>
      </c>
      <c r="J23" s="24" t="s">
        <v>46</v>
      </c>
      <c r="K23" s="24" t="s">
        <v>46</v>
      </c>
      <c r="L23" s="24">
        <v>1</v>
      </c>
      <c r="M23" s="20">
        <v>1</v>
      </c>
      <c r="N23" s="23">
        <f t="shared" ref="N23:N32" si="6">M23/L23</f>
        <v>1</v>
      </c>
    </row>
    <row r="24" spans="2:14" x14ac:dyDescent="0.45">
      <c r="B24" s="40"/>
      <c r="C24" s="43"/>
      <c r="D24" s="24" t="s">
        <v>46</v>
      </c>
      <c r="E24" s="24" t="s">
        <v>14</v>
      </c>
      <c r="F24" s="24" t="s">
        <v>46</v>
      </c>
      <c r="G24" s="24" t="s">
        <v>46</v>
      </c>
      <c r="H24" s="24" t="s">
        <v>46</v>
      </c>
      <c r="I24" s="24" t="s">
        <v>46</v>
      </c>
      <c r="J24" s="24" t="s">
        <v>46</v>
      </c>
      <c r="K24" s="24" t="s">
        <v>46</v>
      </c>
      <c r="L24" s="24">
        <v>3</v>
      </c>
      <c r="M24" s="20">
        <v>3</v>
      </c>
      <c r="N24" s="23">
        <f t="shared" si="6"/>
        <v>1</v>
      </c>
    </row>
    <row r="25" spans="2:14" x14ac:dyDescent="0.45">
      <c r="B25" s="39" t="s">
        <v>7</v>
      </c>
      <c r="C25" s="42" t="s">
        <v>36</v>
      </c>
      <c r="D25" s="24" t="s">
        <v>11</v>
      </c>
      <c r="E25" s="24" t="s">
        <v>13</v>
      </c>
      <c r="F25" s="24">
        <v>16</v>
      </c>
      <c r="G25" s="24">
        <v>1</v>
      </c>
      <c r="H25" s="23">
        <f t="shared" ref="H25:H32" si="7">G25/F25</f>
        <v>6.25E-2</v>
      </c>
      <c r="I25" s="20">
        <v>16</v>
      </c>
      <c r="J25" s="24">
        <v>2</v>
      </c>
      <c r="K25" s="23">
        <f t="shared" ref="K25:K32" si="8">J25/I25</f>
        <v>0.125</v>
      </c>
      <c r="L25" s="24">
        <v>13</v>
      </c>
      <c r="M25" s="20">
        <v>0</v>
      </c>
      <c r="N25" s="23">
        <f t="shared" si="6"/>
        <v>0</v>
      </c>
    </row>
    <row r="26" spans="2:14" x14ac:dyDescent="0.45">
      <c r="B26" s="41"/>
      <c r="C26" s="43"/>
      <c r="D26" s="24" t="s">
        <v>46</v>
      </c>
      <c r="E26" s="24" t="s">
        <v>14</v>
      </c>
      <c r="F26" s="24">
        <v>16</v>
      </c>
      <c r="G26" s="24">
        <v>4</v>
      </c>
      <c r="H26" s="23">
        <f t="shared" si="7"/>
        <v>0.25</v>
      </c>
      <c r="I26" s="20">
        <v>15</v>
      </c>
      <c r="J26" s="24">
        <v>1</v>
      </c>
      <c r="K26" s="23">
        <f t="shared" si="8"/>
        <v>6.6666666666666666E-2</v>
      </c>
      <c r="L26" s="24">
        <v>18</v>
      </c>
      <c r="M26" s="20">
        <v>1</v>
      </c>
      <c r="N26" s="23">
        <f t="shared" si="6"/>
        <v>5.5555555555555552E-2</v>
      </c>
    </row>
    <row r="27" spans="2:14" x14ac:dyDescent="0.45">
      <c r="B27" s="41"/>
      <c r="C27" s="39" t="s">
        <v>20</v>
      </c>
      <c r="D27" s="24" t="s">
        <v>11</v>
      </c>
      <c r="E27" s="24" t="s">
        <v>13</v>
      </c>
      <c r="F27" s="24">
        <v>90</v>
      </c>
      <c r="G27" s="24">
        <v>42</v>
      </c>
      <c r="H27" s="23">
        <f t="shared" si="7"/>
        <v>0.46666666666666667</v>
      </c>
      <c r="I27" s="20">
        <v>197</v>
      </c>
      <c r="J27" s="24">
        <v>70</v>
      </c>
      <c r="K27" s="23">
        <f t="shared" si="8"/>
        <v>0.35532994923857869</v>
      </c>
      <c r="L27" s="24">
        <v>516</v>
      </c>
      <c r="M27" s="20">
        <v>88</v>
      </c>
      <c r="N27" s="23">
        <f t="shared" si="6"/>
        <v>0.17054263565891473</v>
      </c>
    </row>
    <row r="28" spans="2:14" x14ac:dyDescent="0.45">
      <c r="B28" s="41"/>
      <c r="C28" s="41"/>
      <c r="D28" s="24" t="s">
        <v>46</v>
      </c>
      <c r="E28" s="24" t="s">
        <v>14</v>
      </c>
      <c r="F28" s="24">
        <v>150</v>
      </c>
      <c r="G28" s="24">
        <v>75</v>
      </c>
      <c r="H28" s="23">
        <f t="shared" si="7"/>
        <v>0.5</v>
      </c>
      <c r="I28" s="20">
        <v>234</v>
      </c>
      <c r="J28" s="24">
        <v>119</v>
      </c>
      <c r="K28" s="23">
        <f t="shared" si="8"/>
        <v>0.50854700854700852</v>
      </c>
      <c r="L28" s="24">
        <v>547</v>
      </c>
      <c r="M28" s="20">
        <v>107</v>
      </c>
      <c r="N28" s="23">
        <f t="shared" si="6"/>
        <v>0.19561243144424131</v>
      </c>
    </row>
    <row r="29" spans="2:14" x14ac:dyDescent="0.45">
      <c r="B29" s="41"/>
      <c r="C29" s="41"/>
      <c r="D29" s="24" t="s">
        <v>23</v>
      </c>
      <c r="E29" s="24" t="s">
        <v>13</v>
      </c>
      <c r="F29" s="24">
        <v>58</v>
      </c>
      <c r="G29" s="24">
        <v>4</v>
      </c>
      <c r="H29" s="23">
        <f t="shared" si="7"/>
        <v>6.8965517241379309E-2</v>
      </c>
      <c r="I29" s="20">
        <v>135</v>
      </c>
      <c r="J29" s="24">
        <v>27</v>
      </c>
      <c r="K29" s="23">
        <f t="shared" si="8"/>
        <v>0.2</v>
      </c>
      <c r="L29" s="24">
        <v>132</v>
      </c>
      <c r="M29" s="20">
        <v>13</v>
      </c>
      <c r="N29" s="23">
        <f t="shared" si="6"/>
        <v>9.8484848484848481E-2</v>
      </c>
    </row>
    <row r="30" spans="2:14" x14ac:dyDescent="0.45">
      <c r="B30" s="40"/>
      <c r="C30" s="40"/>
      <c r="D30" s="24" t="s">
        <v>46</v>
      </c>
      <c r="E30" s="24" t="s">
        <v>14</v>
      </c>
      <c r="F30" s="24">
        <v>61</v>
      </c>
      <c r="G30" s="24">
        <v>6</v>
      </c>
      <c r="H30" s="23">
        <f t="shared" si="7"/>
        <v>9.8360655737704916E-2</v>
      </c>
      <c r="I30" s="20">
        <v>127</v>
      </c>
      <c r="J30" s="24">
        <v>21</v>
      </c>
      <c r="K30" s="23">
        <f t="shared" si="8"/>
        <v>0.16535433070866143</v>
      </c>
      <c r="L30" s="24">
        <v>126</v>
      </c>
      <c r="M30" s="20">
        <v>12</v>
      </c>
      <c r="N30" s="23">
        <f t="shared" si="6"/>
        <v>9.5238095238095233E-2</v>
      </c>
    </row>
    <row r="31" spans="2:14" x14ac:dyDescent="0.45">
      <c r="B31" s="39" t="s">
        <v>8</v>
      </c>
      <c r="C31" s="39" t="s">
        <v>20</v>
      </c>
      <c r="D31" s="24" t="s">
        <v>11</v>
      </c>
      <c r="E31" s="24" t="s">
        <v>13</v>
      </c>
      <c r="F31" s="24">
        <v>30</v>
      </c>
      <c r="G31" s="24">
        <v>15</v>
      </c>
      <c r="H31" s="23">
        <f t="shared" si="7"/>
        <v>0.5</v>
      </c>
      <c r="I31" s="20">
        <v>36</v>
      </c>
      <c r="J31" s="24">
        <v>3</v>
      </c>
      <c r="K31" s="23">
        <f t="shared" si="8"/>
        <v>8.3333333333333329E-2</v>
      </c>
      <c r="L31" s="24">
        <v>44</v>
      </c>
      <c r="M31" s="20">
        <v>22</v>
      </c>
      <c r="N31" s="23">
        <f t="shared" si="6"/>
        <v>0.5</v>
      </c>
    </row>
    <row r="32" spans="2:14" x14ac:dyDescent="0.45">
      <c r="B32" s="40"/>
      <c r="C32" s="40"/>
      <c r="D32" s="24" t="s">
        <v>46</v>
      </c>
      <c r="E32" s="24" t="s">
        <v>14</v>
      </c>
      <c r="F32" s="24">
        <v>41</v>
      </c>
      <c r="G32" s="24">
        <v>10</v>
      </c>
      <c r="H32" s="23">
        <f t="shared" si="7"/>
        <v>0.24390243902439024</v>
      </c>
      <c r="I32" s="20">
        <v>69</v>
      </c>
      <c r="J32" s="24">
        <v>6</v>
      </c>
      <c r="K32" s="23">
        <f t="shared" si="8"/>
        <v>8.6956521739130432E-2</v>
      </c>
      <c r="L32" s="24">
        <v>75</v>
      </c>
      <c r="M32" s="20">
        <v>32</v>
      </c>
      <c r="N32" s="23">
        <f t="shared" si="6"/>
        <v>0.42666666666666669</v>
      </c>
    </row>
  </sheetData>
  <mergeCells count="21">
    <mergeCell ref="C31:C32"/>
    <mergeCell ref="B19:B20"/>
    <mergeCell ref="B21:B24"/>
    <mergeCell ref="B25:B30"/>
    <mergeCell ref="B31:B32"/>
    <mergeCell ref="C19:C20"/>
    <mergeCell ref="C21:C22"/>
    <mergeCell ref="C23:C24"/>
    <mergeCell ref="C25:C26"/>
    <mergeCell ref="C27:C30"/>
    <mergeCell ref="D14:D15"/>
    <mergeCell ref="B4:B9"/>
    <mergeCell ref="C4:C9"/>
    <mergeCell ref="D4:D5"/>
    <mergeCell ref="D6:D7"/>
    <mergeCell ref="D8:D9"/>
    <mergeCell ref="B10:B15"/>
    <mergeCell ref="C10:C13"/>
    <mergeCell ref="D10:D11"/>
    <mergeCell ref="D12:D13"/>
    <mergeCell ref="C14:C1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F12B2-57EF-48C9-8794-13DAF755DC59}">
  <dimension ref="A1"/>
  <sheetViews>
    <sheetView zoomScale="70" zoomScaleNormal="70" workbookViewId="0">
      <selection activeCell="AY10" sqref="AY10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tables - 18</vt:lpstr>
      <vt:lpstr>tables - 19</vt:lpstr>
      <vt:lpstr>tables - 20</vt:lpstr>
      <vt:lpstr>dropout rates</vt:lpstr>
      <vt:lpstr>figures</vt:lpstr>
      <vt:lpstr>table - church - private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2022-04-20T04:44:48Z</dcterms:modified>
</cp:coreProperties>
</file>