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BD4AF0B9-5AB9-4B83-B405-E7333C986FD1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dropout rates - cha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H30" i="2"/>
  <c r="G30" i="2"/>
  <c r="F30" i="2"/>
  <c r="E30" i="2"/>
  <c r="D30" i="2"/>
  <c r="C30" i="2"/>
  <c r="K20" i="2"/>
  <c r="J20" i="2"/>
  <c r="H20" i="2"/>
  <c r="G20" i="2"/>
  <c r="F20" i="2"/>
  <c r="E20" i="2"/>
  <c r="D20" i="2"/>
  <c r="C20" i="2"/>
  <c r="K10" i="2"/>
  <c r="J10" i="2"/>
  <c r="H10" i="2"/>
  <c r="G10" i="2"/>
  <c r="F10" i="2"/>
  <c r="E10" i="2"/>
  <c r="D10" i="2"/>
  <c r="C10" i="2"/>
  <c r="N28" i="2"/>
  <c r="N24" i="2"/>
  <c r="N16" i="2"/>
  <c r="N6" i="2"/>
  <c r="L29" i="2"/>
  <c r="N29" i="2" s="1"/>
  <c r="L28" i="2"/>
  <c r="L27" i="2"/>
  <c r="L26" i="2"/>
  <c r="L25" i="2"/>
  <c r="N25" i="2" s="1"/>
  <c r="L24" i="2"/>
  <c r="L30" i="2" s="1"/>
  <c r="L19" i="2"/>
  <c r="L18" i="2"/>
  <c r="L17" i="2"/>
  <c r="N17" i="2" s="1"/>
  <c r="L16" i="2"/>
  <c r="L15" i="2"/>
  <c r="L14" i="2"/>
  <c r="L20" i="2" s="1"/>
  <c r="L9" i="2"/>
  <c r="N9" i="2" s="1"/>
  <c r="L8" i="2"/>
  <c r="L7" i="2"/>
  <c r="L6" i="2"/>
  <c r="L5" i="2"/>
  <c r="N5" i="2" s="1"/>
  <c r="L4" i="2"/>
  <c r="L10" i="2" s="1"/>
  <c r="I9" i="2"/>
  <c r="I8" i="2"/>
  <c r="N8" i="2" s="1"/>
  <c r="I7" i="2"/>
  <c r="N7" i="2" s="1"/>
  <c r="I6" i="2"/>
  <c r="I5" i="2"/>
  <c r="I4" i="2"/>
  <c r="N4" i="2" s="1"/>
  <c r="I19" i="2"/>
  <c r="N19" i="2" s="1"/>
  <c r="I18" i="2"/>
  <c r="N18" i="2" s="1"/>
  <c r="I17" i="2"/>
  <c r="I16" i="2"/>
  <c r="I15" i="2"/>
  <c r="N15" i="2" s="1"/>
  <c r="I14" i="2"/>
  <c r="I20" i="2" s="1"/>
  <c r="I29" i="2"/>
  <c r="I28" i="2"/>
  <c r="I27" i="2"/>
  <c r="N27" i="2" s="1"/>
  <c r="I26" i="2"/>
  <c r="N26" i="2" s="1"/>
  <c r="I25" i="2"/>
  <c r="I24" i="2"/>
  <c r="I10" i="2" l="1"/>
  <c r="N10" i="2" s="1"/>
  <c r="N14" i="2"/>
  <c r="I30" i="2"/>
  <c r="N30" i="2" s="1"/>
</calcChain>
</file>

<file path=xl/sharedStrings.xml><?xml version="1.0" encoding="utf-8"?>
<sst xmlns="http://schemas.openxmlformats.org/spreadsheetml/2006/main" count="65" uniqueCount="16">
  <si>
    <t>Malampa</t>
  </si>
  <si>
    <t>Penama</t>
  </si>
  <si>
    <t>Sanma</t>
  </si>
  <si>
    <t>Shefa</t>
  </si>
  <si>
    <t>Tafea</t>
  </si>
  <si>
    <t>Torba</t>
  </si>
  <si>
    <t>F</t>
  </si>
  <si>
    <t>M</t>
  </si>
  <si>
    <t># - passed</t>
  </si>
  <si>
    <t># - failed</t>
  </si>
  <si>
    <t># - dropped</t>
  </si>
  <si>
    <t>total</t>
  </si>
  <si>
    <t>dropout rate</t>
  </si>
  <si>
    <t>Overall</t>
  </si>
  <si>
    <t xml:space="preserve">Used whole number </t>
  </si>
  <si>
    <t>Table 1.3.15 Secondary education drop-out rates, by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</si>
</sst>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theme="1"/>
      <name val="Arial"/>
      <family val="2"/>
      <charset val="16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1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164" fontId="4" fillId="0" borderId="0" xfId="1" applyNumberFormat="1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 Chart 1.3.15 </a:t>
            </a:r>
            <a:r>
              <a:rPr lang="tr-TR" sz="1400" b="0" i="0" u="none" strike="noStrike" baseline="0">
                <a:effectLst/>
              </a:rPr>
              <a:t>Secondary</a:t>
            </a:r>
            <a:r>
              <a:rPr lang="en-GB" sz="1400" b="0" i="0" u="none" strike="noStrike" baseline="0">
                <a:effectLst/>
              </a:rPr>
              <a:t> education </a:t>
            </a:r>
            <a:r>
              <a:rPr lang="tr-TR" sz="1400" b="0" i="0" u="none" strike="noStrike" baseline="0">
                <a:effectLst/>
              </a:rPr>
              <a:t>dropout</a:t>
            </a:r>
            <a:r>
              <a:rPr lang="en-GB" sz="1400" b="0" i="0" u="none" strike="noStrike" baseline="0">
                <a:effectLst/>
              </a:rPr>
              <a:t> rates, by </a:t>
            </a:r>
            <a:r>
              <a:rPr lang="en-GB" sz="1400" b="0" i="0" u="none" strike="noStrike" baseline="0">
                <a:solidFill>
                  <a:srgbClr val="FF0000"/>
                </a:solidFill>
                <a:effectLst/>
              </a:rPr>
              <a:t>sex</a:t>
            </a:r>
            <a:r>
              <a:rPr lang="en-GB" sz="1400" b="0" i="0" u="none" strike="noStrike" baseline="0">
                <a:effectLst/>
              </a:rPr>
              <a:t>, by province, 2018, 2019, 2020</a:t>
            </a:r>
            <a:endParaRPr lang="en-GB"/>
          </a:p>
        </c:rich>
      </c:tx>
      <c:layout>
        <c:manualLayout>
          <c:xMode val="edge"/>
          <c:yMode val="edge"/>
          <c:x val="0.13539014038524322"/>
          <c:y val="1.5475085112968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2018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'dropout rates - chart'!$B$4:$B$10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'dropout rates - chart'!$N$4:$N$10</c:f>
              <c:numCache>
                <c:formatCode>0%</c:formatCode>
                <c:ptCount val="7"/>
                <c:pt idx="0">
                  <c:v>0.30176625328823753</c:v>
                </c:pt>
                <c:pt idx="1">
                  <c:v>0.32411273486430064</c:v>
                </c:pt>
                <c:pt idx="2">
                  <c:v>0.31201248049921998</c:v>
                </c:pt>
                <c:pt idx="3">
                  <c:v>0.30681971640783257</c:v>
                </c:pt>
                <c:pt idx="4">
                  <c:v>0.33848417954378218</c:v>
                </c:pt>
                <c:pt idx="5">
                  <c:v>0.45224171539961011</c:v>
                </c:pt>
                <c:pt idx="6">
                  <c:v>0.31715736040609138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60-470B-B469-1AD6A3C75991}"/>
            </c:ext>
          </c:extLst>
        </c:ser>
        <c:ser>
          <c:idx val="5"/>
          <c:order val="1"/>
          <c:tx>
            <c:v>2019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'dropout rates - chart'!$B$4:$B$10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'dropout rates - chart'!$N$14:$N$20</c:f>
              <c:numCache>
                <c:formatCode>0%</c:formatCode>
                <c:ptCount val="7"/>
                <c:pt idx="0" formatCode="0.0%">
                  <c:v>0.19230769230769232</c:v>
                </c:pt>
                <c:pt idx="1">
                  <c:v>0.248984329657574</c:v>
                </c:pt>
                <c:pt idx="2">
                  <c:v>0.29093707908408695</c:v>
                </c:pt>
                <c:pt idx="3">
                  <c:v>0.22351918539674656</c:v>
                </c:pt>
                <c:pt idx="4">
                  <c:v>0.23968042609853529</c:v>
                </c:pt>
                <c:pt idx="5">
                  <c:v>0.27800000000000002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60-470B-B469-1AD6A3C75991}"/>
            </c:ext>
          </c:extLst>
        </c:ser>
        <c:ser>
          <c:idx val="0"/>
          <c:order val="2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323865491348382E-2"/>
                  <c:y val="-5.8035056372832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9-4E19-B0BC-248DE3B67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'dropout rates - chart'!$B$4:$B$10</c:f>
              <c:strCache>
                <c:ptCount val="7"/>
                <c:pt idx="0">
                  <c:v>Malampa</c:v>
                </c:pt>
                <c:pt idx="1">
                  <c:v>Penama</c:v>
                </c:pt>
                <c:pt idx="2">
                  <c:v>Sanma</c:v>
                </c:pt>
                <c:pt idx="3">
                  <c:v>Shefa</c:v>
                </c:pt>
                <c:pt idx="4">
                  <c:v>Tafea</c:v>
                </c:pt>
                <c:pt idx="5">
                  <c:v>Torba</c:v>
                </c:pt>
                <c:pt idx="6">
                  <c:v>Overall</c:v>
                </c:pt>
              </c:strCache>
            </c:strRef>
          </c:cat>
          <c:val>
            <c:numRef>
              <c:f>'dropout rates - chart'!$N$24:$N$30</c:f>
              <c:numCache>
                <c:formatCode>0%</c:formatCode>
                <c:ptCount val="7"/>
                <c:pt idx="0" formatCode="0.0%">
                  <c:v>0.18823529411764706</c:v>
                </c:pt>
                <c:pt idx="1">
                  <c:v>0.19602851323828921</c:v>
                </c:pt>
                <c:pt idx="2">
                  <c:v>0.22477773482798608</c:v>
                </c:pt>
                <c:pt idx="3">
                  <c:v>0.22602951801011456</c:v>
                </c:pt>
                <c:pt idx="4">
                  <c:v>0.27467300832342451</c:v>
                </c:pt>
                <c:pt idx="5">
                  <c:v>0.30451127819548873</c:v>
                </c:pt>
                <c:pt idx="6">
                  <c:v>0.22705293697178658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F-45A9-A08A-B0EA2BA327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3776607"/>
        <c:axId val="303765375"/>
      </c:barChart>
      <c:catAx>
        <c:axId val="30377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3765375"/>
        <c:crosses val="autoZero"/>
        <c:auto val="1"/>
        <c:lblAlgn val="ctr"/>
        <c:lblOffset val="100"/>
        <c:noMultiLvlLbl val="0"/>
      </c:catAx>
      <c:valAx>
        <c:axId val="3037653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0377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525266</xdr:colOff>
      <xdr:row>2</xdr:row>
      <xdr:rowOff>671</xdr:rowOff>
    </xdr:from>
    <xdr:to>
      <xdr:col>27</xdr:col>
      <xdr:colOff>380486</xdr:colOff>
      <xdr:row>23</xdr:row>
      <xdr:rowOff>66593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33CCC-EAD8-497C-9023-A04D844E1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1909-7417-4941-8A92-CD4D789D619E}">
  <dimension ref="B2:P30"/>
  <sheetViews>
    <sheetView tabSelected="1" zoomScale="70" zoomScaleNormal="70" workbookViewId="0">
      <selection activeCell="N20" sqref="N20"/>
    </sheetView>
  </sheetViews>
  <sheetFormatPr defaultRowHeight="14.25" x14ac:dyDescent="0.45"/>
  <cols>
    <col min="2" max="2" width="15.59765625" bestFit="1" customWidth="1"/>
    <col min="3" max="4" width="9.3984375" customWidth="1"/>
  </cols>
  <sheetData>
    <row r="2" spans="2:15" x14ac:dyDescent="0.45">
      <c r="B2" s="3">
        <v>2018</v>
      </c>
      <c r="C2" s="9" t="s">
        <v>8</v>
      </c>
      <c r="D2" s="9"/>
      <c r="E2" s="9" t="s">
        <v>9</v>
      </c>
      <c r="F2" s="9"/>
      <c r="G2" s="9" t="s">
        <v>10</v>
      </c>
      <c r="H2" s="9"/>
      <c r="I2" s="4"/>
      <c r="J2" s="9" t="s">
        <v>11</v>
      </c>
      <c r="K2" s="9"/>
      <c r="L2" s="5"/>
    </row>
    <row r="3" spans="2:15" ht="28.5" x14ac:dyDescent="0.45">
      <c r="B3" s="3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4" t="s">
        <v>7</v>
      </c>
      <c r="I3" s="4" t="s">
        <v>11</v>
      </c>
      <c r="J3" s="4" t="s">
        <v>6</v>
      </c>
      <c r="K3" s="4" t="s">
        <v>7</v>
      </c>
      <c r="L3" s="4" t="s">
        <v>11</v>
      </c>
      <c r="N3" s="2" t="s">
        <v>12</v>
      </c>
    </row>
    <row r="4" spans="2:15" x14ac:dyDescent="0.45">
      <c r="B4" s="4" t="s">
        <v>0</v>
      </c>
      <c r="C4" s="4">
        <v>901</v>
      </c>
      <c r="D4" s="4">
        <v>794</v>
      </c>
      <c r="E4" s="4">
        <v>69</v>
      </c>
      <c r="F4" s="4">
        <v>94</v>
      </c>
      <c r="G4" s="4">
        <v>378</v>
      </c>
      <c r="H4" s="4">
        <v>425</v>
      </c>
      <c r="I4" s="4">
        <f>SUM(G4:H4)</f>
        <v>803</v>
      </c>
      <c r="J4" s="4">
        <v>1348</v>
      </c>
      <c r="K4" s="4">
        <v>1313</v>
      </c>
      <c r="L4" s="4">
        <f>SUM(J4:K4)</f>
        <v>2661</v>
      </c>
      <c r="N4" s="1">
        <f>I4/L4</f>
        <v>0.30176625328823753</v>
      </c>
    </row>
    <row r="5" spans="2:15" x14ac:dyDescent="0.45">
      <c r="B5" s="4" t="s">
        <v>1</v>
      </c>
      <c r="C5" s="4">
        <v>662</v>
      </c>
      <c r="D5" s="4">
        <v>529</v>
      </c>
      <c r="E5" s="4">
        <v>50</v>
      </c>
      <c r="F5" s="4">
        <v>54</v>
      </c>
      <c r="G5" s="4">
        <v>287</v>
      </c>
      <c r="H5" s="4">
        <v>334</v>
      </c>
      <c r="I5" s="4">
        <f t="shared" ref="I5:I9" si="0">SUM(G5:H5)</f>
        <v>621</v>
      </c>
      <c r="J5" s="4">
        <v>999</v>
      </c>
      <c r="K5" s="4">
        <v>917</v>
      </c>
      <c r="L5" s="4">
        <f t="shared" ref="L5:L9" si="1">SUM(J5:K5)</f>
        <v>1916</v>
      </c>
      <c r="N5" s="1">
        <f t="shared" ref="N5:N9" si="2">I5/L5</f>
        <v>0.32411273486430064</v>
      </c>
    </row>
    <row r="6" spans="2:15" x14ac:dyDescent="0.45">
      <c r="B6" s="4" t="s">
        <v>2</v>
      </c>
      <c r="C6" s="4">
        <v>1494</v>
      </c>
      <c r="D6" s="4">
        <v>1335</v>
      </c>
      <c r="E6" s="4">
        <v>130</v>
      </c>
      <c r="F6" s="4">
        <v>128</v>
      </c>
      <c r="G6" s="4">
        <v>679</v>
      </c>
      <c r="H6" s="4">
        <v>721</v>
      </c>
      <c r="I6" s="4">
        <f t="shared" si="0"/>
        <v>1400</v>
      </c>
      <c r="J6" s="4">
        <v>2303</v>
      </c>
      <c r="K6" s="4">
        <v>2184</v>
      </c>
      <c r="L6" s="4">
        <f t="shared" si="1"/>
        <v>4487</v>
      </c>
      <c r="N6" s="1">
        <f t="shared" si="2"/>
        <v>0.31201248049921998</v>
      </c>
    </row>
    <row r="7" spans="2:15" x14ac:dyDescent="0.45">
      <c r="B7" s="4" t="s">
        <v>3</v>
      </c>
      <c r="C7" s="4">
        <v>2639</v>
      </c>
      <c r="D7" s="4">
        <v>2205</v>
      </c>
      <c r="E7" s="4">
        <v>143</v>
      </c>
      <c r="F7" s="4">
        <v>146</v>
      </c>
      <c r="G7" s="4">
        <v>1067</v>
      </c>
      <c r="H7" s="4">
        <v>1205</v>
      </c>
      <c r="I7" s="4">
        <f t="shared" si="0"/>
        <v>2272</v>
      </c>
      <c r="J7" s="4">
        <v>3849</v>
      </c>
      <c r="K7" s="4">
        <v>3556</v>
      </c>
      <c r="L7" s="4">
        <f t="shared" si="1"/>
        <v>7405</v>
      </c>
      <c r="N7" s="1">
        <f t="shared" si="2"/>
        <v>0.30681971640783257</v>
      </c>
    </row>
    <row r="8" spans="2:15" x14ac:dyDescent="0.45">
      <c r="B8" s="4" t="s">
        <v>4</v>
      </c>
      <c r="C8" s="4">
        <v>807</v>
      </c>
      <c r="D8" s="4">
        <v>901</v>
      </c>
      <c r="E8" s="4">
        <v>42</v>
      </c>
      <c r="F8" s="4">
        <v>48</v>
      </c>
      <c r="G8" s="4">
        <v>440</v>
      </c>
      <c r="H8" s="4">
        <v>480</v>
      </c>
      <c r="I8" s="4">
        <f t="shared" si="0"/>
        <v>920</v>
      </c>
      <c r="J8" s="4">
        <v>1289</v>
      </c>
      <c r="K8" s="4">
        <v>1429</v>
      </c>
      <c r="L8" s="4">
        <f t="shared" si="1"/>
        <v>2718</v>
      </c>
      <c r="N8" s="1">
        <f t="shared" si="2"/>
        <v>0.33848417954378218</v>
      </c>
    </row>
    <row r="9" spans="2:15" x14ac:dyDescent="0.45">
      <c r="B9" s="4" t="s">
        <v>5</v>
      </c>
      <c r="C9" s="4">
        <v>141</v>
      </c>
      <c r="D9" s="4">
        <v>131</v>
      </c>
      <c r="E9" s="4">
        <v>7</v>
      </c>
      <c r="F9" s="4">
        <v>2</v>
      </c>
      <c r="G9" s="4">
        <v>121</v>
      </c>
      <c r="H9" s="4">
        <v>111</v>
      </c>
      <c r="I9" s="4">
        <f t="shared" si="0"/>
        <v>232</v>
      </c>
      <c r="J9" s="4">
        <v>269</v>
      </c>
      <c r="K9" s="4">
        <v>244</v>
      </c>
      <c r="L9" s="4">
        <f t="shared" si="1"/>
        <v>513</v>
      </c>
      <c r="N9" s="1">
        <f t="shared" si="2"/>
        <v>0.45224171539961011</v>
      </c>
    </row>
    <row r="10" spans="2:15" x14ac:dyDescent="0.45">
      <c r="B10" s="6" t="s">
        <v>13</v>
      </c>
      <c r="C10" s="6">
        <f>SUM(C4:C9)</f>
        <v>6644</v>
      </c>
      <c r="D10" s="6">
        <f t="shared" ref="D10:L10" si="3">SUM(D4:D9)</f>
        <v>5895</v>
      </c>
      <c r="E10" s="6">
        <f t="shared" si="3"/>
        <v>441</v>
      </c>
      <c r="F10" s="6">
        <f t="shared" si="3"/>
        <v>472</v>
      </c>
      <c r="G10" s="6">
        <f t="shared" si="3"/>
        <v>2972</v>
      </c>
      <c r="H10" s="6">
        <f t="shared" si="3"/>
        <v>3276</v>
      </c>
      <c r="I10" s="6">
        <f t="shared" si="3"/>
        <v>6248</v>
      </c>
      <c r="J10" s="6">
        <f t="shared" si="3"/>
        <v>10057</v>
      </c>
      <c r="K10" s="6">
        <f t="shared" si="3"/>
        <v>9643</v>
      </c>
      <c r="L10" s="6">
        <f t="shared" si="3"/>
        <v>19700</v>
      </c>
      <c r="N10" s="1">
        <f>I10/L10</f>
        <v>0.31715736040609138</v>
      </c>
    </row>
    <row r="11" spans="2:15" x14ac:dyDescent="0.4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2:15" x14ac:dyDescent="0.45">
      <c r="B12" s="10">
        <v>2019</v>
      </c>
      <c r="C12" s="9" t="s">
        <v>8</v>
      </c>
      <c r="D12" s="9"/>
      <c r="E12" s="9" t="s">
        <v>9</v>
      </c>
      <c r="F12" s="9"/>
      <c r="G12" s="9" t="s">
        <v>10</v>
      </c>
      <c r="H12" s="9"/>
      <c r="I12" s="4"/>
      <c r="J12" s="9" t="s">
        <v>11</v>
      </c>
      <c r="K12" s="9"/>
      <c r="L12" s="5"/>
    </row>
    <row r="13" spans="2:15" x14ac:dyDescent="0.45">
      <c r="B13" s="10"/>
      <c r="C13" s="4" t="s">
        <v>6</v>
      </c>
      <c r="D13" s="4" t="s">
        <v>7</v>
      </c>
      <c r="E13" s="4" t="s">
        <v>6</v>
      </c>
      <c r="F13" s="4" t="s">
        <v>7</v>
      </c>
      <c r="G13" s="4" t="s">
        <v>6</v>
      </c>
      <c r="H13" s="4" t="s">
        <v>7</v>
      </c>
      <c r="I13" s="4" t="s">
        <v>11</v>
      </c>
      <c r="J13" s="4" t="s">
        <v>6</v>
      </c>
      <c r="K13" s="4" t="s">
        <v>7</v>
      </c>
      <c r="L13" s="4" t="s">
        <v>11</v>
      </c>
    </row>
    <row r="14" spans="2:15" x14ac:dyDescent="0.45">
      <c r="B14" s="4" t="s">
        <v>0</v>
      </c>
      <c r="C14" s="4">
        <v>1147</v>
      </c>
      <c r="D14" s="4">
        <v>1002</v>
      </c>
      <c r="E14" s="4">
        <v>69</v>
      </c>
      <c r="F14" s="4">
        <v>92</v>
      </c>
      <c r="G14" s="4">
        <v>247</v>
      </c>
      <c r="H14" s="4">
        <v>303</v>
      </c>
      <c r="I14" s="4">
        <f>SUM(G14:H14)</f>
        <v>550</v>
      </c>
      <c r="J14" s="4">
        <v>1463</v>
      </c>
      <c r="K14" s="4">
        <v>1397</v>
      </c>
      <c r="L14" s="4">
        <f>SUM(J14:K14)</f>
        <v>2860</v>
      </c>
      <c r="N14" s="7">
        <f>I14/L14</f>
        <v>0.19230769230769232</v>
      </c>
      <c r="O14" s="8" t="s">
        <v>14</v>
      </c>
    </row>
    <row r="15" spans="2:15" x14ac:dyDescent="0.45">
      <c r="B15" s="4" t="s">
        <v>1</v>
      </c>
      <c r="C15" s="4">
        <v>661</v>
      </c>
      <c r="D15" s="4">
        <v>526</v>
      </c>
      <c r="E15" s="4">
        <v>53</v>
      </c>
      <c r="F15" s="4">
        <v>54</v>
      </c>
      <c r="G15" s="4">
        <v>183</v>
      </c>
      <c r="H15" s="4">
        <v>246</v>
      </c>
      <c r="I15" s="4">
        <f t="shared" ref="I15:I19" si="4">SUM(G15:H15)</f>
        <v>429</v>
      </c>
      <c r="J15" s="4">
        <v>897</v>
      </c>
      <c r="K15" s="4">
        <v>826</v>
      </c>
      <c r="L15" s="4">
        <f t="shared" ref="L15:L19" si="5">SUM(J15:K15)</f>
        <v>1723</v>
      </c>
      <c r="N15" s="1">
        <f t="shared" ref="N15:N19" si="6">I15/L15</f>
        <v>0.248984329657574</v>
      </c>
    </row>
    <row r="16" spans="2:15" x14ac:dyDescent="0.45">
      <c r="B16" s="4" t="s">
        <v>2</v>
      </c>
      <c r="C16" s="4">
        <v>1800</v>
      </c>
      <c r="D16" s="4">
        <v>1626</v>
      </c>
      <c r="E16" s="4">
        <v>112</v>
      </c>
      <c r="F16" s="4">
        <v>147</v>
      </c>
      <c r="G16" s="4">
        <v>750</v>
      </c>
      <c r="H16" s="4">
        <v>762</v>
      </c>
      <c r="I16" s="4">
        <f t="shared" si="4"/>
        <v>1512</v>
      </c>
      <c r="J16" s="4">
        <v>2662</v>
      </c>
      <c r="K16" s="4">
        <v>2535</v>
      </c>
      <c r="L16" s="4">
        <f t="shared" si="5"/>
        <v>5197</v>
      </c>
      <c r="N16" s="1">
        <f t="shared" si="6"/>
        <v>0.29093707908408695</v>
      </c>
    </row>
    <row r="17" spans="2:16" x14ac:dyDescent="0.45">
      <c r="B17" s="4" t="s">
        <v>3</v>
      </c>
      <c r="C17" s="4">
        <v>3213</v>
      </c>
      <c r="D17" s="4">
        <v>2660</v>
      </c>
      <c r="E17" s="4">
        <v>177</v>
      </c>
      <c r="F17" s="4">
        <v>203</v>
      </c>
      <c r="G17" s="4">
        <v>870</v>
      </c>
      <c r="H17" s="4">
        <v>930</v>
      </c>
      <c r="I17" s="4">
        <f t="shared" si="4"/>
        <v>1800</v>
      </c>
      <c r="J17" s="4">
        <v>4260</v>
      </c>
      <c r="K17" s="4">
        <v>3793</v>
      </c>
      <c r="L17" s="4">
        <f t="shared" si="5"/>
        <v>8053</v>
      </c>
      <c r="N17" s="1">
        <f t="shared" si="6"/>
        <v>0.22351918539674656</v>
      </c>
    </row>
    <row r="18" spans="2:16" x14ac:dyDescent="0.45">
      <c r="B18" s="4" t="s">
        <v>4</v>
      </c>
      <c r="C18" s="4">
        <v>1045</v>
      </c>
      <c r="D18" s="4">
        <v>1143</v>
      </c>
      <c r="E18" s="4">
        <v>46</v>
      </c>
      <c r="F18" s="4">
        <v>50</v>
      </c>
      <c r="G18" s="4">
        <v>337</v>
      </c>
      <c r="H18" s="4">
        <v>383</v>
      </c>
      <c r="I18" s="4">
        <f t="shared" si="4"/>
        <v>720</v>
      </c>
      <c r="J18" s="4">
        <v>1428</v>
      </c>
      <c r="K18" s="4">
        <v>1576</v>
      </c>
      <c r="L18" s="4">
        <f t="shared" si="5"/>
        <v>3004</v>
      </c>
      <c r="N18" s="1">
        <f t="shared" si="6"/>
        <v>0.23968042609853529</v>
      </c>
    </row>
    <row r="19" spans="2:16" x14ac:dyDescent="0.45">
      <c r="B19" s="4" t="s">
        <v>5</v>
      </c>
      <c r="C19" s="4">
        <v>183</v>
      </c>
      <c r="D19" s="4">
        <v>168</v>
      </c>
      <c r="E19" s="4">
        <v>6</v>
      </c>
      <c r="F19" s="4">
        <v>4</v>
      </c>
      <c r="G19" s="4">
        <v>72</v>
      </c>
      <c r="H19" s="4">
        <v>67</v>
      </c>
      <c r="I19" s="4">
        <f t="shared" si="4"/>
        <v>139</v>
      </c>
      <c r="J19" s="4">
        <v>261</v>
      </c>
      <c r="K19" s="4">
        <v>239</v>
      </c>
      <c r="L19" s="4">
        <f t="shared" si="5"/>
        <v>500</v>
      </c>
      <c r="N19" s="1">
        <f t="shared" si="6"/>
        <v>0.27800000000000002</v>
      </c>
    </row>
    <row r="20" spans="2:16" x14ac:dyDescent="0.45">
      <c r="B20" s="6"/>
      <c r="C20" s="6">
        <f>SUM(C14:C19)</f>
        <v>8049</v>
      </c>
      <c r="D20" s="6">
        <f t="shared" ref="D20" si="7">SUM(D14:D19)</f>
        <v>7125</v>
      </c>
      <c r="E20" s="6">
        <f t="shared" ref="E20" si="8">SUM(E14:E19)</f>
        <v>463</v>
      </c>
      <c r="F20" s="6">
        <f t="shared" ref="F20" si="9">SUM(F14:F19)</f>
        <v>550</v>
      </c>
      <c r="G20" s="6">
        <f t="shared" ref="G20" si="10">SUM(G14:G19)</f>
        <v>2459</v>
      </c>
      <c r="H20" s="6">
        <f t="shared" ref="H20" si="11">SUM(H14:H19)</f>
        <v>2691</v>
      </c>
      <c r="I20" s="6">
        <f t="shared" ref="I20" si="12">SUM(I14:I19)</f>
        <v>5150</v>
      </c>
      <c r="J20" s="6">
        <f t="shared" ref="J20" si="13">SUM(J14:J19)</f>
        <v>10971</v>
      </c>
      <c r="K20" s="6">
        <f t="shared" ref="K20" si="14">SUM(K14:K19)</f>
        <v>10366</v>
      </c>
      <c r="L20" s="6">
        <f t="shared" ref="L20" si="15">SUM(L14:L19)</f>
        <v>21337</v>
      </c>
      <c r="N20" s="1" t="s">
        <v>15</v>
      </c>
    </row>
    <row r="21" spans="2:16" x14ac:dyDescent="0.4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2:16" x14ac:dyDescent="0.45">
      <c r="B22" s="10">
        <v>2020</v>
      </c>
      <c r="C22" s="9" t="s">
        <v>8</v>
      </c>
      <c r="D22" s="9"/>
      <c r="E22" s="9" t="s">
        <v>9</v>
      </c>
      <c r="F22" s="9"/>
      <c r="G22" s="9" t="s">
        <v>10</v>
      </c>
      <c r="H22" s="9"/>
      <c r="I22" s="4"/>
      <c r="J22" s="9" t="s">
        <v>11</v>
      </c>
      <c r="K22" s="9"/>
      <c r="L22" s="5"/>
    </row>
    <row r="23" spans="2:16" x14ac:dyDescent="0.45">
      <c r="B23" s="10"/>
      <c r="C23" s="4" t="s">
        <v>6</v>
      </c>
      <c r="D23" s="4" t="s">
        <v>7</v>
      </c>
      <c r="E23" s="4" t="s">
        <v>6</v>
      </c>
      <c r="F23" s="4" t="s">
        <v>7</v>
      </c>
      <c r="G23" s="4" t="s">
        <v>6</v>
      </c>
      <c r="H23" s="4" t="s">
        <v>7</v>
      </c>
      <c r="I23" s="4" t="s">
        <v>11</v>
      </c>
      <c r="J23" s="4" t="s">
        <v>6</v>
      </c>
      <c r="K23" s="4" t="s">
        <v>7</v>
      </c>
      <c r="L23" s="4" t="s">
        <v>11</v>
      </c>
    </row>
    <row r="24" spans="2:16" x14ac:dyDescent="0.45">
      <c r="B24" s="4" t="s">
        <v>0</v>
      </c>
      <c r="C24" s="4">
        <v>1231</v>
      </c>
      <c r="D24" s="4">
        <v>1040</v>
      </c>
      <c r="E24" s="4">
        <v>101</v>
      </c>
      <c r="F24" s="4">
        <v>112</v>
      </c>
      <c r="G24" s="4">
        <v>272</v>
      </c>
      <c r="H24" s="4">
        <v>304</v>
      </c>
      <c r="I24" s="4">
        <f>SUM(G24:H24)</f>
        <v>576</v>
      </c>
      <c r="J24" s="4">
        <v>1604</v>
      </c>
      <c r="K24" s="4">
        <v>1456</v>
      </c>
      <c r="L24" s="4">
        <f>SUM(J24:K24)</f>
        <v>3060</v>
      </c>
      <c r="N24" s="7">
        <f>I24/L24</f>
        <v>0.18823529411764706</v>
      </c>
      <c r="O24" s="8" t="s">
        <v>14</v>
      </c>
      <c r="P24" s="8"/>
    </row>
    <row r="25" spans="2:16" x14ac:dyDescent="0.45">
      <c r="B25" s="4" t="s">
        <v>1</v>
      </c>
      <c r="C25" s="4">
        <v>784</v>
      </c>
      <c r="D25" s="4">
        <v>649</v>
      </c>
      <c r="E25" s="4">
        <v>57</v>
      </c>
      <c r="F25" s="4">
        <v>89</v>
      </c>
      <c r="G25" s="4">
        <v>206</v>
      </c>
      <c r="H25" s="4">
        <v>179</v>
      </c>
      <c r="I25" s="4">
        <f t="shared" ref="I25:I29" si="16">SUM(G25:H25)</f>
        <v>385</v>
      </c>
      <c r="J25" s="4">
        <v>1047</v>
      </c>
      <c r="K25" s="4">
        <v>917</v>
      </c>
      <c r="L25" s="4">
        <f t="shared" ref="L25:L29" si="17">SUM(J25:K25)</f>
        <v>1964</v>
      </c>
      <c r="N25" s="1">
        <f t="shared" ref="N25:N30" si="18">I25/L25</f>
        <v>0.19602851323828921</v>
      </c>
    </row>
    <row r="26" spans="2:16" x14ac:dyDescent="0.45">
      <c r="B26" s="4" t="s">
        <v>2</v>
      </c>
      <c r="C26" s="4">
        <v>1867</v>
      </c>
      <c r="D26" s="4">
        <v>1664</v>
      </c>
      <c r="E26" s="4">
        <v>221</v>
      </c>
      <c r="F26" s="4">
        <v>259</v>
      </c>
      <c r="G26" s="4">
        <v>554</v>
      </c>
      <c r="H26" s="4">
        <v>609</v>
      </c>
      <c r="I26" s="4">
        <f t="shared" si="16"/>
        <v>1163</v>
      </c>
      <c r="J26" s="4">
        <v>2642</v>
      </c>
      <c r="K26" s="4">
        <v>2532</v>
      </c>
      <c r="L26" s="4">
        <f t="shared" si="17"/>
        <v>5174</v>
      </c>
      <c r="N26" s="1">
        <f t="shared" si="18"/>
        <v>0.22477773482798608</v>
      </c>
    </row>
    <row r="27" spans="2:16" x14ac:dyDescent="0.45">
      <c r="B27" s="4" t="s">
        <v>3</v>
      </c>
      <c r="C27" s="4">
        <v>3709</v>
      </c>
      <c r="D27" s="4">
        <v>3231</v>
      </c>
      <c r="E27" s="4">
        <v>249</v>
      </c>
      <c r="F27" s="4">
        <v>310</v>
      </c>
      <c r="G27" s="4">
        <v>1075</v>
      </c>
      <c r="H27" s="4">
        <v>1115</v>
      </c>
      <c r="I27" s="4">
        <f t="shared" si="16"/>
        <v>2190</v>
      </c>
      <c r="J27" s="4">
        <v>5033</v>
      </c>
      <c r="K27" s="4">
        <v>4656</v>
      </c>
      <c r="L27" s="4">
        <f t="shared" si="17"/>
        <v>9689</v>
      </c>
      <c r="N27" s="1">
        <f t="shared" si="18"/>
        <v>0.22602951801011456</v>
      </c>
    </row>
    <row r="28" spans="2:16" x14ac:dyDescent="0.45">
      <c r="B28" s="4" t="s">
        <v>4</v>
      </c>
      <c r="C28" s="4">
        <v>1082</v>
      </c>
      <c r="D28" s="4">
        <v>1159</v>
      </c>
      <c r="E28" s="4">
        <v>93</v>
      </c>
      <c r="F28" s="4">
        <v>106</v>
      </c>
      <c r="G28" s="4">
        <v>437</v>
      </c>
      <c r="H28" s="4">
        <v>487</v>
      </c>
      <c r="I28" s="4">
        <f t="shared" si="16"/>
        <v>924</v>
      </c>
      <c r="J28" s="4">
        <v>1612</v>
      </c>
      <c r="K28" s="4">
        <v>1752</v>
      </c>
      <c r="L28" s="4">
        <f t="shared" si="17"/>
        <v>3364</v>
      </c>
      <c r="N28" s="1">
        <f t="shared" si="18"/>
        <v>0.27467300832342451</v>
      </c>
    </row>
    <row r="29" spans="2:16" x14ac:dyDescent="0.45">
      <c r="B29" s="4" t="s">
        <v>5</v>
      </c>
      <c r="C29" s="4">
        <v>192</v>
      </c>
      <c r="D29" s="4">
        <v>162</v>
      </c>
      <c r="E29" s="4">
        <v>8</v>
      </c>
      <c r="F29" s="4">
        <v>8</v>
      </c>
      <c r="G29" s="4">
        <v>79</v>
      </c>
      <c r="H29" s="4">
        <v>83</v>
      </c>
      <c r="I29" s="4">
        <f t="shared" si="16"/>
        <v>162</v>
      </c>
      <c r="J29" s="4">
        <v>279</v>
      </c>
      <c r="K29" s="4">
        <v>253</v>
      </c>
      <c r="L29" s="4">
        <f t="shared" si="17"/>
        <v>532</v>
      </c>
      <c r="N29" s="1">
        <f t="shared" si="18"/>
        <v>0.30451127819548873</v>
      </c>
    </row>
    <row r="30" spans="2:16" x14ac:dyDescent="0.45">
      <c r="B30" s="5"/>
      <c r="C30" s="6">
        <f>SUM(C24:C29)</f>
        <v>8865</v>
      </c>
      <c r="D30" s="6">
        <f t="shared" ref="D30" si="19">SUM(D24:D29)</f>
        <v>7905</v>
      </c>
      <c r="E30" s="6">
        <f t="shared" ref="E30" si="20">SUM(E24:E29)</f>
        <v>729</v>
      </c>
      <c r="F30" s="6">
        <f t="shared" ref="F30" si="21">SUM(F24:F29)</f>
        <v>884</v>
      </c>
      <c r="G30" s="6">
        <f t="shared" ref="G30" si="22">SUM(G24:G29)</f>
        <v>2623</v>
      </c>
      <c r="H30" s="6">
        <f t="shared" ref="H30" si="23">SUM(H24:H29)</f>
        <v>2777</v>
      </c>
      <c r="I30" s="6">
        <f t="shared" ref="I30" si="24">SUM(I24:I29)</f>
        <v>5400</v>
      </c>
      <c r="J30" s="6">
        <f t="shared" ref="J30" si="25">SUM(J24:J29)</f>
        <v>12217</v>
      </c>
      <c r="K30" s="6">
        <f t="shared" ref="K30" si="26">SUM(K24:K29)</f>
        <v>11566</v>
      </c>
      <c r="L30" s="6">
        <f t="shared" ref="L30" si="27">SUM(L24:L29)</f>
        <v>23783</v>
      </c>
      <c r="N30" s="1">
        <f t="shared" si="18"/>
        <v>0.22705293697178658</v>
      </c>
    </row>
  </sheetData>
  <mergeCells count="16">
    <mergeCell ref="C2:D2"/>
    <mergeCell ref="E2:F2"/>
    <mergeCell ref="G2:H2"/>
    <mergeCell ref="J2:K2"/>
    <mergeCell ref="B22:B23"/>
    <mergeCell ref="C22:D22"/>
    <mergeCell ref="E22:F22"/>
    <mergeCell ref="G22:H22"/>
    <mergeCell ref="J22:K22"/>
    <mergeCell ref="B12:B13"/>
    <mergeCell ref="C12:D12"/>
    <mergeCell ref="E12:F12"/>
    <mergeCell ref="G12:H12"/>
    <mergeCell ref="J12:K12"/>
    <mergeCell ref="B11:L11"/>
    <mergeCell ref="B21:L21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dropout rates -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2022-04-20T23:07:51Z</dcterms:modified>
</cp:coreProperties>
</file>