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16ECE6A0-55E9-4D55-8FAC-190055A46320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repetition rates - char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2" l="1"/>
  <c r="F42" i="2"/>
  <c r="F40" i="2"/>
  <c r="K16" i="2" l="1"/>
  <c r="K15" i="2"/>
  <c r="J31" i="2"/>
  <c r="I31" i="2"/>
  <c r="H31" i="2"/>
  <c r="G31" i="2"/>
  <c r="F31" i="2"/>
  <c r="L31" i="2" s="1"/>
  <c r="AB7" i="2" s="1"/>
  <c r="E31" i="2"/>
  <c r="K31" i="2" s="1"/>
  <c r="AA7" i="2" s="1"/>
  <c r="D31" i="2"/>
  <c r="C31" i="2"/>
  <c r="J21" i="2"/>
  <c r="I21" i="2"/>
  <c r="H21" i="2"/>
  <c r="G21" i="2"/>
  <c r="F21" i="2"/>
  <c r="L21" i="2" s="1"/>
  <c r="AB6" i="2" s="1"/>
  <c r="E21" i="2"/>
  <c r="K21" i="2" s="1"/>
  <c r="AA6" i="2" s="1"/>
  <c r="D21" i="2"/>
  <c r="C21" i="2"/>
  <c r="J11" i="2"/>
  <c r="I11" i="2"/>
  <c r="H11" i="2"/>
  <c r="G11" i="2"/>
  <c r="F11" i="2"/>
  <c r="L11" i="2" s="1"/>
  <c r="AB5" i="2" s="1"/>
  <c r="E11" i="2"/>
  <c r="K11" i="2" s="1"/>
  <c r="AA5" i="2" s="1"/>
  <c r="D11" i="2"/>
  <c r="C11" i="2"/>
  <c r="K26" i="2"/>
  <c r="L26" i="2"/>
  <c r="K27" i="2"/>
  <c r="L27" i="2"/>
  <c r="K28" i="2"/>
  <c r="L28" i="2"/>
  <c r="K29" i="2"/>
  <c r="L29" i="2"/>
  <c r="K30" i="2"/>
  <c r="L30" i="2"/>
  <c r="L25" i="2"/>
  <c r="K25" i="2"/>
  <c r="L16" i="2"/>
  <c r="K17" i="2"/>
  <c r="L17" i="2"/>
  <c r="K18" i="2"/>
  <c r="L18" i="2"/>
  <c r="K19" i="2"/>
  <c r="L19" i="2"/>
  <c r="K20" i="2"/>
  <c r="L20" i="2"/>
  <c r="L15" i="2"/>
  <c r="L6" i="2"/>
  <c r="L7" i="2"/>
  <c r="L8" i="2"/>
  <c r="L9" i="2"/>
  <c r="L10" i="2"/>
  <c r="L5" i="2"/>
  <c r="K6" i="2"/>
  <c r="K7" i="2"/>
  <c r="K8" i="2"/>
  <c r="K9" i="2"/>
  <c r="K10" i="2"/>
  <c r="K5" i="2"/>
</calcChain>
</file>

<file path=xl/sharedStrings.xml><?xml version="1.0" encoding="utf-8"?>
<sst xmlns="http://schemas.openxmlformats.org/spreadsheetml/2006/main" count="85" uniqueCount="15">
  <si>
    <t>Malampa</t>
  </si>
  <si>
    <t>Penama</t>
  </si>
  <si>
    <t>Sanma</t>
  </si>
  <si>
    <t>Shefa</t>
  </si>
  <si>
    <t>Tafea</t>
  </si>
  <si>
    <t>Torba</t>
  </si>
  <si>
    <t>F</t>
  </si>
  <si>
    <t>M</t>
  </si>
  <si>
    <t># - passed</t>
  </si>
  <si>
    <t># - failed</t>
  </si>
  <si>
    <t># - dropped</t>
  </si>
  <si>
    <t>total</t>
  </si>
  <si>
    <t>Repetition rates</t>
  </si>
  <si>
    <t>Overall</t>
  </si>
  <si>
    <t>Table 1.3.12 Secondary education repetition rates, by sex, 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</si>
</sst>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Chart 1.3.12 Secondary education repetition rates, by sex, and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'repetition rates - charts'!$N$5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9276450956469721E-3"/>
                  <c:y val="-3.7448553603487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6-4A38-8FEA-467F4BC6606B}"/>
                </c:ext>
              </c:extLst>
            </c:dLbl>
            <c:dLbl>
              <c:idx val="8"/>
              <c:layout>
                <c:manualLayout>
                  <c:x val="-7.3191127391174305E-3"/>
                  <c:y val="-2.0164605786493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6-4A38-8FEA-467F4BC6606B}"/>
                </c:ext>
              </c:extLst>
            </c:dLbl>
            <c:dLbl>
              <c:idx val="9"/>
              <c:layout>
                <c:manualLayout>
                  <c:x val="0"/>
                  <c:y val="-3.4567895633988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6-4A38-8FEA-467F4BC66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'repetition rates - charts'!$O$3:$AB$4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'repetition rates - charts'!$O$5:$AB$5</c:f>
              <c:numCache>
                <c:formatCode>0.0%</c:formatCode>
                <c:ptCount val="14"/>
                <c:pt idx="0">
                  <c:v>5.118694362017804E-2</c:v>
                </c:pt>
                <c:pt idx="1">
                  <c:v>7.1591774562071595E-2</c:v>
                </c:pt>
                <c:pt idx="2">
                  <c:v>5.0050050050050053E-2</c:v>
                </c:pt>
                <c:pt idx="3" formatCode="0%">
                  <c:v>5.8887677208287893E-2</c:v>
                </c:pt>
                <c:pt idx="4" formatCode="0%">
                  <c:v>5.6448111159357363E-2</c:v>
                </c:pt>
                <c:pt idx="5">
                  <c:v>5.8608058608058608E-2</c:v>
                </c:pt>
                <c:pt idx="6">
                  <c:v>3.715250714471291E-2</c:v>
                </c:pt>
                <c:pt idx="7" formatCode="0%">
                  <c:v>4.105736782902137E-2</c:v>
                </c:pt>
                <c:pt idx="8">
                  <c:v>3.2583397982932506E-2</c:v>
                </c:pt>
                <c:pt idx="9">
                  <c:v>3.358992302309307E-2</c:v>
                </c:pt>
                <c:pt idx="10">
                  <c:v>2.6022304832713755E-2</c:v>
                </c:pt>
                <c:pt idx="11" formatCode="0%">
                  <c:v>8.1967213114754103E-3</c:v>
                </c:pt>
                <c:pt idx="12" formatCode="0%">
                  <c:v>4.3850054688276824E-2</c:v>
                </c:pt>
                <c:pt idx="13" formatCode="0%">
                  <c:v>4.8947423001140723E-2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3-4FDA-86E4-BED01CC499E2}"/>
            </c:ext>
          </c:extLst>
        </c:ser>
        <c:ser>
          <c:idx val="1"/>
          <c:order val="1"/>
          <c:tx>
            <c:strRef>
              <c:f>'repetition rates - charts'!$N$6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'repetition rates - charts'!$O$3:$AB$4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'repetition rates - charts'!$O$6:$AB$6</c:f>
              <c:numCache>
                <c:formatCode>0.0%</c:formatCode>
                <c:ptCount val="14"/>
                <c:pt idx="0">
                  <c:v>4.7163362952836636E-2</c:v>
                </c:pt>
                <c:pt idx="1">
                  <c:v>6.5855404438081605E-2</c:v>
                </c:pt>
                <c:pt idx="2" formatCode="0%">
                  <c:v>5.9085841694537344E-2</c:v>
                </c:pt>
                <c:pt idx="3" formatCode="0%">
                  <c:v>6.5375302663438259E-2</c:v>
                </c:pt>
                <c:pt idx="4" formatCode="0%">
                  <c:v>4.2073628850488355E-2</c:v>
                </c:pt>
                <c:pt idx="5">
                  <c:v>5.7988165680473373E-2</c:v>
                </c:pt>
                <c:pt idx="6">
                  <c:v>4.1549295774647887E-2</c:v>
                </c:pt>
                <c:pt idx="7" formatCode="0%">
                  <c:v>5.3519641444766675E-2</c:v>
                </c:pt>
                <c:pt idx="8">
                  <c:v>3.2212885154061621E-2</c:v>
                </c:pt>
                <c:pt idx="9">
                  <c:v>3.1725888324873094E-2</c:v>
                </c:pt>
                <c:pt idx="10" formatCode="0%">
                  <c:v>2.2988505747126436E-2</c:v>
                </c:pt>
                <c:pt idx="11" formatCode="0%">
                  <c:v>1.6736401673640166E-2</c:v>
                </c:pt>
                <c:pt idx="12" formatCode="0%">
                  <c:v>4.2202169355573783E-2</c:v>
                </c:pt>
                <c:pt idx="13" formatCode="0%">
                  <c:v>5.3058074474242718E-2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3-4FDA-86E4-BED01CC499E2}"/>
            </c:ext>
          </c:extLst>
        </c:ser>
        <c:ser>
          <c:idx val="2"/>
          <c:order val="2"/>
          <c:tx>
            <c:strRef>
              <c:f>'repetition rates - charts'!$N$7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'repetition rates - charts'!$O$3:$AB$4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'repetition rates - charts'!$O$7:$AB$7</c:f>
              <c:numCache>
                <c:formatCode>0%</c:formatCode>
                <c:ptCount val="14"/>
                <c:pt idx="0">
                  <c:v>6.2967581047381552E-2</c:v>
                </c:pt>
                <c:pt idx="1">
                  <c:v>7.6923076923076927E-2</c:v>
                </c:pt>
                <c:pt idx="2" formatCode="0.0%">
                  <c:v>5.4441260744985676E-2</c:v>
                </c:pt>
                <c:pt idx="3">
                  <c:v>9.7055616139585604E-2</c:v>
                </c:pt>
                <c:pt idx="4">
                  <c:v>8.3648750946252834E-2</c:v>
                </c:pt>
                <c:pt idx="5">
                  <c:v>0.10229067930489731</c:v>
                </c:pt>
                <c:pt idx="6">
                  <c:v>4.9473475064573814E-2</c:v>
                </c:pt>
                <c:pt idx="7">
                  <c:v>6.6580756013745704E-2</c:v>
                </c:pt>
                <c:pt idx="8">
                  <c:v>5.7692307692307696E-2</c:v>
                </c:pt>
                <c:pt idx="9">
                  <c:v>6.0502283105022828E-2</c:v>
                </c:pt>
                <c:pt idx="10" formatCode="0.0%">
                  <c:v>2.8673835125448029E-2</c:v>
                </c:pt>
                <c:pt idx="11">
                  <c:v>3.1620553359683792E-2</c:v>
                </c:pt>
                <c:pt idx="12">
                  <c:v>5.9670950315134648E-2</c:v>
                </c:pt>
                <c:pt idx="13">
                  <c:v>7.6430918208542281E-2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33-4FDA-86E4-BED01CC499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1610751"/>
        <c:axId val="1021616159"/>
      </c:barChart>
      <c:catAx>
        <c:axId val="102161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1616159"/>
        <c:crosses val="autoZero"/>
        <c:auto val="1"/>
        <c:lblAlgn val="ctr"/>
        <c:lblOffset val="100"/>
        <c:noMultiLvlLbl val="0"/>
      </c:catAx>
      <c:valAx>
        <c:axId val="1021616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2161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87084</xdr:colOff>
      <xdr:row>14</xdr:row>
      <xdr:rowOff>141513</xdr:rowOff>
    </xdr:from>
    <xdr:to>
      <xdr:col>27</xdr:col>
      <xdr:colOff>185056</xdr:colOff>
      <xdr:row>38</xdr:row>
      <xdr:rowOff>87085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908626-EC7F-4F28-91B7-5B3A83260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1909-7417-4941-8A92-CD4D789D619E}">
  <dimension ref="B3:AB43"/>
  <sheetViews>
    <sheetView tabSelected="1" zoomScale="70" zoomScaleNormal="70" workbookViewId="0">
      <selection activeCell="I35" sqref="I35"/>
    </sheetView>
  </sheetViews>
  <sheetFormatPr defaultColWidth="8.86328125" defaultRowHeight="14.25" x14ac:dyDescent="0.45"/>
  <cols>
    <col min="1" max="1" width="8.86328125" style="1"/>
    <col min="2" max="2" width="15.59765625" style="1" bestFit="1" customWidth="1"/>
    <col min="3" max="6" width="10" style="1" customWidth="1"/>
    <col min="7" max="14" width="8.86328125" style="1"/>
    <col min="15" max="15" width="9.3984375" style="1" bestFit="1" customWidth="1"/>
    <col min="16" max="16384" width="8.86328125" style="1"/>
  </cols>
  <sheetData>
    <row r="3" spans="2:28" x14ac:dyDescent="0.45">
      <c r="B3" s="15">
        <v>2018</v>
      </c>
      <c r="C3" s="16" t="s">
        <v>8</v>
      </c>
      <c r="D3" s="16"/>
      <c r="E3" s="16" t="s">
        <v>9</v>
      </c>
      <c r="F3" s="16"/>
      <c r="G3" s="16" t="s">
        <v>10</v>
      </c>
      <c r="H3" s="16"/>
      <c r="I3" s="16" t="s">
        <v>11</v>
      </c>
      <c r="J3" s="16"/>
      <c r="K3" s="17" t="s">
        <v>12</v>
      </c>
      <c r="L3" s="17"/>
      <c r="N3" s="3"/>
      <c r="O3" s="16" t="s">
        <v>0</v>
      </c>
      <c r="P3" s="16"/>
      <c r="Q3" s="16" t="s">
        <v>1</v>
      </c>
      <c r="R3" s="16"/>
      <c r="S3" s="16" t="s">
        <v>2</v>
      </c>
      <c r="T3" s="16"/>
      <c r="U3" s="16" t="s">
        <v>3</v>
      </c>
      <c r="V3" s="16"/>
      <c r="W3" s="16" t="s">
        <v>4</v>
      </c>
      <c r="X3" s="16"/>
      <c r="Y3" s="16" t="s">
        <v>5</v>
      </c>
      <c r="Z3" s="16"/>
      <c r="AA3" s="16" t="s">
        <v>13</v>
      </c>
      <c r="AB3" s="16"/>
    </row>
    <row r="4" spans="2:28" x14ac:dyDescent="0.45">
      <c r="B4" s="15"/>
      <c r="C4" s="7" t="s">
        <v>6</v>
      </c>
      <c r="D4" s="7" t="s">
        <v>7</v>
      </c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3" t="s">
        <v>6</v>
      </c>
      <c r="L4" s="3" t="s">
        <v>7</v>
      </c>
      <c r="N4" s="3"/>
      <c r="O4" s="3" t="s">
        <v>6</v>
      </c>
      <c r="P4" s="3" t="s">
        <v>7</v>
      </c>
      <c r="Q4" s="3" t="s">
        <v>6</v>
      </c>
      <c r="R4" s="3" t="s">
        <v>7</v>
      </c>
      <c r="S4" s="3" t="s">
        <v>6</v>
      </c>
      <c r="T4" s="3" t="s">
        <v>7</v>
      </c>
      <c r="U4" s="3" t="s">
        <v>6</v>
      </c>
      <c r="V4" s="3" t="s">
        <v>7</v>
      </c>
      <c r="W4" s="3" t="s">
        <v>6</v>
      </c>
      <c r="X4" s="3" t="s">
        <v>7</v>
      </c>
      <c r="Y4" s="3" t="s">
        <v>6</v>
      </c>
      <c r="Z4" s="3" t="s">
        <v>7</v>
      </c>
      <c r="AA4" s="8" t="s">
        <v>6</v>
      </c>
      <c r="AB4" s="8" t="s">
        <v>7</v>
      </c>
    </row>
    <row r="5" spans="2:28" ht="15" customHeight="1" x14ac:dyDescent="0.45">
      <c r="B5" s="7" t="s">
        <v>0</v>
      </c>
      <c r="C5" s="7">
        <v>901</v>
      </c>
      <c r="D5" s="7">
        <v>794</v>
      </c>
      <c r="E5" s="7">
        <v>69</v>
      </c>
      <c r="F5" s="7">
        <v>94</v>
      </c>
      <c r="G5" s="7">
        <v>378</v>
      </c>
      <c r="H5" s="7">
        <v>425</v>
      </c>
      <c r="I5" s="7">
        <v>1348</v>
      </c>
      <c r="J5" s="7">
        <v>1313</v>
      </c>
      <c r="K5" s="4">
        <f>E5/I5</f>
        <v>5.118694362017804E-2</v>
      </c>
      <c r="L5" s="4">
        <f>F5/J5</f>
        <v>7.1591774562071595E-2</v>
      </c>
      <c r="M5" s="2"/>
      <c r="N5" s="3">
        <v>2018</v>
      </c>
      <c r="O5" s="9">
        <v>5.118694362017804E-2</v>
      </c>
      <c r="P5" s="9">
        <v>7.1591774562071595E-2</v>
      </c>
      <c r="Q5" s="9">
        <v>5.0050050050050053E-2</v>
      </c>
      <c r="R5" s="4">
        <v>5.8887677208287893E-2</v>
      </c>
      <c r="S5" s="4">
        <v>5.6448111159357363E-2</v>
      </c>
      <c r="T5" s="9">
        <v>5.8608058608058608E-2</v>
      </c>
      <c r="U5" s="9">
        <v>3.715250714471291E-2</v>
      </c>
      <c r="V5" s="4">
        <v>4.105736782902137E-2</v>
      </c>
      <c r="W5" s="9">
        <v>3.2583397982932506E-2</v>
      </c>
      <c r="X5" s="9">
        <v>3.358992302309307E-2</v>
      </c>
      <c r="Y5" s="9">
        <v>2.6022304832713755E-2</v>
      </c>
      <c r="Z5" s="4">
        <v>8.1967213114754103E-3</v>
      </c>
      <c r="AA5" s="10">
        <f>K11</f>
        <v>4.3850054688276824E-2</v>
      </c>
      <c r="AB5" s="10">
        <f>L11</f>
        <v>4.8947423001140723E-2</v>
      </c>
    </row>
    <row r="6" spans="2:28" x14ac:dyDescent="0.45">
      <c r="B6" s="7" t="s">
        <v>1</v>
      </c>
      <c r="C6" s="7">
        <v>662</v>
      </c>
      <c r="D6" s="7">
        <v>529</v>
      </c>
      <c r="E6" s="7">
        <v>50</v>
      </c>
      <c r="F6" s="7">
        <v>54</v>
      </c>
      <c r="G6" s="7">
        <v>287</v>
      </c>
      <c r="H6" s="7">
        <v>334</v>
      </c>
      <c r="I6" s="7">
        <v>999</v>
      </c>
      <c r="J6" s="7">
        <v>917</v>
      </c>
      <c r="K6" s="4">
        <f t="shared" ref="K6:K10" si="0">E6/I6</f>
        <v>5.0050050050050053E-2</v>
      </c>
      <c r="L6" s="4">
        <f t="shared" ref="L6:L10" si="1">F6/J6</f>
        <v>5.8887677208287893E-2</v>
      </c>
      <c r="M6" s="2"/>
      <c r="N6" s="3">
        <v>2019</v>
      </c>
      <c r="O6" s="9">
        <v>4.7163362952836636E-2</v>
      </c>
      <c r="P6" s="9">
        <v>6.5855404438081605E-2</v>
      </c>
      <c r="Q6" s="4">
        <v>5.9085841694537344E-2</v>
      </c>
      <c r="R6" s="4">
        <v>6.5375302663438259E-2</v>
      </c>
      <c r="S6" s="4">
        <v>4.2073628850488355E-2</v>
      </c>
      <c r="T6" s="9">
        <v>5.7988165680473373E-2</v>
      </c>
      <c r="U6" s="9">
        <v>4.1549295774647887E-2</v>
      </c>
      <c r="V6" s="4">
        <v>5.3519641444766675E-2</v>
      </c>
      <c r="W6" s="9">
        <v>3.2212885154061621E-2</v>
      </c>
      <c r="X6" s="9">
        <v>3.1725888324873094E-2</v>
      </c>
      <c r="Y6" s="4">
        <v>2.2988505747126436E-2</v>
      </c>
      <c r="Z6" s="4">
        <v>1.6736401673640166E-2</v>
      </c>
      <c r="AA6" s="10">
        <f>K21</f>
        <v>4.2202169355573783E-2</v>
      </c>
      <c r="AB6" s="10">
        <f>L21</f>
        <v>5.3058074474242718E-2</v>
      </c>
    </row>
    <row r="7" spans="2:28" x14ac:dyDescent="0.45">
      <c r="B7" s="7" t="s">
        <v>2</v>
      </c>
      <c r="C7" s="7">
        <v>1494</v>
      </c>
      <c r="D7" s="7">
        <v>1335</v>
      </c>
      <c r="E7" s="7">
        <v>130</v>
      </c>
      <c r="F7" s="7">
        <v>128</v>
      </c>
      <c r="G7" s="7">
        <v>679</v>
      </c>
      <c r="H7" s="7">
        <v>721</v>
      </c>
      <c r="I7" s="7">
        <v>2303</v>
      </c>
      <c r="J7" s="7">
        <v>2184</v>
      </c>
      <c r="K7" s="4">
        <f t="shared" si="0"/>
        <v>5.6448111159357363E-2</v>
      </c>
      <c r="L7" s="4">
        <f t="shared" si="1"/>
        <v>5.8608058608058608E-2</v>
      </c>
      <c r="M7" s="2"/>
      <c r="N7" s="3">
        <v>2020</v>
      </c>
      <c r="O7" s="4">
        <v>6.2967581047381552E-2</v>
      </c>
      <c r="P7" s="4">
        <v>7.6923076923076927E-2</v>
      </c>
      <c r="Q7" s="9">
        <v>5.4441260744985676E-2</v>
      </c>
      <c r="R7" s="4">
        <v>9.7055616139585604E-2</v>
      </c>
      <c r="S7" s="4">
        <v>8.3648750946252834E-2</v>
      </c>
      <c r="T7" s="4">
        <v>0.10229067930489731</v>
      </c>
      <c r="U7" s="4">
        <v>4.9473475064573814E-2</v>
      </c>
      <c r="V7" s="4">
        <v>6.6580756013745704E-2</v>
      </c>
      <c r="W7" s="4">
        <v>5.7692307692307696E-2</v>
      </c>
      <c r="X7" s="4">
        <v>6.0502283105022828E-2</v>
      </c>
      <c r="Y7" s="9">
        <v>2.8673835125448029E-2</v>
      </c>
      <c r="Z7" s="4">
        <v>3.1620553359683792E-2</v>
      </c>
      <c r="AA7" s="10">
        <f>K31</f>
        <v>5.9670950315134648E-2</v>
      </c>
      <c r="AB7" s="10">
        <f>L31</f>
        <v>7.6430918208542281E-2</v>
      </c>
    </row>
    <row r="8" spans="2:28" x14ac:dyDescent="0.45">
      <c r="B8" s="7" t="s">
        <v>3</v>
      </c>
      <c r="C8" s="7">
        <v>2639</v>
      </c>
      <c r="D8" s="7">
        <v>2205</v>
      </c>
      <c r="E8" s="7">
        <v>143</v>
      </c>
      <c r="F8" s="7">
        <v>146</v>
      </c>
      <c r="G8" s="7">
        <v>1067</v>
      </c>
      <c r="H8" s="7">
        <v>1205</v>
      </c>
      <c r="I8" s="7">
        <v>3849</v>
      </c>
      <c r="J8" s="7">
        <v>3556</v>
      </c>
      <c r="K8" s="4">
        <f t="shared" si="0"/>
        <v>3.715250714471291E-2</v>
      </c>
      <c r="L8" s="4">
        <f t="shared" si="1"/>
        <v>4.105736782902137E-2</v>
      </c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8" ht="15" customHeight="1" x14ac:dyDescent="0.45">
      <c r="B9" s="7" t="s">
        <v>4</v>
      </c>
      <c r="C9" s="7">
        <v>807</v>
      </c>
      <c r="D9" s="7">
        <v>901</v>
      </c>
      <c r="E9" s="7">
        <v>42</v>
      </c>
      <c r="F9" s="7">
        <v>48</v>
      </c>
      <c r="G9" s="7">
        <v>440</v>
      </c>
      <c r="H9" s="7">
        <v>480</v>
      </c>
      <c r="I9" s="7">
        <v>1289</v>
      </c>
      <c r="J9" s="7">
        <v>1429</v>
      </c>
      <c r="K9" s="4">
        <f t="shared" si="0"/>
        <v>3.2583397982932506E-2</v>
      </c>
      <c r="L9" s="4">
        <f t="shared" si="1"/>
        <v>3.358992302309307E-2</v>
      </c>
      <c r="M9" s="2"/>
    </row>
    <row r="10" spans="2:28" x14ac:dyDescent="0.45">
      <c r="B10" s="7" t="s">
        <v>5</v>
      </c>
      <c r="C10" s="7">
        <v>141</v>
      </c>
      <c r="D10" s="7">
        <v>131</v>
      </c>
      <c r="E10" s="7">
        <v>7</v>
      </c>
      <c r="F10" s="7">
        <v>2</v>
      </c>
      <c r="G10" s="7">
        <v>121</v>
      </c>
      <c r="H10" s="7">
        <v>111</v>
      </c>
      <c r="I10" s="7">
        <v>269</v>
      </c>
      <c r="J10" s="7">
        <v>244</v>
      </c>
      <c r="K10" s="4">
        <f t="shared" si="0"/>
        <v>2.6022304832713755E-2</v>
      </c>
      <c r="L10" s="4">
        <f t="shared" si="1"/>
        <v>8.1967213114754103E-3</v>
      </c>
      <c r="M10" s="2"/>
    </row>
    <row r="11" spans="2:28" ht="14.65" thickBot="1" x14ac:dyDescent="0.5">
      <c r="B11" s="6"/>
      <c r="C11" s="6">
        <f>SUM(C5:C10)</f>
        <v>6644</v>
      </c>
      <c r="D11" s="6">
        <f>SUM(D5:D10)</f>
        <v>5895</v>
      </c>
      <c r="E11" s="6">
        <f>SUM(E5:E10)</f>
        <v>441</v>
      </c>
      <c r="F11" s="6">
        <f t="shared" ref="F11:J11" si="2">SUM(F5:F10)</f>
        <v>472</v>
      </c>
      <c r="G11" s="6">
        <f t="shared" si="2"/>
        <v>2972</v>
      </c>
      <c r="H11" s="6">
        <f t="shared" si="2"/>
        <v>3276</v>
      </c>
      <c r="I11" s="6">
        <f t="shared" si="2"/>
        <v>10057</v>
      </c>
      <c r="J11" s="6">
        <f t="shared" si="2"/>
        <v>9643</v>
      </c>
      <c r="K11" s="4">
        <f t="shared" ref="K11" si="3">E11/I11</f>
        <v>4.3850054688276824E-2</v>
      </c>
      <c r="L11" s="4">
        <f t="shared" ref="L11" si="4">F11/J11</f>
        <v>4.8947423001140723E-2</v>
      </c>
    </row>
    <row r="12" spans="2:28" x14ac:dyDescent="0.45">
      <c r="B12" s="5"/>
      <c r="C12" s="5"/>
      <c r="D12" s="5"/>
      <c r="E12" s="5"/>
      <c r="F12" s="5"/>
      <c r="G12" s="5"/>
      <c r="H12" s="5"/>
      <c r="I12" s="5"/>
      <c r="J12" s="5"/>
    </row>
    <row r="13" spans="2:28" x14ac:dyDescent="0.45">
      <c r="B13" s="15">
        <v>2019</v>
      </c>
      <c r="C13" s="16" t="s">
        <v>8</v>
      </c>
      <c r="D13" s="16"/>
      <c r="E13" s="16" t="s">
        <v>9</v>
      </c>
      <c r="F13" s="16"/>
      <c r="G13" s="16" t="s">
        <v>10</v>
      </c>
      <c r="H13" s="16"/>
      <c r="I13" s="16" t="s">
        <v>11</v>
      </c>
      <c r="J13" s="16"/>
      <c r="K13" s="17" t="s">
        <v>12</v>
      </c>
      <c r="L13" s="17"/>
    </row>
    <row r="14" spans="2:28" x14ac:dyDescent="0.45">
      <c r="B14" s="15"/>
      <c r="C14" s="7" t="s">
        <v>6</v>
      </c>
      <c r="D14" s="7" t="s">
        <v>7</v>
      </c>
      <c r="E14" s="7" t="s">
        <v>6</v>
      </c>
      <c r="F14" s="7" t="s">
        <v>7</v>
      </c>
      <c r="G14" s="7" t="s">
        <v>6</v>
      </c>
      <c r="H14" s="7" t="s">
        <v>7</v>
      </c>
      <c r="I14" s="7" t="s">
        <v>6</v>
      </c>
      <c r="J14" s="7" t="s">
        <v>7</v>
      </c>
      <c r="K14" s="3" t="s">
        <v>6</v>
      </c>
      <c r="L14" s="3" t="s">
        <v>7</v>
      </c>
    </row>
    <row r="15" spans="2:28" x14ac:dyDescent="0.45">
      <c r="B15" s="7" t="s">
        <v>0</v>
      </c>
      <c r="C15" s="7">
        <v>1147</v>
      </c>
      <c r="D15" s="7">
        <v>1002</v>
      </c>
      <c r="E15" s="7">
        <v>69</v>
      </c>
      <c r="F15" s="7">
        <v>92</v>
      </c>
      <c r="G15" s="7">
        <v>247</v>
      </c>
      <c r="H15" s="7">
        <v>303</v>
      </c>
      <c r="I15" s="7">
        <v>1463</v>
      </c>
      <c r="J15" s="7">
        <v>1397</v>
      </c>
      <c r="K15" s="4">
        <f>E15/I15</f>
        <v>4.7163362952836636E-2</v>
      </c>
      <c r="L15" s="4">
        <f t="shared" ref="L15" si="5">F15/J15</f>
        <v>6.5855404438081605E-2</v>
      </c>
      <c r="M15" s="2"/>
    </row>
    <row r="16" spans="2:28" x14ac:dyDescent="0.45">
      <c r="B16" s="7" t="s">
        <v>1</v>
      </c>
      <c r="C16" s="7">
        <v>661</v>
      </c>
      <c r="D16" s="7">
        <v>526</v>
      </c>
      <c r="E16" s="7">
        <v>53</v>
      </c>
      <c r="F16" s="7">
        <v>54</v>
      </c>
      <c r="G16" s="7">
        <v>183</v>
      </c>
      <c r="H16" s="7">
        <v>246</v>
      </c>
      <c r="I16" s="7">
        <v>897</v>
      </c>
      <c r="J16" s="7">
        <v>826</v>
      </c>
      <c r="K16" s="4">
        <f>E16/I16</f>
        <v>5.9085841694537344E-2</v>
      </c>
      <c r="L16" s="4">
        <f t="shared" ref="L16:L21" si="6">F16/J16</f>
        <v>6.5375302663438259E-2</v>
      </c>
      <c r="M16" s="2"/>
    </row>
    <row r="17" spans="2:15" x14ac:dyDescent="0.45">
      <c r="B17" s="7" t="s">
        <v>2</v>
      </c>
      <c r="C17" s="7">
        <v>1800</v>
      </c>
      <c r="D17" s="7">
        <v>1626</v>
      </c>
      <c r="E17" s="7">
        <v>112</v>
      </c>
      <c r="F17" s="7">
        <v>147</v>
      </c>
      <c r="G17" s="7">
        <v>750</v>
      </c>
      <c r="H17" s="7">
        <v>762</v>
      </c>
      <c r="I17" s="7">
        <v>2662</v>
      </c>
      <c r="J17" s="7">
        <v>2535</v>
      </c>
      <c r="K17" s="4">
        <f t="shared" ref="K17:K21" si="7">E17/I17</f>
        <v>4.2073628850488355E-2</v>
      </c>
      <c r="L17" s="4">
        <f t="shared" si="6"/>
        <v>5.7988165680473373E-2</v>
      </c>
      <c r="M17" s="2"/>
    </row>
    <row r="18" spans="2:15" x14ac:dyDescent="0.45">
      <c r="B18" s="7" t="s">
        <v>3</v>
      </c>
      <c r="C18" s="7">
        <v>3213</v>
      </c>
      <c r="D18" s="7">
        <v>2660</v>
      </c>
      <c r="E18" s="7">
        <v>177</v>
      </c>
      <c r="F18" s="7">
        <v>203</v>
      </c>
      <c r="G18" s="7">
        <v>870</v>
      </c>
      <c r="H18" s="7">
        <v>930</v>
      </c>
      <c r="I18" s="7">
        <v>4260</v>
      </c>
      <c r="J18" s="7">
        <v>3793</v>
      </c>
      <c r="K18" s="4">
        <f t="shared" si="7"/>
        <v>4.1549295774647887E-2</v>
      </c>
      <c r="L18" s="4">
        <f t="shared" si="6"/>
        <v>5.3519641444766675E-2</v>
      </c>
      <c r="M18" s="2"/>
    </row>
    <row r="19" spans="2:15" x14ac:dyDescent="0.45">
      <c r="B19" s="7" t="s">
        <v>4</v>
      </c>
      <c r="C19" s="7">
        <v>1045</v>
      </c>
      <c r="D19" s="7">
        <v>1143</v>
      </c>
      <c r="E19" s="7">
        <v>46</v>
      </c>
      <c r="F19" s="7">
        <v>50</v>
      </c>
      <c r="G19" s="7">
        <v>337</v>
      </c>
      <c r="H19" s="7">
        <v>383</v>
      </c>
      <c r="I19" s="7">
        <v>1428</v>
      </c>
      <c r="J19" s="7">
        <v>1576</v>
      </c>
      <c r="K19" s="4">
        <f t="shared" si="7"/>
        <v>3.2212885154061621E-2</v>
      </c>
      <c r="L19" s="4">
        <f t="shared" si="6"/>
        <v>3.1725888324873094E-2</v>
      </c>
      <c r="M19" s="2"/>
    </row>
    <row r="20" spans="2:15" x14ac:dyDescent="0.45">
      <c r="B20" s="7" t="s">
        <v>5</v>
      </c>
      <c r="C20" s="7">
        <v>183</v>
      </c>
      <c r="D20" s="7">
        <v>168</v>
      </c>
      <c r="E20" s="7">
        <v>6</v>
      </c>
      <c r="F20" s="7">
        <v>4</v>
      </c>
      <c r="G20" s="7">
        <v>72</v>
      </c>
      <c r="H20" s="7">
        <v>67</v>
      </c>
      <c r="I20" s="7">
        <v>261</v>
      </c>
      <c r="J20" s="7">
        <v>239</v>
      </c>
      <c r="K20" s="4">
        <f t="shared" si="7"/>
        <v>2.2988505747126436E-2</v>
      </c>
      <c r="L20" s="4">
        <f t="shared" si="6"/>
        <v>1.6736401673640166E-2</v>
      </c>
      <c r="M20" s="2"/>
    </row>
    <row r="21" spans="2:15" ht="14.65" thickBot="1" x14ac:dyDescent="0.5">
      <c r="B21" s="6"/>
      <c r="C21" s="6">
        <f>SUM(C15:C20)</f>
        <v>8049</v>
      </c>
      <c r="D21" s="6">
        <f>SUM(D15:D20)</f>
        <v>7125</v>
      </c>
      <c r="E21" s="6">
        <f>SUM(E15:E20)</f>
        <v>463</v>
      </c>
      <c r="F21" s="6">
        <f t="shared" ref="F21" si="8">SUM(F15:F20)</f>
        <v>550</v>
      </c>
      <c r="G21" s="6">
        <f t="shared" ref="G21" si="9">SUM(G15:G20)</f>
        <v>2459</v>
      </c>
      <c r="H21" s="6">
        <f t="shared" ref="H21" si="10">SUM(H15:H20)</f>
        <v>2691</v>
      </c>
      <c r="I21" s="6">
        <f t="shared" ref="I21" si="11">SUM(I15:I20)</f>
        <v>10971</v>
      </c>
      <c r="J21" s="6">
        <f t="shared" ref="J21" si="12">SUM(J15:J20)</f>
        <v>10366</v>
      </c>
      <c r="K21" s="4">
        <f t="shared" si="7"/>
        <v>4.2202169355573783E-2</v>
      </c>
      <c r="L21" s="4">
        <f t="shared" si="6"/>
        <v>5.3058074474242718E-2</v>
      </c>
    </row>
    <row r="22" spans="2:15" x14ac:dyDescent="0.45">
      <c r="B22" s="5"/>
      <c r="C22" s="5"/>
      <c r="D22" s="5"/>
      <c r="E22" s="5"/>
      <c r="F22" s="5"/>
      <c r="G22" s="5"/>
      <c r="H22" s="5"/>
      <c r="I22" s="5"/>
      <c r="J22" s="5"/>
    </row>
    <row r="23" spans="2:15" x14ac:dyDescent="0.45">
      <c r="B23" s="15">
        <v>2020</v>
      </c>
      <c r="C23" s="16" t="s">
        <v>8</v>
      </c>
      <c r="D23" s="16"/>
      <c r="E23" s="16" t="s">
        <v>9</v>
      </c>
      <c r="F23" s="16"/>
      <c r="G23" s="16" t="s">
        <v>10</v>
      </c>
      <c r="H23" s="16"/>
      <c r="I23" s="16" t="s">
        <v>11</v>
      </c>
      <c r="J23" s="16"/>
      <c r="K23" s="17" t="s">
        <v>12</v>
      </c>
      <c r="L23" s="17"/>
    </row>
    <row r="24" spans="2:15" x14ac:dyDescent="0.45">
      <c r="B24" s="15"/>
      <c r="C24" s="7" t="s">
        <v>6</v>
      </c>
      <c r="D24" s="7" t="s">
        <v>7</v>
      </c>
      <c r="E24" s="7" t="s">
        <v>6</v>
      </c>
      <c r="F24" s="7" t="s">
        <v>7</v>
      </c>
      <c r="G24" s="7" t="s">
        <v>6</v>
      </c>
      <c r="H24" s="7" t="s">
        <v>7</v>
      </c>
      <c r="I24" s="7" t="s">
        <v>6</v>
      </c>
      <c r="J24" s="7" t="s">
        <v>7</v>
      </c>
      <c r="K24" s="3" t="s">
        <v>6</v>
      </c>
      <c r="L24" s="3" t="s">
        <v>7</v>
      </c>
    </row>
    <row r="25" spans="2:15" x14ac:dyDescent="0.45">
      <c r="B25" s="7" t="s">
        <v>0</v>
      </c>
      <c r="C25" s="7">
        <v>1231</v>
      </c>
      <c r="D25" s="7">
        <v>1040</v>
      </c>
      <c r="E25" s="7">
        <v>101</v>
      </c>
      <c r="F25" s="7">
        <v>112</v>
      </c>
      <c r="G25" s="7">
        <v>272</v>
      </c>
      <c r="H25" s="7">
        <v>304</v>
      </c>
      <c r="I25" s="7">
        <v>1604</v>
      </c>
      <c r="J25" s="7">
        <v>1456</v>
      </c>
      <c r="K25" s="4">
        <f t="shared" ref="K25" si="13">E25/I25</f>
        <v>6.2967581047381552E-2</v>
      </c>
      <c r="L25" s="4">
        <f t="shared" ref="L25" si="14">F25/J25</f>
        <v>7.6923076923076927E-2</v>
      </c>
      <c r="M25" s="2"/>
      <c r="N25" s="2"/>
      <c r="O25" s="2"/>
    </row>
    <row r="26" spans="2:15" x14ac:dyDescent="0.45">
      <c r="B26" s="7" t="s">
        <v>1</v>
      </c>
      <c r="C26" s="7">
        <v>784</v>
      </c>
      <c r="D26" s="7">
        <v>649</v>
      </c>
      <c r="E26" s="7">
        <v>57</v>
      </c>
      <c r="F26" s="7">
        <v>89</v>
      </c>
      <c r="G26" s="7">
        <v>206</v>
      </c>
      <c r="H26" s="7">
        <v>179</v>
      </c>
      <c r="I26" s="7">
        <v>1047</v>
      </c>
      <c r="J26" s="7">
        <v>917</v>
      </c>
      <c r="K26" s="4">
        <f t="shared" ref="K26:K30" si="15">E26/I26</f>
        <v>5.4441260744985676E-2</v>
      </c>
      <c r="L26" s="4">
        <f t="shared" ref="L26:L31" si="16">F26/J26</f>
        <v>9.7055616139585604E-2</v>
      </c>
      <c r="M26" s="2"/>
      <c r="N26" s="2"/>
      <c r="O26" s="2"/>
    </row>
    <row r="27" spans="2:15" x14ac:dyDescent="0.45">
      <c r="B27" s="7" t="s">
        <v>2</v>
      </c>
      <c r="C27" s="7">
        <v>1867</v>
      </c>
      <c r="D27" s="7">
        <v>1664</v>
      </c>
      <c r="E27" s="7">
        <v>221</v>
      </c>
      <c r="F27" s="7">
        <v>259</v>
      </c>
      <c r="G27" s="7">
        <v>554</v>
      </c>
      <c r="H27" s="7">
        <v>609</v>
      </c>
      <c r="I27" s="7">
        <v>2642</v>
      </c>
      <c r="J27" s="7">
        <v>2532</v>
      </c>
      <c r="K27" s="4">
        <f t="shared" si="15"/>
        <v>8.3648750946252834E-2</v>
      </c>
      <c r="L27" s="4">
        <f t="shared" si="16"/>
        <v>0.10229067930489731</v>
      </c>
      <c r="M27" s="2"/>
      <c r="N27" s="2"/>
      <c r="O27" s="2"/>
    </row>
    <row r="28" spans="2:15" x14ac:dyDescent="0.45">
      <c r="B28" s="7" t="s">
        <v>3</v>
      </c>
      <c r="C28" s="7">
        <v>3709</v>
      </c>
      <c r="D28" s="7">
        <v>3231</v>
      </c>
      <c r="E28" s="7">
        <v>249</v>
      </c>
      <c r="F28" s="7">
        <v>310</v>
      </c>
      <c r="G28" s="7">
        <v>1075</v>
      </c>
      <c r="H28" s="7">
        <v>1115</v>
      </c>
      <c r="I28" s="7">
        <v>5033</v>
      </c>
      <c r="J28" s="7">
        <v>4656</v>
      </c>
      <c r="K28" s="4">
        <f t="shared" si="15"/>
        <v>4.9473475064573814E-2</v>
      </c>
      <c r="L28" s="4">
        <f t="shared" si="16"/>
        <v>6.6580756013745704E-2</v>
      </c>
      <c r="M28" s="2"/>
    </row>
    <row r="29" spans="2:15" x14ac:dyDescent="0.45">
      <c r="B29" s="7" t="s">
        <v>4</v>
      </c>
      <c r="C29" s="7">
        <v>1082</v>
      </c>
      <c r="D29" s="7">
        <v>1159</v>
      </c>
      <c r="E29" s="7">
        <v>93</v>
      </c>
      <c r="F29" s="7">
        <v>106</v>
      </c>
      <c r="G29" s="7">
        <v>437</v>
      </c>
      <c r="H29" s="7">
        <v>487</v>
      </c>
      <c r="I29" s="7">
        <v>1612</v>
      </c>
      <c r="J29" s="7">
        <v>1752</v>
      </c>
      <c r="K29" s="4">
        <f t="shared" si="15"/>
        <v>5.7692307692307696E-2</v>
      </c>
      <c r="L29" s="4">
        <f t="shared" si="16"/>
        <v>6.0502283105022828E-2</v>
      </c>
      <c r="M29" s="2"/>
    </row>
    <row r="30" spans="2:15" x14ac:dyDescent="0.45">
      <c r="B30" s="7" t="s">
        <v>5</v>
      </c>
      <c r="C30" s="7">
        <v>192</v>
      </c>
      <c r="D30" s="7">
        <v>162</v>
      </c>
      <c r="E30" s="7">
        <v>8</v>
      </c>
      <c r="F30" s="7">
        <v>8</v>
      </c>
      <c r="G30" s="7">
        <v>79</v>
      </c>
      <c r="H30" s="7">
        <v>83</v>
      </c>
      <c r="I30" s="7">
        <v>279</v>
      </c>
      <c r="J30" s="7">
        <v>253</v>
      </c>
      <c r="K30" s="4">
        <f t="shared" si="15"/>
        <v>2.8673835125448029E-2</v>
      </c>
      <c r="L30" s="4">
        <f t="shared" si="16"/>
        <v>3.1620553359683792E-2</v>
      </c>
      <c r="M30" s="2"/>
    </row>
    <row r="31" spans="2:15" ht="14.65" thickBot="1" x14ac:dyDescent="0.5">
      <c r="C31" s="6">
        <f>SUM(C25:C30)</f>
        <v>8865</v>
      </c>
      <c r="D31" s="6">
        <f>SUM(D25:D30)</f>
        <v>7905</v>
      </c>
      <c r="E31" s="6">
        <f>SUM(E25:E30)</f>
        <v>729</v>
      </c>
      <c r="F31" s="6">
        <f t="shared" ref="F31" si="17">SUM(F25:F30)</f>
        <v>884</v>
      </c>
      <c r="G31" s="6">
        <f t="shared" ref="G31" si="18">SUM(G25:G30)</f>
        <v>2623</v>
      </c>
      <c r="H31" s="6">
        <f t="shared" ref="H31" si="19">SUM(H25:H30)</f>
        <v>2777</v>
      </c>
      <c r="I31" s="6">
        <f t="shared" ref="I31" si="20">SUM(I25:I30)</f>
        <v>12217</v>
      </c>
      <c r="J31" s="6">
        <f t="shared" ref="J31" si="21">SUM(J25:J30)</f>
        <v>11566</v>
      </c>
      <c r="K31" s="4">
        <f>E31/I31</f>
        <v>5.9670950315134648E-2</v>
      </c>
      <c r="L31" s="4">
        <f t="shared" si="16"/>
        <v>7.6430918208542281E-2</v>
      </c>
    </row>
    <row r="35" spans="6:13" x14ac:dyDescent="0.45">
      <c r="I35" s="1" t="s">
        <v>14</v>
      </c>
    </row>
    <row r="40" spans="6:13" x14ac:dyDescent="0.45">
      <c r="F40" s="13">
        <f>E5/I5</f>
        <v>5.118694362017804E-2</v>
      </c>
    </row>
    <row r="41" spans="6:13" x14ac:dyDescent="0.45">
      <c r="F41" s="13">
        <f>E6/I6</f>
        <v>5.0050050050050053E-2</v>
      </c>
    </row>
    <row r="42" spans="6:13" x14ac:dyDescent="0.45">
      <c r="F42" s="14">
        <f>E7/I7</f>
        <v>5.6448111159357363E-2</v>
      </c>
      <c r="I42" s="11"/>
      <c r="M42" s="12"/>
    </row>
    <row r="43" spans="6:13" x14ac:dyDescent="0.45">
      <c r="K43" s="12"/>
    </row>
  </sheetData>
  <mergeCells count="25">
    <mergeCell ref="AA3:AB3"/>
    <mergeCell ref="Y3:Z3"/>
    <mergeCell ref="K3:L3"/>
    <mergeCell ref="K13:L13"/>
    <mergeCell ref="K23:L23"/>
    <mergeCell ref="O3:P3"/>
    <mergeCell ref="Q3:R3"/>
    <mergeCell ref="S3:T3"/>
    <mergeCell ref="U3:V3"/>
    <mergeCell ref="W3:X3"/>
    <mergeCell ref="G3:H3"/>
    <mergeCell ref="I3:J3"/>
    <mergeCell ref="B13:B14"/>
    <mergeCell ref="C13:D13"/>
    <mergeCell ref="E13:F13"/>
    <mergeCell ref="G13:H13"/>
    <mergeCell ref="I13:J13"/>
    <mergeCell ref="B3:B4"/>
    <mergeCell ref="C3:D3"/>
    <mergeCell ref="E3:F3"/>
    <mergeCell ref="B23:B24"/>
    <mergeCell ref="C23:D23"/>
    <mergeCell ref="E23:F23"/>
    <mergeCell ref="G23:H23"/>
    <mergeCell ref="I23:J23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repetition rates -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2022-04-20T04:12:45Z</dcterms:modified>
</cp:coreProperties>
</file>