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19616066-62CD-4393-8DC5-755AD8985EA7}" xr6:coauthVersionLast="47" xr6:coauthVersionMax="47" xr10:uidLastSave="{00000000-0000-0000-0000-000000000000}"/>
  <bookViews>
    <workbookView xWindow="-28920" yWindow="-4860" windowWidth="29040" windowHeight="15840" activeTab="1" xr2:uid="{F7AEF466-F28F-4D9A-A827-6B12DB3755F0}"/>
  </bookViews>
  <sheets>
    <sheet name="2018" sheetId="1" r:id="rId1"/>
    <sheet name="2019" sheetId="2" r:id="rId2"/>
    <sheet name="2020" sheetId="3" r:id="rId3"/>
    <sheet name="education at right a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4" l="1"/>
  <c r="V15" i="4"/>
  <c r="U15" i="4"/>
  <c r="E15" i="4"/>
  <c r="D15" i="4"/>
  <c r="C15" i="4"/>
  <c r="T15" i="4"/>
  <c r="S15" i="4"/>
  <c r="R15" i="4"/>
  <c r="Q15" i="4"/>
  <c r="P15" i="4"/>
  <c r="O15" i="4"/>
  <c r="H15" i="4"/>
  <c r="G15" i="4"/>
  <c r="F15" i="4"/>
  <c r="K15" i="4"/>
  <c r="J15" i="4"/>
  <c r="I15" i="4"/>
  <c r="N15" i="4"/>
  <c r="M15" i="4"/>
  <c r="L15" i="4"/>
  <c r="W11" i="4"/>
  <c r="V11" i="4"/>
  <c r="U11" i="4"/>
  <c r="E11" i="4"/>
  <c r="D11" i="4"/>
  <c r="C11" i="4"/>
  <c r="T11" i="4"/>
  <c r="S11" i="4"/>
  <c r="R11" i="4"/>
  <c r="Q11" i="4"/>
  <c r="P11" i="4"/>
  <c r="O11" i="4"/>
  <c r="H11" i="4"/>
  <c r="G11" i="4"/>
  <c r="F11" i="4"/>
  <c r="K11" i="4"/>
  <c r="J11" i="4"/>
  <c r="I11" i="4"/>
  <c r="N11" i="4"/>
  <c r="M11" i="4"/>
  <c r="L11" i="4"/>
  <c r="W7" i="4"/>
  <c r="V7" i="4"/>
  <c r="U7" i="4"/>
  <c r="E7" i="4"/>
  <c r="D7" i="4"/>
  <c r="C7" i="4"/>
  <c r="T7" i="4"/>
  <c r="S7" i="4"/>
  <c r="R7" i="4"/>
  <c r="Q7" i="4"/>
  <c r="P7" i="4"/>
  <c r="O7" i="4"/>
  <c r="H7" i="4"/>
  <c r="G7" i="4"/>
  <c r="F7" i="4"/>
  <c r="K7" i="4"/>
  <c r="J7" i="4"/>
  <c r="I7" i="4"/>
  <c r="N7" i="4"/>
  <c r="M7" i="4"/>
  <c r="L7" i="4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3" i="3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4" i="2"/>
  <c r="W3" i="2"/>
  <c r="V3" i="2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3" i="1"/>
  <c r="W25" i="1"/>
  <c r="V25" i="1"/>
  <c r="U29" i="1"/>
  <c r="U30" i="1" s="1"/>
  <c r="U31" i="1" s="1"/>
  <c r="E29" i="1"/>
  <c r="E30" i="1" s="1"/>
  <c r="E31" i="1" s="1"/>
  <c r="D29" i="1"/>
  <c r="C29" i="1"/>
  <c r="C30" i="1" s="1"/>
  <c r="C31" i="1" s="1"/>
  <c r="T29" i="1"/>
  <c r="T30" i="1" s="1"/>
  <c r="T31" i="1" s="1"/>
  <c r="S29" i="1"/>
  <c r="S30" i="1" s="1"/>
  <c r="S31" i="1" s="1"/>
  <c r="R29" i="1"/>
  <c r="R30" i="1" s="1"/>
  <c r="R31" i="1" s="1"/>
  <c r="Q29" i="1"/>
  <c r="Q30" i="1" s="1"/>
  <c r="Q31" i="1" s="1"/>
  <c r="P29" i="1"/>
  <c r="P30" i="1" s="1"/>
  <c r="P31" i="1" s="1"/>
  <c r="O29" i="1"/>
  <c r="O30" i="1" s="1"/>
  <c r="O31" i="1" s="1"/>
  <c r="H29" i="1"/>
  <c r="H30" i="1" s="1"/>
  <c r="H31" i="1" s="1"/>
  <c r="G29" i="1"/>
  <c r="G30" i="1" s="1"/>
  <c r="G31" i="1" s="1"/>
  <c r="F29" i="1"/>
  <c r="F30" i="1" s="1"/>
  <c r="F31" i="1" s="1"/>
  <c r="K29" i="1"/>
  <c r="K30" i="1" s="1"/>
  <c r="K31" i="1" s="1"/>
  <c r="J29" i="1"/>
  <c r="J30" i="1" s="1"/>
  <c r="J31" i="1" s="1"/>
  <c r="I29" i="1"/>
  <c r="I30" i="1" s="1"/>
  <c r="I31" i="1" s="1"/>
  <c r="N29" i="1"/>
  <c r="N30" i="1" s="1"/>
  <c r="N31" i="1" s="1"/>
  <c r="M29" i="1"/>
  <c r="M30" i="1" s="1"/>
  <c r="M31" i="1" s="1"/>
  <c r="D30" i="1"/>
  <c r="D31" i="1" s="1"/>
  <c r="L29" i="1"/>
  <c r="L30" i="1" s="1"/>
  <c r="L31" i="1" s="1"/>
  <c r="U27" i="2"/>
  <c r="U28" i="2" s="1"/>
  <c r="U29" i="2" s="1"/>
  <c r="E27" i="2"/>
  <c r="E28" i="2" s="1"/>
  <c r="E29" i="2" s="1"/>
  <c r="D27" i="2"/>
  <c r="D28" i="2" s="1"/>
  <c r="D29" i="2" s="1"/>
  <c r="C27" i="2"/>
  <c r="C28" i="2" s="1"/>
  <c r="C29" i="2" s="1"/>
  <c r="T27" i="2"/>
  <c r="S27" i="2"/>
  <c r="S28" i="2" s="1"/>
  <c r="S29" i="2" s="1"/>
  <c r="R27" i="2"/>
  <c r="Q27" i="2"/>
  <c r="Q28" i="2" s="1"/>
  <c r="Q29" i="2" s="1"/>
  <c r="P27" i="2"/>
  <c r="O27" i="2"/>
  <c r="O28" i="2" s="1"/>
  <c r="O29" i="2" s="1"/>
  <c r="H27" i="2"/>
  <c r="H28" i="2" s="1"/>
  <c r="H29" i="2" s="1"/>
  <c r="G27" i="2"/>
  <c r="G28" i="2" s="1"/>
  <c r="G29" i="2" s="1"/>
  <c r="F27" i="2"/>
  <c r="K27" i="2"/>
  <c r="K28" i="2" s="1"/>
  <c r="K29" i="2" s="1"/>
  <c r="J27" i="2"/>
  <c r="J28" i="2" s="1"/>
  <c r="J29" i="2" s="1"/>
  <c r="I27" i="2"/>
  <c r="I28" i="2" s="1"/>
  <c r="I29" i="2" s="1"/>
  <c r="N27" i="2"/>
  <c r="N28" i="2" s="1"/>
  <c r="N29" i="2" s="1"/>
  <c r="M27" i="2"/>
  <c r="M28" i="2" s="1"/>
  <c r="M29" i="2" s="1"/>
  <c r="L27" i="2"/>
  <c r="L28" i="2" s="1"/>
  <c r="L29" i="2" s="1"/>
  <c r="T28" i="2"/>
  <c r="T29" i="2" s="1"/>
  <c r="F28" i="2"/>
  <c r="F29" i="2" s="1"/>
  <c r="R28" i="2"/>
  <c r="R29" i="2" s="1"/>
  <c r="P28" i="2"/>
  <c r="P29" i="2" s="1"/>
  <c r="D27" i="3"/>
  <c r="D28" i="3" s="1"/>
  <c r="M26" i="3"/>
  <c r="M27" i="3" s="1"/>
  <c r="M28" i="3" s="1"/>
  <c r="N26" i="3"/>
  <c r="N27" i="3" s="1"/>
  <c r="N28" i="3" s="1"/>
  <c r="I26" i="3"/>
  <c r="I27" i="3" s="1"/>
  <c r="I28" i="3" s="1"/>
  <c r="J26" i="3"/>
  <c r="J27" i="3" s="1"/>
  <c r="J28" i="3" s="1"/>
  <c r="K26" i="3"/>
  <c r="K27" i="3" s="1"/>
  <c r="K28" i="3" s="1"/>
  <c r="F26" i="3"/>
  <c r="F27" i="3" s="1"/>
  <c r="F28" i="3" s="1"/>
  <c r="G26" i="3"/>
  <c r="G27" i="3" s="1"/>
  <c r="G28" i="3" s="1"/>
  <c r="H26" i="3"/>
  <c r="H27" i="3" s="1"/>
  <c r="H28" i="3" s="1"/>
  <c r="O26" i="3"/>
  <c r="O27" i="3" s="1"/>
  <c r="O28" i="3" s="1"/>
  <c r="P26" i="3"/>
  <c r="P27" i="3" s="1"/>
  <c r="P28" i="3" s="1"/>
  <c r="Q26" i="3"/>
  <c r="Q27" i="3" s="1"/>
  <c r="Q28" i="3" s="1"/>
  <c r="R26" i="3"/>
  <c r="R27" i="3" s="1"/>
  <c r="R28" i="3" s="1"/>
  <c r="S26" i="3"/>
  <c r="S27" i="3" s="1"/>
  <c r="S28" i="3" s="1"/>
  <c r="T26" i="3"/>
  <c r="T27" i="3" s="1"/>
  <c r="T28" i="3" s="1"/>
  <c r="C26" i="3"/>
  <c r="C27" i="3" s="1"/>
  <c r="C28" i="3" s="1"/>
  <c r="D26" i="3"/>
  <c r="E26" i="3"/>
  <c r="E27" i="3" s="1"/>
  <c r="E28" i="3" s="1"/>
  <c r="U26" i="3"/>
  <c r="U27" i="3" s="1"/>
  <c r="U28" i="3" s="1"/>
  <c r="L26" i="3"/>
  <c r="L27" i="3" s="1"/>
  <c r="L28" i="3" s="1"/>
  <c r="W29" i="1" l="1"/>
  <c r="W30" i="1" s="1"/>
  <c r="W31" i="1" s="1"/>
  <c r="V29" i="1"/>
  <c r="V30" i="1" s="1"/>
  <c r="V31" i="1" s="1"/>
  <c r="V27" i="2"/>
  <c r="V28" i="2" s="1"/>
  <c r="V29" i="2" s="1"/>
  <c r="W27" i="2"/>
  <c r="W28" i="2" s="1"/>
  <c r="W29" i="2" s="1"/>
  <c r="V26" i="3"/>
  <c r="V27" i="3" s="1"/>
  <c r="V28" i="3" s="1"/>
  <c r="W26" i="3"/>
  <c r="W27" i="3" s="1"/>
  <c r="W28" i="3" s="1"/>
</calcChain>
</file>

<file path=xl/sharedStrings.xml><?xml version="1.0" encoding="utf-8"?>
<sst xmlns="http://schemas.openxmlformats.org/spreadsheetml/2006/main" count="147" uniqueCount="19">
  <si>
    <t>Malampa</t>
  </si>
  <si>
    <t>Malampa Total</t>
  </si>
  <si>
    <t>Penama</t>
  </si>
  <si>
    <t>Penama Total</t>
  </si>
  <si>
    <t>Sanma</t>
  </si>
  <si>
    <t>Sanma Total</t>
  </si>
  <si>
    <t>Shefa</t>
  </si>
  <si>
    <t>Shefa Total</t>
  </si>
  <si>
    <t>Tafea</t>
  </si>
  <si>
    <t>Tafea Total</t>
  </si>
  <si>
    <t>Torba</t>
  </si>
  <si>
    <t>Torba Total</t>
  </si>
  <si>
    <t>Grand Total</t>
  </si>
  <si>
    <t>Age</t>
  </si>
  <si>
    <t>F</t>
  </si>
  <si>
    <t>M</t>
  </si>
  <si>
    <t>6--11</t>
  </si>
  <si>
    <t>rest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</si>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</sst>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0" xfId="1" applyNumberFormat="1" applyFont="1" applyAlignment="1">
      <alignment horizontal="center"/>
    </xf>
    <xf numFmtId="0" fontId="0" fillId="0" borderId="1" xfId="0" applyBorder="1"/>
    <xf numFmtId="9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'2018'!$L$3:$L$24</c:f>
              <c:numCache>
                <c:formatCode>General</c:formatCode>
                <c:ptCount val="22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323</c:v>
                </c:pt>
                <c:pt idx="6">
                  <c:v>557</c:v>
                </c:pt>
                <c:pt idx="7">
                  <c:v>529</c:v>
                </c:pt>
                <c:pt idx="8">
                  <c:v>495</c:v>
                </c:pt>
                <c:pt idx="9">
                  <c:v>489</c:v>
                </c:pt>
                <c:pt idx="10">
                  <c:v>498</c:v>
                </c:pt>
                <c:pt idx="11">
                  <c:v>464</c:v>
                </c:pt>
                <c:pt idx="12">
                  <c:v>302</c:v>
                </c:pt>
                <c:pt idx="13">
                  <c:v>140</c:v>
                </c:pt>
                <c:pt idx="14">
                  <c:v>42</c:v>
                </c:pt>
                <c:pt idx="15">
                  <c:v>15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A-4AFC-AE4D-4651DCEC56E8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'2018'!$I$3:$I$24</c:f>
              <c:numCache>
                <c:formatCode>General</c:formatCode>
                <c:ptCount val="22"/>
                <c:pt idx="3">
                  <c:v>3</c:v>
                </c:pt>
                <c:pt idx="4">
                  <c:v>22</c:v>
                </c:pt>
                <c:pt idx="5">
                  <c:v>240</c:v>
                </c:pt>
                <c:pt idx="6">
                  <c:v>375</c:v>
                </c:pt>
                <c:pt idx="7">
                  <c:v>448</c:v>
                </c:pt>
                <c:pt idx="8">
                  <c:v>430</c:v>
                </c:pt>
                <c:pt idx="9">
                  <c:v>403</c:v>
                </c:pt>
                <c:pt idx="10">
                  <c:v>427</c:v>
                </c:pt>
                <c:pt idx="11">
                  <c:v>407</c:v>
                </c:pt>
                <c:pt idx="12">
                  <c:v>280</c:v>
                </c:pt>
                <c:pt idx="13">
                  <c:v>158</c:v>
                </c:pt>
                <c:pt idx="14">
                  <c:v>48</c:v>
                </c:pt>
                <c:pt idx="15">
                  <c:v>16</c:v>
                </c:pt>
                <c:pt idx="16">
                  <c:v>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A-4AFC-AE4D-4651DCEC56E8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'2018'!$F$3:$F$24</c:f>
              <c:numCache>
                <c:formatCode>General</c:formatCode>
                <c:ptCount val="22"/>
                <c:pt idx="3">
                  <c:v>7</c:v>
                </c:pt>
                <c:pt idx="4">
                  <c:v>23</c:v>
                </c:pt>
                <c:pt idx="5">
                  <c:v>394</c:v>
                </c:pt>
                <c:pt idx="6">
                  <c:v>656</c:v>
                </c:pt>
                <c:pt idx="7">
                  <c:v>704</c:v>
                </c:pt>
                <c:pt idx="8">
                  <c:v>731</c:v>
                </c:pt>
                <c:pt idx="9">
                  <c:v>650</c:v>
                </c:pt>
                <c:pt idx="10">
                  <c:v>635</c:v>
                </c:pt>
                <c:pt idx="11">
                  <c:v>623</c:v>
                </c:pt>
                <c:pt idx="12">
                  <c:v>388</c:v>
                </c:pt>
                <c:pt idx="13">
                  <c:v>217</c:v>
                </c:pt>
                <c:pt idx="14">
                  <c:v>92</c:v>
                </c:pt>
                <c:pt idx="15">
                  <c:v>40</c:v>
                </c:pt>
                <c:pt idx="16">
                  <c:v>13</c:v>
                </c:pt>
                <c:pt idx="17">
                  <c:v>11</c:v>
                </c:pt>
                <c:pt idx="18">
                  <c:v>4</c:v>
                </c:pt>
                <c:pt idx="19">
                  <c:v>2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A-4AFC-AE4D-4651DCEC56E8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'2018'!$O$3:$O$24</c:f>
              <c:numCache>
                <c:formatCode>General</c:formatCode>
                <c:ptCount val="22"/>
                <c:pt idx="3">
                  <c:v>6</c:v>
                </c:pt>
                <c:pt idx="4">
                  <c:v>39</c:v>
                </c:pt>
                <c:pt idx="5">
                  <c:v>428</c:v>
                </c:pt>
                <c:pt idx="6">
                  <c:v>815</c:v>
                </c:pt>
                <c:pt idx="7">
                  <c:v>1054</c:v>
                </c:pt>
                <c:pt idx="8">
                  <c:v>997</c:v>
                </c:pt>
                <c:pt idx="9">
                  <c:v>944</c:v>
                </c:pt>
                <c:pt idx="10">
                  <c:v>825</c:v>
                </c:pt>
                <c:pt idx="11">
                  <c:v>766</c:v>
                </c:pt>
                <c:pt idx="12">
                  <c:v>411</c:v>
                </c:pt>
                <c:pt idx="13">
                  <c:v>174</c:v>
                </c:pt>
                <c:pt idx="14">
                  <c:v>60</c:v>
                </c:pt>
                <c:pt idx="15">
                  <c:v>29</c:v>
                </c:pt>
                <c:pt idx="16">
                  <c:v>6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A-4AFC-AE4D-4651DCEC56E8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'2018'!$R$3:$R$24</c:f>
              <c:numCache>
                <c:formatCode>General</c:formatCode>
                <c:ptCount val="22"/>
                <c:pt idx="0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57</c:v>
                </c:pt>
                <c:pt idx="5">
                  <c:v>425</c:v>
                </c:pt>
                <c:pt idx="6">
                  <c:v>450</c:v>
                </c:pt>
                <c:pt idx="7">
                  <c:v>577</c:v>
                </c:pt>
                <c:pt idx="8">
                  <c:v>516</c:v>
                </c:pt>
                <c:pt idx="9">
                  <c:v>568</c:v>
                </c:pt>
                <c:pt idx="10">
                  <c:v>501</c:v>
                </c:pt>
                <c:pt idx="11">
                  <c:v>503</c:v>
                </c:pt>
                <c:pt idx="12">
                  <c:v>359</c:v>
                </c:pt>
                <c:pt idx="13">
                  <c:v>249</c:v>
                </c:pt>
                <c:pt idx="14">
                  <c:v>160</c:v>
                </c:pt>
                <c:pt idx="15">
                  <c:v>62</c:v>
                </c:pt>
                <c:pt idx="16">
                  <c:v>35</c:v>
                </c:pt>
                <c:pt idx="17">
                  <c:v>24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A-4AFC-AE4D-4651DCEC56E8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'2018'!$C$3:$C$24</c:f>
              <c:numCache>
                <c:formatCode>General</c:formatCode>
                <c:ptCount val="22"/>
                <c:pt idx="3">
                  <c:v>2</c:v>
                </c:pt>
                <c:pt idx="4">
                  <c:v>7</c:v>
                </c:pt>
                <c:pt idx="5">
                  <c:v>86</c:v>
                </c:pt>
                <c:pt idx="6">
                  <c:v>94</c:v>
                </c:pt>
                <c:pt idx="7">
                  <c:v>120</c:v>
                </c:pt>
                <c:pt idx="8">
                  <c:v>132</c:v>
                </c:pt>
                <c:pt idx="9">
                  <c:v>120</c:v>
                </c:pt>
                <c:pt idx="10">
                  <c:v>155</c:v>
                </c:pt>
                <c:pt idx="11">
                  <c:v>117</c:v>
                </c:pt>
                <c:pt idx="12">
                  <c:v>83</c:v>
                </c:pt>
                <c:pt idx="13">
                  <c:v>60</c:v>
                </c:pt>
                <c:pt idx="14">
                  <c:v>23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2A-4AFC-AE4D-4651DCEC56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baseline="0">
                <a:effectLst/>
              </a:rPr>
              <a:t>Rate of primary education at the right age, by gender, by year and province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>
        <c:manualLayout>
          <c:layoutTarget val="inner"/>
          <c:xMode val="edge"/>
          <c:yMode val="edge"/>
          <c:x val="0.13105555023638676"/>
          <c:y val="0.10561268209083119"/>
          <c:w val="0.79316872087215973"/>
          <c:h val="0.79568683413287988"/>
        </c:manualLayout>
      </c:layout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'education at right age'!$AA$2:$AN$3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'education at right age'!$AA$4:$AN$4</c:f>
              <c:numCache>
                <c:formatCode>0%</c:formatCode>
                <c:ptCount val="14"/>
                <c:pt idx="0">
                  <c:v>0.72997032640949555</c:v>
                </c:pt>
                <c:pt idx="1">
                  <c:v>0.70734126984126988</c:v>
                </c:pt>
                <c:pt idx="2">
                  <c:v>0.7703717973415527</c:v>
                </c:pt>
                <c:pt idx="3">
                  <c:v>0.75567400275103158</c:v>
                </c:pt>
                <c:pt idx="4">
                  <c:v>0.7635694572217111</c:v>
                </c:pt>
                <c:pt idx="5">
                  <c:v>0.74199833008627891</c:v>
                </c:pt>
                <c:pt idx="6">
                  <c:v>0.78326013949883755</c:v>
                </c:pt>
                <c:pt idx="7">
                  <c:v>0.76274285714285717</c:v>
                </c:pt>
                <c:pt idx="8">
                  <c:v>0.82319768327998777</c:v>
                </c:pt>
                <c:pt idx="9">
                  <c:v>0.81367989056087553</c:v>
                </c:pt>
                <c:pt idx="10">
                  <c:v>0.69099378881987583</c:v>
                </c:pt>
                <c:pt idx="11">
                  <c:v>0.68840970350404318</c:v>
                </c:pt>
                <c:pt idx="12">
                  <c:v>0.76937261812072288</c:v>
                </c:pt>
                <c:pt idx="13">
                  <c:v>0.75505114396212092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D-4F2D-B9EF-19B244E8256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'education at right age'!$AA$5:$AN$5</c:f>
              <c:numCache>
                <c:formatCode>0%</c:formatCode>
                <c:ptCount val="14"/>
                <c:pt idx="0">
                  <c:v>0.77485928705440899</c:v>
                </c:pt>
                <c:pt idx="1">
                  <c:v>0.74701195219123506</c:v>
                </c:pt>
                <c:pt idx="2">
                  <c:v>0.78114654120926996</c:v>
                </c:pt>
                <c:pt idx="3">
                  <c:v>0.76532044285045997</c:v>
                </c:pt>
                <c:pt idx="4">
                  <c:v>0.75725406935598016</c:v>
                </c:pt>
                <c:pt idx="5">
                  <c:v>0.74426123504688002</c:v>
                </c:pt>
                <c:pt idx="6">
                  <c:v>0.7891716566866267</c:v>
                </c:pt>
                <c:pt idx="7">
                  <c:v>0.77484922939468392</c:v>
                </c:pt>
                <c:pt idx="8">
                  <c:v>0.81608224193775525</c:v>
                </c:pt>
                <c:pt idx="9">
                  <c:v>0.80654988575780651</c:v>
                </c:pt>
                <c:pt idx="10">
                  <c:v>0.69981199080843948</c:v>
                </c:pt>
                <c:pt idx="11">
                  <c:v>0.69136451217376071</c:v>
                </c:pt>
                <c:pt idx="12">
                  <c:v>0.77396482156148394</c:v>
                </c:pt>
                <c:pt idx="13">
                  <c:v>0.76048155665990058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D-4F2D-B9EF-19B244E8256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'education at right age'!$AA$6:$AN$6</c:f>
              <c:numCache>
                <c:formatCode>0%</c:formatCode>
                <c:ptCount val="14"/>
                <c:pt idx="0">
                  <c:v>0.76835081029551955</c:v>
                </c:pt>
                <c:pt idx="1">
                  <c:v>0.76753507014028055</c:v>
                </c:pt>
                <c:pt idx="2">
                  <c:v>0.78433038749150241</c:v>
                </c:pt>
                <c:pt idx="3">
                  <c:v>0.77824726134585287</c:v>
                </c:pt>
                <c:pt idx="4">
                  <c:v>0.76518883415435135</c:v>
                </c:pt>
                <c:pt idx="5">
                  <c:v>0.76927710843373498</c:v>
                </c:pt>
                <c:pt idx="6">
                  <c:v>0.80926564810251356</c:v>
                </c:pt>
                <c:pt idx="7">
                  <c:v>0.78692170818505336</c:v>
                </c:pt>
                <c:pt idx="8">
                  <c:v>0.82804097311139568</c:v>
                </c:pt>
                <c:pt idx="9">
                  <c:v>0.81753443847770257</c:v>
                </c:pt>
                <c:pt idx="10">
                  <c:v>0.74032813449463242</c:v>
                </c:pt>
                <c:pt idx="11">
                  <c:v>0.72073490813648289</c:v>
                </c:pt>
                <c:pt idx="12">
                  <c:v>0.78994138072658027</c:v>
                </c:pt>
                <c:pt idx="13">
                  <c:v>0.77846362557232496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8D-4F2D-B9EF-19B244E825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-60"/>
        <c:axId val="975372032"/>
        <c:axId val="975366208"/>
      </c:barChart>
      <c:catAx>
        <c:axId val="975372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975366208"/>
        <c:crosses val="autoZero"/>
        <c:auto val="1"/>
        <c:lblAlgn val="ctr"/>
        <c:lblOffset val="100"/>
        <c:noMultiLvlLbl val="0"/>
      </c:catAx>
      <c:valAx>
        <c:axId val="97536620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753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'2018'!$M$3:$M$24</c:f>
              <c:numCache>
                <c:formatCode>General</c:formatCode>
                <c:ptCount val="22"/>
                <c:pt idx="1">
                  <c:v>1</c:v>
                </c:pt>
                <c:pt idx="3">
                  <c:v>1</c:v>
                </c:pt>
                <c:pt idx="4">
                  <c:v>12</c:v>
                </c:pt>
                <c:pt idx="5">
                  <c:v>332</c:v>
                </c:pt>
                <c:pt idx="6">
                  <c:v>538</c:v>
                </c:pt>
                <c:pt idx="7">
                  <c:v>639</c:v>
                </c:pt>
                <c:pt idx="8">
                  <c:v>566</c:v>
                </c:pt>
                <c:pt idx="9">
                  <c:v>523</c:v>
                </c:pt>
                <c:pt idx="10">
                  <c:v>555</c:v>
                </c:pt>
                <c:pt idx="11">
                  <c:v>516</c:v>
                </c:pt>
                <c:pt idx="12">
                  <c:v>345</c:v>
                </c:pt>
                <c:pt idx="13">
                  <c:v>203</c:v>
                </c:pt>
                <c:pt idx="14">
                  <c:v>102</c:v>
                </c:pt>
                <c:pt idx="15">
                  <c:v>30</c:v>
                </c:pt>
                <c:pt idx="16">
                  <c:v>8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C-47F3-847D-66E757AB46D2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'2018'!$J$3:$J$24</c:f>
              <c:numCache>
                <c:formatCode>General</c:formatCode>
                <c:ptCount val="22"/>
                <c:pt idx="3">
                  <c:v>3</c:v>
                </c:pt>
                <c:pt idx="4">
                  <c:v>9</c:v>
                </c:pt>
                <c:pt idx="5">
                  <c:v>258</c:v>
                </c:pt>
                <c:pt idx="6">
                  <c:v>408</c:v>
                </c:pt>
                <c:pt idx="7">
                  <c:v>466</c:v>
                </c:pt>
                <c:pt idx="8">
                  <c:v>498</c:v>
                </c:pt>
                <c:pt idx="9">
                  <c:v>462</c:v>
                </c:pt>
                <c:pt idx="10">
                  <c:v>400</c:v>
                </c:pt>
                <c:pt idx="11">
                  <c:v>432</c:v>
                </c:pt>
                <c:pt idx="12">
                  <c:v>322</c:v>
                </c:pt>
                <c:pt idx="13">
                  <c:v>199</c:v>
                </c:pt>
                <c:pt idx="14">
                  <c:v>96</c:v>
                </c:pt>
                <c:pt idx="15">
                  <c:v>34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C-47F3-847D-66E757AB46D2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'2018'!$G$3:$G$24</c:f>
              <c:numCache>
                <c:formatCode>General</c:formatCode>
                <c:ptCount val="22"/>
                <c:pt idx="3">
                  <c:v>3</c:v>
                </c:pt>
                <c:pt idx="4">
                  <c:v>28</c:v>
                </c:pt>
                <c:pt idx="5">
                  <c:v>367</c:v>
                </c:pt>
                <c:pt idx="6">
                  <c:v>741</c:v>
                </c:pt>
                <c:pt idx="7">
                  <c:v>823</c:v>
                </c:pt>
                <c:pt idx="8">
                  <c:v>758</c:v>
                </c:pt>
                <c:pt idx="9">
                  <c:v>761</c:v>
                </c:pt>
                <c:pt idx="10">
                  <c:v>678</c:v>
                </c:pt>
                <c:pt idx="11">
                  <c:v>634</c:v>
                </c:pt>
                <c:pt idx="12">
                  <c:v>498</c:v>
                </c:pt>
                <c:pt idx="13">
                  <c:v>279</c:v>
                </c:pt>
                <c:pt idx="14">
                  <c:v>145</c:v>
                </c:pt>
                <c:pt idx="15">
                  <c:v>68</c:v>
                </c:pt>
                <c:pt idx="16">
                  <c:v>22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C-47F3-847D-66E757AB46D2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'2018'!$P$3:$P$24</c:f>
              <c:numCache>
                <c:formatCode>General</c:formatCode>
                <c:ptCount val="22"/>
                <c:pt idx="2">
                  <c:v>1</c:v>
                </c:pt>
                <c:pt idx="3">
                  <c:v>3</c:v>
                </c:pt>
                <c:pt idx="4">
                  <c:v>37</c:v>
                </c:pt>
                <c:pt idx="5">
                  <c:v>414</c:v>
                </c:pt>
                <c:pt idx="6">
                  <c:v>903</c:v>
                </c:pt>
                <c:pt idx="7">
                  <c:v>1154</c:v>
                </c:pt>
                <c:pt idx="8">
                  <c:v>1087</c:v>
                </c:pt>
                <c:pt idx="9">
                  <c:v>1000</c:v>
                </c:pt>
                <c:pt idx="10">
                  <c:v>963</c:v>
                </c:pt>
                <c:pt idx="11">
                  <c:v>841</c:v>
                </c:pt>
                <c:pt idx="12">
                  <c:v>509</c:v>
                </c:pt>
                <c:pt idx="13">
                  <c:v>248</c:v>
                </c:pt>
                <c:pt idx="14">
                  <c:v>106</c:v>
                </c:pt>
                <c:pt idx="15">
                  <c:v>25</c:v>
                </c:pt>
                <c:pt idx="16">
                  <c:v>6</c:v>
                </c:pt>
                <c:pt idx="17">
                  <c:v>12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C-47F3-847D-66E757AB46D2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'2018'!$S$3:$S$24</c:f>
              <c:numCache>
                <c:formatCode>General</c:formatCode>
                <c:ptCount val="22"/>
                <c:pt idx="2">
                  <c:v>1</c:v>
                </c:pt>
                <c:pt idx="3">
                  <c:v>6</c:v>
                </c:pt>
                <c:pt idx="4">
                  <c:v>46</c:v>
                </c:pt>
                <c:pt idx="5">
                  <c:v>483</c:v>
                </c:pt>
                <c:pt idx="6">
                  <c:v>559</c:v>
                </c:pt>
                <c:pt idx="7">
                  <c:v>724</c:v>
                </c:pt>
                <c:pt idx="8">
                  <c:v>678</c:v>
                </c:pt>
                <c:pt idx="9">
                  <c:v>595</c:v>
                </c:pt>
                <c:pt idx="10">
                  <c:v>648</c:v>
                </c:pt>
                <c:pt idx="11">
                  <c:v>627</c:v>
                </c:pt>
                <c:pt idx="12">
                  <c:v>440</c:v>
                </c:pt>
                <c:pt idx="13">
                  <c:v>315</c:v>
                </c:pt>
                <c:pt idx="14">
                  <c:v>237</c:v>
                </c:pt>
                <c:pt idx="15">
                  <c:v>123</c:v>
                </c:pt>
                <c:pt idx="16">
                  <c:v>53</c:v>
                </c:pt>
                <c:pt idx="17">
                  <c:v>25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C-47F3-847D-66E757AB46D2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'2018'!$B$3:$B$24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25</c:v>
                </c:pt>
              </c:numCache>
            </c:numRef>
          </c:cat>
          <c:val>
            <c:numRef>
              <c:f>'2018'!$D$3:$D$24</c:f>
              <c:numCache>
                <c:formatCode>General</c:formatCode>
                <c:ptCount val="22"/>
                <c:pt idx="3">
                  <c:v>1</c:v>
                </c:pt>
                <c:pt idx="4">
                  <c:v>6</c:v>
                </c:pt>
                <c:pt idx="5">
                  <c:v>71</c:v>
                </c:pt>
                <c:pt idx="6">
                  <c:v>88</c:v>
                </c:pt>
                <c:pt idx="7">
                  <c:v>127</c:v>
                </c:pt>
                <c:pt idx="8">
                  <c:v>121</c:v>
                </c:pt>
                <c:pt idx="9">
                  <c:v>136</c:v>
                </c:pt>
                <c:pt idx="10">
                  <c:v>132</c:v>
                </c:pt>
                <c:pt idx="11">
                  <c:v>109</c:v>
                </c:pt>
                <c:pt idx="12">
                  <c:v>71</c:v>
                </c:pt>
                <c:pt idx="13">
                  <c:v>82</c:v>
                </c:pt>
                <c:pt idx="14">
                  <c:v>37</c:v>
                </c:pt>
                <c:pt idx="15">
                  <c:v>14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C-47F3-847D-66E757AB46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'2019'!$L$3:$L$22</c:f>
              <c:numCache>
                <c:formatCode>General</c:formatCode>
                <c:ptCount val="20"/>
                <c:pt idx="1">
                  <c:v>4</c:v>
                </c:pt>
                <c:pt idx="2">
                  <c:v>11</c:v>
                </c:pt>
                <c:pt idx="3">
                  <c:v>313</c:v>
                </c:pt>
                <c:pt idx="4">
                  <c:v>569</c:v>
                </c:pt>
                <c:pt idx="5">
                  <c:v>590</c:v>
                </c:pt>
                <c:pt idx="6">
                  <c:v>555</c:v>
                </c:pt>
                <c:pt idx="7">
                  <c:v>494</c:v>
                </c:pt>
                <c:pt idx="8">
                  <c:v>494</c:v>
                </c:pt>
                <c:pt idx="9">
                  <c:v>461</c:v>
                </c:pt>
                <c:pt idx="10">
                  <c:v>323</c:v>
                </c:pt>
                <c:pt idx="11">
                  <c:v>131</c:v>
                </c:pt>
                <c:pt idx="12">
                  <c:v>44</c:v>
                </c:pt>
                <c:pt idx="13">
                  <c:v>14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1-4A89-BEB0-EC15D79F322F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'2019'!$I$3:$I$22</c:f>
              <c:numCache>
                <c:formatCode>General</c:formatCode>
                <c:ptCount val="20"/>
                <c:pt idx="2">
                  <c:v>10</c:v>
                </c:pt>
                <c:pt idx="3">
                  <c:v>211</c:v>
                </c:pt>
                <c:pt idx="4">
                  <c:v>392</c:v>
                </c:pt>
                <c:pt idx="5">
                  <c:v>356</c:v>
                </c:pt>
                <c:pt idx="6">
                  <c:v>371</c:v>
                </c:pt>
                <c:pt idx="7">
                  <c:v>360</c:v>
                </c:pt>
                <c:pt idx="8">
                  <c:v>327</c:v>
                </c:pt>
                <c:pt idx="9">
                  <c:v>334</c:v>
                </c:pt>
                <c:pt idx="10">
                  <c:v>256</c:v>
                </c:pt>
                <c:pt idx="11">
                  <c:v>136</c:v>
                </c:pt>
                <c:pt idx="12">
                  <c:v>60</c:v>
                </c:pt>
                <c:pt idx="13">
                  <c:v>7</c:v>
                </c:pt>
                <c:pt idx="14">
                  <c:v>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1-4A89-BEB0-EC15D79F322F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'2019'!$F$3:$F$22</c:f>
              <c:numCache>
                <c:formatCode>General</c:formatCode>
                <c:ptCount val="20"/>
                <c:pt idx="1">
                  <c:v>4</c:v>
                </c:pt>
                <c:pt idx="2">
                  <c:v>25</c:v>
                </c:pt>
                <c:pt idx="3">
                  <c:v>398</c:v>
                </c:pt>
                <c:pt idx="4">
                  <c:v>828</c:v>
                </c:pt>
                <c:pt idx="5">
                  <c:v>791</c:v>
                </c:pt>
                <c:pt idx="6">
                  <c:v>770</c:v>
                </c:pt>
                <c:pt idx="7">
                  <c:v>784</c:v>
                </c:pt>
                <c:pt idx="8">
                  <c:v>676</c:v>
                </c:pt>
                <c:pt idx="9">
                  <c:v>634</c:v>
                </c:pt>
                <c:pt idx="10">
                  <c:v>470</c:v>
                </c:pt>
                <c:pt idx="11">
                  <c:v>213</c:v>
                </c:pt>
                <c:pt idx="12">
                  <c:v>95</c:v>
                </c:pt>
                <c:pt idx="13">
                  <c:v>33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1-4A89-BEB0-EC15D79F322F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'2019'!$O$3:$O$22</c:f>
              <c:numCache>
                <c:formatCode>General</c:formatCode>
                <c:ptCount val="20"/>
                <c:pt idx="2">
                  <c:v>34</c:v>
                </c:pt>
                <c:pt idx="3">
                  <c:v>539</c:v>
                </c:pt>
                <c:pt idx="4">
                  <c:v>992</c:v>
                </c:pt>
                <c:pt idx="5">
                  <c:v>935</c:v>
                </c:pt>
                <c:pt idx="6">
                  <c:v>1137</c:v>
                </c:pt>
                <c:pt idx="7">
                  <c:v>1058</c:v>
                </c:pt>
                <c:pt idx="8">
                  <c:v>976</c:v>
                </c:pt>
                <c:pt idx="9">
                  <c:v>697</c:v>
                </c:pt>
                <c:pt idx="10">
                  <c:v>481</c:v>
                </c:pt>
                <c:pt idx="11">
                  <c:v>170</c:v>
                </c:pt>
                <c:pt idx="12">
                  <c:v>52</c:v>
                </c:pt>
                <c:pt idx="13">
                  <c:v>12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91-4A89-BEB0-EC15D79F322F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'2019'!$R$3:$R$22</c:f>
              <c:numCache>
                <c:formatCode>General</c:formatCode>
                <c:ptCount val="20"/>
                <c:pt idx="1">
                  <c:v>7</c:v>
                </c:pt>
                <c:pt idx="2">
                  <c:v>67</c:v>
                </c:pt>
                <c:pt idx="3">
                  <c:v>500</c:v>
                </c:pt>
                <c:pt idx="4">
                  <c:v>679</c:v>
                </c:pt>
                <c:pt idx="5">
                  <c:v>495</c:v>
                </c:pt>
                <c:pt idx="6">
                  <c:v>599</c:v>
                </c:pt>
                <c:pt idx="7">
                  <c:v>550</c:v>
                </c:pt>
                <c:pt idx="8">
                  <c:v>565</c:v>
                </c:pt>
                <c:pt idx="9">
                  <c:v>462</c:v>
                </c:pt>
                <c:pt idx="10">
                  <c:v>411</c:v>
                </c:pt>
                <c:pt idx="11">
                  <c:v>222</c:v>
                </c:pt>
                <c:pt idx="12">
                  <c:v>136</c:v>
                </c:pt>
                <c:pt idx="13">
                  <c:v>61</c:v>
                </c:pt>
                <c:pt idx="14">
                  <c:v>26</c:v>
                </c:pt>
                <c:pt idx="15">
                  <c:v>5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91-4A89-BEB0-EC15D79F322F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'2019'!$C$3:$C$22</c:f>
              <c:numCache>
                <c:formatCode>General</c:formatCode>
                <c:ptCount val="20"/>
                <c:pt idx="2">
                  <c:v>2</c:v>
                </c:pt>
                <c:pt idx="3">
                  <c:v>70</c:v>
                </c:pt>
                <c:pt idx="4">
                  <c:v>173</c:v>
                </c:pt>
                <c:pt idx="5">
                  <c:v>111</c:v>
                </c:pt>
                <c:pt idx="6">
                  <c:v>135</c:v>
                </c:pt>
                <c:pt idx="7">
                  <c:v>144</c:v>
                </c:pt>
                <c:pt idx="8">
                  <c:v>118</c:v>
                </c:pt>
                <c:pt idx="9">
                  <c:v>145</c:v>
                </c:pt>
                <c:pt idx="10">
                  <c:v>94</c:v>
                </c:pt>
                <c:pt idx="11">
                  <c:v>46</c:v>
                </c:pt>
                <c:pt idx="12">
                  <c:v>19</c:v>
                </c:pt>
                <c:pt idx="13">
                  <c:v>8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91-4A89-BEB0-EC15D79F3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male students by province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'2019'!$L$1:$M$1</c:f>
              <c:strCache>
                <c:ptCount val="1"/>
                <c:pt idx="0">
                  <c:v>Malampa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'2019'!$M$3:$M$22</c:f>
              <c:numCache>
                <c:formatCode>General</c:formatCode>
                <c:ptCount val="20"/>
                <c:pt idx="0">
                  <c:v>1</c:v>
                </c:pt>
                <c:pt idx="2">
                  <c:v>12</c:v>
                </c:pt>
                <c:pt idx="3">
                  <c:v>297</c:v>
                </c:pt>
                <c:pt idx="4">
                  <c:v>624</c:v>
                </c:pt>
                <c:pt idx="5">
                  <c:v>584</c:v>
                </c:pt>
                <c:pt idx="6">
                  <c:v>659</c:v>
                </c:pt>
                <c:pt idx="7">
                  <c:v>555</c:v>
                </c:pt>
                <c:pt idx="8">
                  <c:v>514</c:v>
                </c:pt>
                <c:pt idx="9">
                  <c:v>533</c:v>
                </c:pt>
                <c:pt idx="10">
                  <c:v>393</c:v>
                </c:pt>
                <c:pt idx="11">
                  <c:v>181</c:v>
                </c:pt>
                <c:pt idx="12">
                  <c:v>80</c:v>
                </c:pt>
                <c:pt idx="13">
                  <c:v>37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0-4A35-8A59-ABB1F6C15650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'2019'!$I$3:$I$22</c:f>
              <c:numCache>
                <c:formatCode>General</c:formatCode>
                <c:ptCount val="20"/>
                <c:pt idx="2">
                  <c:v>10</c:v>
                </c:pt>
                <c:pt idx="3">
                  <c:v>211</c:v>
                </c:pt>
                <c:pt idx="4">
                  <c:v>392</c:v>
                </c:pt>
                <c:pt idx="5">
                  <c:v>356</c:v>
                </c:pt>
                <c:pt idx="6">
                  <c:v>371</c:v>
                </c:pt>
                <c:pt idx="7">
                  <c:v>360</c:v>
                </c:pt>
                <c:pt idx="8">
                  <c:v>327</c:v>
                </c:pt>
                <c:pt idx="9">
                  <c:v>334</c:v>
                </c:pt>
                <c:pt idx="10">
                  <c:v>256</c:v>
                </c:pt>
                <c:pt idx="11">
                  <c:v>136</c:v>
                </c:pt>
                <c:pt idx="12">
                  <c:v>60</c:v>
                </c:pt>
                <c:pt idx="13">
                  <c:v>7</c:v>
                </c:pt>
                <c:pt idx="14">
                  <c:v>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0-4A35-8A59-ABB1F6C15650}"/>
            </c:ext>
          </c:extLst>
        </c:ser>
        <c:ser>
          <c:idx val="2"/>
          <c:order val="2"/>
          <c:tx>
            <c:strRef>
              <c:f>'2019'!$F$1:$G$1</c:f>
              <c:strCache>
                <c:ptCount val="1"/>
                <c:pt idx="0">
                  <c:v>Sanma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'2019'!$G$3:$G$22</c:f>
              <c:numCache>
                <c:formatCode>General</c:formatCode>
                <c:ptCount val="20"/>
                <c:pt idx="2">
                  <c:v>28</c:v>
                </c:pt>
                <c:pt idx="3">
                  <c:v>414</c:v>
                </c:pt>
                <c:pt idx="4">
                  <c:v>841</c:v>
                </c:pt>
                <c:pt idx="5">
                  <c:v>886</c:v>
                </c:pt>
                <c:pt idx="6">
                  <c:v>890</c:v>
                </c:pt>
                <c:pt idx="7">
                  <c:v>802</c:v>
                </c:pt>
                <c:pt idx="8">
                  <c:v>805</c:v>
                </c:pt>
                <c:pt idx="9">
                  <c:v>684</c:v>
                </c:pt>
                <c:pt idx="10">
                  <c:v>540</c:v>
                </c:pt>
                <c:pt idx="11">
                  <c:v>296</c:v>
                </c:pt>
                <c:pt idx="12">
                  <c:v>134</c:v>
                </c:pt>
                <c:pt idx="13">
                  <c:v>61</c:v>
                </c:pt>
                <c:pt idx="14">
                  <c:v>26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0-4A35-8A59-ABB1F6C15650}"/>
            </c:ext>
          </c:extLst>
        </c:ser>
        <c:ser>
          <c:idx val="3"/>
          <c:order val="3"/>
          <c:tx>
            <c:strRef>
              <c:f>'2019'!$O$1:$P$1</c:f>
              <c:strCache>
                <c:ptCount val="1"/>
                <c:pt idx="0">
                  <c:v>Shefa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'2019'!$P$3:$P$22</c:f>
              <c:numCache>
                <c:formatCode>General</c:formatCode>
                <c:ptCount val="20"/>
                <c:pt idx="1">
                  <c:v>1</c:v>
                </c:pt>
                <c:pt idx="2">
                  <c:v>48</c:v>
                </c:pt>
                <c:pt idx="3">
                  <c:v>544</c:v>
                </c:pt>
                <c:pt idx="4">
                  <c:v>1056</c:v>
                </c:pt>
                <c:pt idx="5">
                  <c:v>1021</c:v>
                </c:pt>
                <c:pt idx="6">
                  <c:v>1239</c:v>
                </c:pt>
                <c:pt idx="7">
                  <c:v>1168</c:v>
                </c:pt>
                <c:pt idx="8">
                  <c:v>1011</c:v>
                </c:pt>
                <c:pt idx="9">
                  <c:v>859</c:v>
                </c:pt>
                <c:pt idx="10">
                  <c:v>536</c:v>
                </c:pt>
                <c:pt idx="11">
                  <c:v>239</c:v>
                </c:pt>
                <c:pt idx="12">
                  <c:v>99</c:v>
                </c:pt>
                <c:pt idx="13">
                  <c:v>38</c:v>
                </c:pt>
                <c:pt idx="14">
                  <c:v>13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0-4A35-8A59-ABB1F6C15650}"/>
            </c:ext>
          </c:extLst>
        </c:ser>
        <c:ser>
          <c:idx val="4"/>
          <c:order val="4"/>
          <c:tx>
            <c:strRef>
              <c:f>'2019'!$R$1:$S$1</c:f>
              <c:strCache>
                <c:ptCount val="1"/>
                <c:pt idx="0">
                  <c:v>Tafea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'2019'!$S$3:$S$22</c:f>
              <c:numCache>
                <c:formatCode>General</c:formatCode>
                <c:ptCount val="20"/>
                <c:pt idx="1">
                  <c:v>9</c:v>
                </c:pt>
                <c:pt idx="2">
                  <c:v>59</c:v>
                </c:pt>
                <c:pt idx="3">
                  <c:v>512</c:v>
                </c:pt>
                <c:pt idx="4">
                  <c:v>759</c:v>
                </c:pt>
                <c:pt idx="5">
                  <c:v>596</c:v>
                </c:pt>
                <c:pt idx="6">
                  <c:v>713</c:v>
                </c:pt>
                <c:pt idx="7">
                  <c:v>691</c:v>
                </c:pt>
                <c:pt idx="8">
                  <c:v>586</c:v>
                </c:pt>
                <c:pt idx="9">
                  <c:v>602</c:v>
                </c:pt>
                <c:pt idx="10">
                  <c:v>521</c:v>
                </c:pt>
                <c:pt idx="11">
                  <c:v>315</c:v>
                </c:pt>
                <c:pt idx="12">
                  <c:v>174</c:v>
                </c:pt>
                <c:pt idx="13">
                  <c:v>97</c:v>
                </c:pt>
                <c:pt idx="14">
                  <c:v>54</c:v>
                </c:pt>
                <c:pt idx="15">
                  <c:v>14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0-4A35-8A59-ABB1F6C15650}"/>
            </c:ext>
          </c:extLst>
        </c:ser>
        <c:ser>
          <c:idx val="5"/>
          <c:order val="5"/>
          <c:tx>
            <c:strRef>
              <c:f>'2019'!$C$1:$D$1</c:f>
              <c:strCache>
                <c:ptCount val="1"/>
                <c:pt idx="0">
                  <c:v>Torba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'2019'!$B$3:$B$22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</c:numCache>
            </c:numRef>
          </c:cat>
          <c:val>
            <c:numRef>
              <c:f>'2019'!$D$3:$D$22</c:f>
              <c:numCache>
                <c:formatCode>General</c:formatCode>
                <c:ptCount val="20"/>
                <c:pt idx="2">
                  <c:v>3</c:v>
                </c:pt>
                <c:pt idx="3">
                  <c:v>73</c:v>
                </c:pt>
                <c:pt idx="4">
                  <c:v>137</c:v>
                </c:pt>
                <c:pt idx="5">
                  <c:v>95</c:v>
                </c:pt>
                <c:pt idx="6">
                  <c:v>132</c:v>
                </c:pt>
                <c:pt idx="7">
                  <c:v>129</c:v>
                </c:pt>
                <c:pt idx="8">
                  <c:v>134</c:v>
                </c:pt>
                <c:pt idx="9">
                  <c:v>123</c:v>
                </c:pt>
                <c:pt idx="10">
                  <c:v>82</c:v>
                </c:pt>
                <c:pt idx="11">
                  <c:v>46</c:v>
                </c:pt>
                <c:pt idx="12">
                  <c:v>32</c:v>
                </c:pt>
                <c:pt idx="13">
                  <c:v>13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A0-4A35-8A59-ABB1F6C156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 by province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'2020'!$B$3:$B$21</c:f>
              <c:numCache>
                <c:formatCode>General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'2020'!$L$3:$L$21</c:f>
              <c:numCache>
                <c:formatCode>General</c:formatCode>
                <c:ptCount val="19"/>
                <c:pt idx="2">
                  <c:v>9</c:v>
                </c:pt>
                <c:pt idx="3">
                  <c:v>285</c:v>
                </c:pt>
                <c:pt idx="4">
                  <c:v>651</c:v>
                </c:pt>
                <c:pt idx="5">
                  <c:v>582</c:v>
                </c:pt>
                <c:pt idx="6">
                  <c:v>585</c:v>
                </c:pt>
                <c:pt idx="7">
                  <c:v>550</c:v>
                </c:pt>
                <c:pt idx="8">
                  <c:v>482</c:v>
                </c:pt>
                <c:pt idx="9">
                  <c:v>434</c:v>
                </c:pt>
                <c:pt idx="10">
                  <c:v>275</c:v>
                </c:pt>
                <c:pt idx="11">
                  <c:v>150</c:v>
                </c:pt>
                <c:pt idx="12">
                  <c:v>43</c:v>
                </c:pt>
                <c:pt idx="13">
                  <c:v>10</c:v>
                </c:pt>
                <c:pt idx="1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36-412D-9FC3-CF1AA553169E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'2020'!$I$3:$I$21</c:f>
              <c:numCache>
                <c:formatCode>General</c:formatCode>
                <c:ptCount val="19"/>
                <c:pt idx="1">
                  <c:v>1</c:v>
                </c:pt>
                <c:pt idx="2">
                  <c:v>15</c:v>
                </c:pt>
                <c:pt idx="3">
                  <c:v>208</c:v>
                </c:pt>
                <c:pt idx="4">
                  <c:v>390</c:v>
                </c:pt>
                <c:pt idx="5">
                  <c:v>425</c:v>
                </c:pt>
                <c:pt idx="6">
                  <c:v>384</c:v>
                </c:pt>
                <c:pt idx="7">
                  <c:v>408</c:v>
                </c:pt>
                <c:pt idx="8">
                  <c:v>388</c:v>
                </c:pt>
                <c:pt idx="9">
                  <c:v>335</c:v>
                </c:pt>
                <c:pt idx="10">
                  <c:v>273</c:v>
                </c:pt>
                <c:pt idx="11">
                  <c:v>146</c:v>
                </c:pt>
                <c:pt idx="12">
                  <c:v>54</c:v>
                </c:pt>
                <c:pt idx="13">
                  <c:v>16</c:v>
                </c:pt>
                <c:pt idx="14">
                  <c:v>1</c:v>
                </c:pt>
                <c:pt idx="1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36-412D-9FC3-CF1AA553169E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'2020'!$F$3:$F$21</c:f>
              <c:numCache>
                <c:formatCode>General</c:formatCode>
                <c:ptCount val="19"/>
                <c:pt idx="0">
                  <c:v>1</c:v>
                </c:pt>
                <c:pt idx="1">
                  <c:v>3</c:v>
                </c:pt>
                <c:pt idx="2">
                  <c:v>25</c:v>
                </c:pt>
                <c:pt idx="3">
                  <c:v>437</c:v>
                </c:pt>
                <c:pt idx="4">
                  <c:v>793</c:v>
                </c:pt>
                <c:pt idx="5">
                  <c:v>887</c:v>
                </c:pt>
                <c:pt idx="6">
                  <c:v>794</c:v>
                </c:pt>
                <c:pt idx="7">
                  <c:v>764</c:v>
                </c:pt>
                <c:pt idx="8">
                  <c:v>746</c:v>
                </c:pt>
                <c:pt idx="9">
                  <c:v>631</c:v>
                </c:pt>
                <c:pt idx="10">
                  <c:v>443</c:v>
                </c:pt>
                <c:pt idx="11">
                  <c:v>233</c:v>
                </c:pt>
                <c:pt idx="12">
                  <c:v>79</c:v>
                </c:pt>
                <c:pt idx="13">
                  <c:v>31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36-412D-9FC3-CF1AA553169E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'2020'!$O$3:$O$21</c:f>
              <c:numCache>
                <c:formatCode>General</c:formatCode>
                <c:ptCount val="19"/>
                <c:pt idx="1">
                  <c:v>1</c:v>
                </c:pt>
                <c:pt idx="2">
                  <c:v>53</c:v>
                </c:pt>
                <c:pt idx="3">
                  <c:v>635</c:v>
                </c:pt>
                <c:pt idx="4">
                  <c:v>1180</c:v>
                </c:pt>
                <c:pt idx="5">
                  <c:v>1134</c:v>
                </c:pt>
                <c:pt idx="6">
                  <c:v>1051</c:v>
                </c:pt>
                <c:pt idx="7">
                  <c:v>1189</c:v>
                </c:pt>
                <c:pt idx="8">
                  <c:v>1067</c:v>
                </c:pt>
                <c:pt idx="9">
                  <c:v>846</c:v>
                </c:pt>
                <c:pt idx="10">
                  <c:v>380</c:v>
                </c:pt>
                <c:pt idx="11">
                  <c:v>200</c:v>
                </c:pt>
                <c:pt idx="12">
                  <c:v>43</c:v>
                </c:pt>
                <c:pt idx="13">
                  <c:v>16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36-412D-9FC3-CF1AA553169E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'2020'!$R$3:$R$21</c:f>
              <c:numCache>
                <c:formatCode>General</c:formatCode>
                <c:ptCount val="19"/>
                <c:pt idx="1">
                  <c:v>2</c:v>
                </c:pt>
                <c:pt idx="2">
                  <c:v>38</c:v>
                </c:pt>
                <c:pt idx="3">
                  <c:v>447</c:v>
                </c:pt>
                <c:pt idx="4">
                  <c:v>784</c:v>
                </c:pt>
                <c:pt idx="5">
                  <c:v>746</c:v>
                </c:pt>
                <c:pt idx="6">
                  <c:v>512</c:v>
                </c:pt>
                <c:pt idx="7">
                  <c:v>593</c:v>
                </c:pt>
                <c:pt idx="8">
                  <c:v>529</c:v>
                </c:pt>
                <c:pt idx="9">
                  <c:v>491</c:v>
                </c:pt>
                <c:pt idx="10">
                  <c:v>359</c:v>
                </c:pt>
                <c:pt idx="11">
                  <c:v>247</c:v>
                </c:pt>
                <c:pt idx="12">
                  <c:v>120</c:v>
                </c:pt>
                <c:pt idx="13">
                  <c:v>48</c:v>
                </c:pt>
                <c:pt idx="14">
                  <c:v>18</c:v>
                </c:pt>
                <c:pt idx="15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236-412D-9FC3-CF1AA553169E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'2020'!$C$3:$C$21</c:f>
              <c:numCache>
                <c:formatCode>General</c:formatCode>
                <c:ptCount val="19"/>
                <c:pt idx="2">
                  <c:v>3</c:v>
                </c:pt>
                <c:pt idx="3">
                  <c:v>53</c:v>
                </c:pt>
                <c:pt idx="4">
                  <c:v>132</c:v>
                </c:pt>
                <c:pt idx="5">
                  <c:v>171</c:v>
                </c:pt>
                <c:pt idx="6">
                  <c:v>110</c:v>
                </c:pt>
                <c:pt idx="7">
                  <c:v>140</c:v>
                </c:pt>
                <c:pt idx="8">
                  <c:v>152</c:v>
                </c:pt>
                <c:pt idx="9">
                  <c:v>101</c:v>
                </c:pt>
                <c:pt idx="10">
                  <c:v>112</c:v>
                </c:pt>
                <c:pt idx="11">
                  <c:v>56</c:v>
                </c:pt>
                <c:pt idx="12">
                  <c:v>11</c:v>
                </c:pt>
                <c:pt idx="13">
                  <c:v>6</c:v>
                </c:pt>
                <c:pt idx="1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36-412D-9FC3-CF1AA5531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male students by province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'2020'!$B$3:$B$21</c:f>
              <c:numCache>
                <c:formatCode>General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'2020'!$M$3:$M$21</c:f>
              <c:numCache>
                <c:formatCode>General</c:formatCode>
                <c:ptCount val="19"/>
                <c:pt idx="2">
                  <c:v>11</c:v>
                </c:pt>
                <c:pt idx="3">
                  <c:v>285</c:v>
                </c:pt>
                <c:pt idx="4">
                  <c:v>622</c:v>
                </c:pt>
                <c:pt idx="5">
                  <c:v>655</c:v>
                </c:pt>
                <c:pt idx="6">
                  <c:v>580</c:v>
                </c:pt>
                <c:pt idx="7">
                  <c:v>654</c:v>
                </c:pt>
                <c:pt idx="8">
                  <c:v>547</c:v>
                </c:pt>
                <c:pt idx="9">
                  <c:v>480</c:v>
                </c:pt>
                <c:pt idx="10">
                  <c:v>386</c:v>
                </c:pt>
                <c:pt idx="11">
                  <c:v>182</c:v>
                </c:pt>
                <c:pt idx="12">
                  <c:v>60</c:v>
                </c:pt>
                <c:pt idx="13">
                  <c:v>22</c:v>
                </c:pt>
                <c:pt idx="14">
                  <c:v>11</c:v>
                </c:pt>
                <c:pt idx="1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CD-479F-B37A-1520DD219E69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'2020'!$J$3:$J$21</c:f>
              <c:numCache>
                <c:formatCode>General</c:formatCode>
                <c:ptCount val="19"/>
                <c:pt idx="2">
                  <c:v>8</c:v>
                </c:pt>
                <c:pt idx="3">
                  <c:v>199</c:v>
                </c:pt>
                <c:pt idx="4">
                  <c:v>406</c:v>
                </c:pt>
                <c:pt idx="5">
                  <c:v>473</c:v>
                </c:pt>
                <c:pt idx="6">
                  <c:v>427</c:v>
                </c:pt>
                <c:pt idx="7">
                  <c:v>420</c:v>
                </c:pt>
                <c:pt idx="8">
                  <c:v>434</c:v>
                </c:pt>
                <c:pt idx="9">
                  <c:v>394</c:v>
                </c:pt>
                <c:pt idx="10">
                  <c:v>277</c:v>
                </c:pt>
                <c:pt idx="11">
                  <c:v>182</c:v>
                </c:pt>
                <c:pt idx="12">
                  <c:v>79</c:v>
                </c:pt>
                <c:pt idx="13">
                  <c:v>18</c:v>
                </c:pt>
                <c:pt idx="14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CD-479F-B37A-1520DD219E6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'2020'!$G$3:$G$21</c:f>
              <c:numCache>
                <c:formatCode>General</c:formatCode>
                <c:ptCount val="19"/>
                <c:pt idx="2">
                  <c:v>22</c:v>
                </c:pt>
                <c:pt idx="3">
                  <c:v>396</c:v>
                </c:pt>
                <c:pt idx="4">
                  <c:v>848</c:v>
                </c:pt>
                <c:pt idx="5">
                  <c:v>889</c:v>
                </c:pt>
                <c:pt idx="6">
                  <c:v>861</c:v>
                </c:pt>
                <c:pt idx="7">
                  <c:v>848</c:v>
                </c:pt>
                <c:pt idx="8">
                  <c:v>772</c:v>
                </c:pt>
                <c:pt idx="9">
                  <c:v>755</c:v>
                </c:pt>
                <c:pt idx="10">
                  <c:v>518</c:v>
                </c:pt>
                <c:pt idx="11">
                  <c:v>299</c:v>
                </c:pt>
                <c:pt idx="12">
                  <c:v>113</c:v>
                </c:pt>
                <c:pt idx="13">
                  <c:v>45</c:v>
                </c:pt>
                <c:pt idx="14">
                  <c:v>13</c:v>
                </c:pt>
                <c:pt idx="15">
                  <c:v>9</c:v>
                </c:pt>
                <c:pt idx="16">
                  <c:v>1</c:v>
                </c:pt>
                <c:pt idx="1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CD-479F-B37A-1520DD219E6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'2020'!$P$3:$P$21</c:f>
              <c:numCache>
                <c:formatCode>General</c:formatCode>
                <c:ptCount val="19"/>
                <c:pt idx="1">
                  <c:v>4</c:v>
                </c:pt>
                <c:pt idx="2">
                  <c:v>45</c:v>
                </c:pt>
                <c:pt idx="3">
                  <c:v>608</c:v>
                </c:pt>
                <c:pt idx="4">
                  <c:v>1272</c:v>
                </c:pt>
                <c:pt idx="5">
                  <c:v>1204</c:v>
                </c:pt>
                <c:pt idx="6">
                  <c:v>1141</c:v>
                </c:pt>
                <c:pt idx="7">
                  <c:v>1283</c:v>
                </c:pt>
                <c:pt idx="8">
                  <c:v>1187</c:v>
                </c:pt>
                <c:pt idx="9">
                  <c:v>916</c:v>
                </c:pt>
                <c:pt idx="10">
                  <c:v>497</c:v>
                </c:pt>
                <c:pt idx="11">
                  <c:v>282</c:v>
                </c:pt>
                <c:pt idx="12">
                  <c:v>84</c:v>
                </c:pt>
                <c:pt idx="13">
                  <c:v>26</c:v>
                </c:pt>
                <c:pt idx="14">
                  <c:v>10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CD-479F-B37A-1520DD219E6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'2020'!$S$3:$S$21</c:f>
              <c:numCache>
                <c:formatCode>General</c:formatCode>
                <c:ptCount val="19"/>
                <c:pt idx="1">
                  <c:v>3</c:v>
                </c:pt>
                <c:pt idx="2">
                  <c:v>49</c:v>
                </c:pt>
                <c:pt idx="3">
                  <c:v>445</c:v>
                </c:pt>
                <c:pt idx="4">
                  <c:v>763</c:v>
                </c:pt>
                <c:pt idx="5">
                  <c:v>817</c:v>
                </c:pt>
                <c:pt idx="6">
                  <c:v>624</c:v>
                </c:pt>
                <c:pt idx="7">
                  <c:v>708</c:v>
                </c:pt>
                <c:pt idx="8">
                  <c:v>670</c:v>
                </c:pt>
                <c:pt idx="9">
                  <c:v>537</c:v>
                </c:pt>
                <c:pt idx="10">
                  <c:v>487</c:v>
                </c:pt>
                <c:pt idx="11">
                  <c:v>327</c:v>
                </c:pt>
                <c:pt idx="12">
                  <c:v>172</c:v>
                </c:pt>
                <c:pt idx="13">
                  <c:v>76</c:v>
                </c:pt>
                <c:pt idx="14">
                  <c:v>29</c:v>
                </c:pt>
                <c:pt idx="15">
                  <c:v>7</c:v>
                </c:pt>
                <c:pt idx="1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2CD-479F-B37A-1520DD219E6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'2020'!$D$3:$D$21</c:f>
              <c:numCache>
                <c:formatCode>General</c:formatCode>
                <c:ptCount val="19"/>
                <c:pt idx="1">
                  <c:v>4</c:v>
                </c:pt>
                <c:pt idx="2">
                  <c:v>3</c:v>
                </c:pt>
                <c:pt idx="3">
                  <c:v>54</c:v>
                </c:pt>
                <c:pt idx="4">
                  <c:v>144</c:v>
                </c:pt>
                <c:pt idx="5">
                  <c:v>145</c:v>
                </c:pt>
                <c:pt idx="6">
                  <c:v>102</c:v>
                </c:pt>
                <c:pt idx="7">
                  <c:v>126</c:v>
                </c:pt>
                <c:pt idx="8">
                  <c:v>127</c:v>
                </c:pt>
                <c:pt idx="9">
                  <c:v>122</c:v>
                </c:pt>
                <c:pt idx="10">
                  <c:v>84</c:v>
                </c:pt>
                <c:pt idx="11">
                  <c:v>52</c:v>
                </c:pt>
                <c:pt idx="12">
                  <c:v>22</c:v>
                </c:pt>
                <c:pt idx="13">
                  <c:v>8</c:v>
                </c:pt>
                <c:pt idx="1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2CD-479F-B37A-1520DD219E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 of primary education at the right age, by year and province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>
        <c:manualLayout>
          <c:layoutTarget val="inner"/>
          <c:xMode val="edge"/>
          <c:yMode val="edge"/>
          <c:x val="7.0567147856517937E-2"/>
          <c:y val="0.14900281331122955"/>
          <c:w val="0.82202547511980573"/>
          <c:h val="0.7521062651377080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773655103720125E-3"/>
                  <c:y val="-4.5715114812500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8B-4FB0-85AC-79354F66B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('education at right age'!$L$2,'education at right age'!$I$2,'education at right age'!$F$2,'education at right age'!$O$2,'education at right age'!$R$2,'education at right age'!$C$2,'education at right age'!$U$2)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('education at right age'!$N$7,'education at right age'!$K$7,'education at right age'!$H$7,'education at right age'!$Q$7,'education at right age'!$T$7,'education at right age'!$E$7,'education at right age'!$U$7)</c:f>
              <c:numCache>
                <c:formatCode>0.0%</c:formatCode>
                <c:ptCount val="7"/>
                <c:pt idx="0" formatCode="0%">
                  <c:v>0.77237448459859326</c:v>
                </c:pt>
                <c:pt idx="1">
                  <c:v>0.75226145316603443</c:v>
                </c:pt>
                <c:pt idx="2" formatCode="0%">
                  <c:v>0.76260561460888521</c:v>
                </c:pt>
                <c:pt idx="3">
                  <c:v>0.81818181818181823</c:v>
                </c:pt>
                <c:pt idx="4" formatCode="0%">
                  <c:v>0.68956616698103845</c:v>
                </c:pt>
                <c:pt idx="5" formatCode="0%">
                  <c:v>0.71867261020307083</c:v>
                </c:pt>
                <c:pt idx="6" formatCode="0%">
                  <c:v>0.76176301133090074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B-4465-8306-F39B5B2B56F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age'!$N$11,'education at right age'!$K$11,'education at right age'!$H$11,'education at right age'!$Q$11,'education at right age'!$T$11,'education at right age'!$E$11,'education at right age'!$U$11)</c:f>
              <c:numCache>
                <c:formatCode>0.0%</c:formatCode>
                <c:ptCount val="7"/>
                <c:pt idx="0" formatCode="0%">
                  <c:v>0.78161461402474952</c:v>
                </c:pt>
                <c:pt idx="1">
                  <c:v>0.75046460550768712</c:v>
                </c:pt>
                <c:pt idx="2" formatCode="0%">
                  <c:v>0.77279460171165237</c:v>
                </c:pt>
                <c:pt idx="3">
                  <c:v>0.81106882969490623</c:v>
                </c:pt>
                <c:pt idx="4" formatCode="0%">
                  <c:v>0.69521722560975607</c:v>
                </c:pt>
                <c:pt idx="5" formatCode="0%">
                  <c:v>0.7613526570048309</c:v>
                </c:pt>
                <c:pt idx="6" formatCode="0%">
                  <c:v>0.76684349642335636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B-4465-8306-F39B5B2B56F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age'!$N$15,'education at right age'!$K$15,'education at right age'!$H$15,'education at right age'!$Q$15,'education at right age'!$T$15,'education at right age'!$E$15,'education at right age'!$U$15)</c:f>
              <c:numCache>
                <c:formatCode>0%</c:formatCode>
                <c:ptCount val="7"/>
                <c:pt idx="0">
                  <c:v>0.79752162730886134</c:v>
                </c:pt>
                <c:pt idx="1">
                  <c:v>0.76732128829536528</c:v>
                </c:pt>
                <c:pt idx="2">
                  <c:v>0.78116343490304707</c:v>
                </c:pt>
                <c:pt idx="3" formatCode="0.0%">
                  <c:v>0.82254518808011723</c:v>
                </c:pt>
                <c:pt idx="4">
                  <c:v>0.7298159969958693</c:v>
                </c:pt>
                <c:pt idx="5">
                  <c:v>0.76795310210063505</c:v>
                </c:pt>
                <c:pt idx="6">
                  <c:v>0.78392692116300566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9B-4465-8306-F39B5B2B56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486271"/>
        <c:axId val="1620486687"/>
      </c:barChart>
      <c:catAx>
        <c:axId val="16204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620486687"/>
        <c:crosses val="autoZero"/>
        <c:auto val="1"/>
        <c:lblAlgn val="ctr"/>
        <c:lblOffset val="100"/>
        <c:noMultiLvlLbl val="0"/>
      </c:catAx>
      <c:valAx>
        <c:axId val="16204866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204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Rate of primary education at the right age for female children, by year and province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>
        <c:manualLayout>
          <c:layoutTarget val="inner"/>
          <c:xMode val="edge"/>
          <c:yMode val="edge"/>
          <c:x val="7.0567147856517937E-2"/>
          <c:y val="0.14900281331122955"/>
          <c:w val="0.82202547511980573"/>
          <c:h val="0.7521062651377080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('education at right age'!$L$2,'education at right age'!$I$2,'education at right age'!$F$2,'education at right age'!$O$2,'education at right age'!$R$2,'education at right age'!$C$2,'education at right age'!$U$2)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('education at right age'!$L$7,'education at right age'!$I$7,'education at right age'!$F$7,'education at right age'!$O$7,'education at right age'!$R$7,'education at right age'!$C$7,'education at right age'!$V$7)</c:f>
              <c:numCache>
                <c:formatCode>0%</c:formatCode>
                <c:ptCount val="7"/>
                <c:pt idx="0">
                  <c:v>0.78326013949883755</c:v>
                </c:pt>
                <c:pt idx="1">
                  <c:v>0.7635694572217111</c:v>
                </c:pt>
                <c:pt idx="2">
                  <c:v>0.7703717973415527</c:v>
                </c:pt>
                <c:pt idx="3" formatCode="0.0%">
                  <c:v>0.82319768327998777</c:v>
                </c:pt>
                <c:pt idx="4">
                  <c:v>0.69099378881987583</c:v>
                </c:pt>
                <c:pt idx="5">
                  <c:v>0.72997032640949555</c:v>
                </c:pt>
                <c:pt idx="6">
                  <c:v>0.76937261812072288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F-4835-92A5-2EC742D4C68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age'!$L$11,'education at right age'!$I$11,'education at right age'!$F$11,'education at right age'!$O$11,'education at right age'!$R$11,'education at right age'!$C$11,'education at right age'!$V$11)</c:f>
              <c:numCache>
                <c:formatCode>0%</c:formatCode>
                <c:ptCount val="7"/>
                <c:pt idx="0">
                  <c:v>0.7891716566866267</c:v>
                </c:pt>
                <c:pt idx="1">
                  <c:v>0.75725406935598016</c:v>
                </c:pt>
                <c:pt idx="2">
                  <c:v>0.78114654120926996</c:v>
                </c:pt>
                <c:pt idx="3" formatCode="0.0%">
                  <c:v>0.81608224193775525</c:v>
                </c:pt>
                <c:pt idx="4">
                  <c:v>0.69981199080843948</c:v>
                </c:pt>
                <c:pt idx="5">
                  <c:v>0.77485928705440899</c:v>
                </c:pt>
                <c:pt idx="6">
                  <c:v>0.77396482156148394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F-4835-92A5-2EC742D4C68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age'!$L$15,'education at right age'!$I$15,'education at right age'!$F$15,'education at right age'!$O$15,'education at right age'!$R$15,'education at right age'!$C$15,'education at right age'!$V$15)</c:f>
              <c:numCache>
                <c:formatCode>0%</c:formatCode>
                <c:ptCount val="7"/>
                <c:pt idx="0">
                  <c:v>0.80926564810251356</c:v>
                </c:pt>
                <c:pt idx="1">
                  <c:v>0.76518883415435135</c:v>
                </c:pt>
                <c:pt idx="2">
                  <c:v>0.78433038749150241</c:v>
                </c:pt>
                <c:pt idx="3" formatCode="0.0%">
                  <c:v>0.82804097311139568</c:v>
                </c:pt>
                <c:pt idx="4">
                  <c:v>0.74032813449463242</c:v>
                </c:pt>
                <c:pt idx="5">
                  <c:v>0.76835081029551955</c:v>
                </c:pt>
                <c:pt idx="6">
                  <c:v>0.78994138072658027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F-4835-92A5-2EC742D4C6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486271"/>
        <c:axId val="1620486687"/>
      </c:barChart>
      <c:catAx>
        <c:axId val="16204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620486687"/>
        <c:crosses val="autoZero"/>
        <c:auto val="1"/>
        <c:lblAlgn val="ctr"/>
        <c:lblOffset val="100"/>
        <c:noMultiLvlLbl val="0"/>
      </c:catAx>
      <c:valAx>
        <c:axId val="162048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6204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% of primary education at the right age for male children, by year and province</a:t>
            </a:r>
            <a:endParaRPr lang="en-GB"/>
          </a:p>
        </c:rich>
      </c:tx>
      <c:layout>
        <c:manualLayout>
          <c:xMode val="edge"/>
          <c:yMode val="edge"/>
          <c:x val="0.12887203936470912"/>
          <c:y val="3.5165472932692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>
        <c:manualLayout>
          <c:layoutTarget val="inner"/>
          <c:xMode val="edge"/>
          <c:yMode val="edge"/>
          <c:x val="7.0567147856517937E-2"/>
          <c:y val="0.14900281331122955"/>
          <c:w val="0.82202547511980573"/>
          <c:h val="0.7521062651377080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('education at right age'!$L$2,'education at right age'!$I$2,'education at right age'!$F$2,'education at right age'!$O$2,'education at right age'!$R$2,'education at right age'!$C$2,'education at right age'!$U$2)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('education at right age'!$M$7,'education at right age'!$J$7,'education at right age'!$G$7,'education at right age'!$P$7,'education at right age'!$S$7,'education at right age'!$D$7,'education at right age'!$W$7)</c:f>
              <c:numCache>
                <c:formatCode>0%</c:formatCode>
                <c:ptCount val="7"/>
                <c:pt idx="0">
                  <c:v>0.76274285714285717</c:v>
                </c:pt>
                <c:pt idx="1">
                  <c:v>0.74199833008627891</c:v>
                </c:pt>
                <c:pt idx="2">
                  <c:v>0.75567400275103158</c:v>
                </c:pt>
                <c:pt idx="3" formatCode="0.0%">
                  <c:v>0.81367989056087553</c:v>
                </c:pt>
                <c:pt idx="4">
                  <c:v>0.68840970350404318</c:v>
                </c:pt>
                <c:pt idx="5">
                  <c:v>0.70734126984126988</c:v>
                </c:pt>
                <c:pt idx="6">
                  <c:v>0.75505114396212092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E-41EE-BF0E-E5F9FF05E6E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age'!$M$11,'education at right age'!$J$11,'education at right age'!$G$11,'education at right age'!$P$11,'education at right age'!$S$11,'education at right age'!$D$11,'education at right age'!$W$11)</c:f>
              <c:numCache>
                <c:formatCode>0%</c:formatCode>
                <c:ptCount val="7"/>
                <c:pt idx="0">
                  <c:v>0.77484922939468392</c:v>
                </c:pt>
                <c:pt idx="1">
                  <c:v>0.74426123504688002</c:v>
                </c:pt>
                <c:pt idx="2">
                  <c:v>0.76532044285045997</c:v>
                </c:pt>
                <c:pt idx="3" formatCode="0.0%">
                  <c:v>0.80654988575780651</c:v>
                </c:pt>
                <c:pt idx="4">
                  <c:v>0.69136451217376071</c:v>
                </c:pt>
                <c:pt idx="5">
                  <c:v>0.74701195219123506</c:v>
                </c:pt>
                <c:pt idx="6">
                  <c:v>0.76048155665990058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E-41EE-BF0E-E5F9FF05E6E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('education at right age'!$M$15,'education at right age'!$J$15,'education at right age'!$G$15,'education at right age'!$P$15,'education at right age'!$S$15,'education at right age'!$D$15,'education at right age'!$W$15)</c:f>
              <c:numCache>
                <c:formatCode>0%</c:formatCode>
                <c:ptCount val="7"/>
                <c:pt idx="0">
                  <c:v>0.78692170818505336</c:v>
                </c:pt>
                <c:pt idx="1">
                  <c:v>0.76927710843373498</c:v>
                </c:pt>
                <c:pt idx="2">
                  <c:v>0.77824726134585287</c:v>
                </c:pt>
                <c:pt idx="3" formatCode="0.0%">
                  <c:v>0.81753443847770257</c:v>
                </c:pt>
                <c:pt idx="4">
                  <c:v>0.72073490813648289</c:v>
                </c:pt>
                <c:pt idx="5">
                  <c:v>0.76753507014028055</c:v>
                </c:pt>
                <c:pt idx="6">
                  <c:v>0.77846362557232496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E-41EE-BF0E-E5F9FF05E6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486271"/>
        <c:axId val="1620486687"/>
      </c:barChart>
      <c:catAx>
        <c:axId val="16204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620486687"/>
        <c:crosses val="autoZero"/>
        <c:auto val="1"/>
        <c:lblAlgn val="ctr"/>
        <c:lblOffset val="100"/>
        <c:noMultiLvlLbl val="0"/>
      </c:catAx>
      <c:valAx>
        <c:axId val="162048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162048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468086</xdr:colOff>
      <xdr:row>0</xdr:row>
      <xdr:rowOff>163285</xdr:rowOff>
    </xdr:from>
    <xdr:to>
      <xdr:col>43</xdr:col>
      <xdr:colOff>250372</xdr:colOff>
      <xdr:row>22</xdr:row>
      <xdr:rowOff>72229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D93075-7FF5-4C7E-A648-F56F96505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511629</xdr:colOff>
      <xdr:row>23</xdr:row>
      <xdr:rowOff>97972</xdr:rowOff>
    </xdr:from>
    <xdr:to>
      <xdr:col>43</xdr:col>
      <xdr:colOff>293915</xdr:colOff>
      <xdr:row>46</xdr:row>
      <xdr:rowOff>6915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8E4FD0-D771-4F91-8533-19D9ED2A1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246530</xdr:colOff>
      <xdr:row>0</xdr:row>
      <xdr:rowOff>263178</xdr:rowOff>
    </xdr:from>
    <xdr:to>
      <xdr:col>41</xdr:col>
      <xdr:colOff>407894</xdr:colOff>
      <xdr:row>21</xdr:row>
      <xdr:rowOff>172122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6250AC-A8ED-4733-811C-5D9BCA7EE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316325</xdr:colOff>
      <xdr:row>22</xdr:row>
      <xdr:rowOff>345782</xdr:rowOff>
    </xdr:from>
    <xdr:to>
      <xdr:col>42</xdr:col>
      <xdr:colOff>8164</xdr:colOff>
      <xdr:row>45</xdr:row>
      <xdr:rowOff>76071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5EBB60-F6A4-429C-BB38-5182D26AC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247808</xdr:colOff>
      <xdr:row>0</xdr:row>
      <xdr:rowOff>158675</xdr:rowOff>
    </xdr:from>
    <xdr:to>
      <xdr:col>38</xdr:col>
      <xdr:colOff>390413</xdr:colOff>
      <xdr:row>21</xdr:row>
      <xdr:rowOff>250115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D4A1F-1F55-4912-B620-C85133F68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259975</xdr:colOff>
      <xdr:row>21</xdr:row>
      <xdr:rowOff>313764</xdr:rowOff>
    </xdr:from>
    <xdr:to>
      <xdr:col>38</xdr:col>
      <xdr:colOff>402580</xdr:colOff>
      <xdr:row>44</xdr:row>
      <xdr:rowOff>37650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C9207-B72F-4005-AD5D-4A7982B8F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340659</xdr:colOff>
      <xdr:row>16</xdr:row>
      <xdr:rowOff>119742</xdr:rowOff>
    </xdr:from>
    <xdr:to>
      <xdr:col>12</xdr:col>
      <xdr:colOff>259976</xdr:colOff>
      <xdr:row>36</xdr:row>
      <xdr:rowOff>30096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B2FEF9-CC10-40E4-BE78-DF3670B2C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519953</xdr:colOff>
      <xdr:row>16</xdr:row>
      <xdr:rowOff>143435</xdr:rowOff>
    </xdr:from>
    <xdr:to>
      <xdr:col>25</xdr:col>
      <xdr:colOff>528918</xdr:colOff>
      <xdr:row>36</xdr:row>
      <xdr:rowOff>53789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7ED892-BA23-4007-9638-ACEA99261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185058</xdr:colOff>
      <xdr:row>37</xdr:row>
      <xdr:rowOff>2</xdr:rowOff>
    </xdr:from>
    <xdr:to>
      <xdr:col>18</xdr:col>
      <xdr:colOff>598714</xdr:colOff>
      <xdr:row>56</xdr:row>
      <xdr:rowOff>95413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27C658-6518-43F4-9C6B-213AD8DB3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435428</xdr:colOff>
      <xdr:row>11</xdr:row>
      <xdr:rowOff>76200</xdr:rowOff>
    </xdr:from>
    <xdr:to>
      <xdr:col>33</xdr:col>
      <xdr:colOff>32658</xdr:colOff>
      <xdr:row>48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D31A4E-4AB6-4FF6-92D6-1F0C952E1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7A7E-0663-4CEA-A6B4-07735D25D752}">
  <sheetPr codeName="Sheet9"/>
  <dimension ref="B1:W31"/>
  <sheetViews>
    <sheetView zoomScale="70" zoomScaleNormal="70" workbookViewId="0">
      <selection activeCell="G29" sqref="G29"/>
    </sheetView>
  </sheetViews>
  <sheetFormatPr defaultColWidth="8.85546875" defaultRowHeight="15" x14ac:dyDescent="0.25"/>
  <cols>
    <col min="1" max="1" width="6.5703125" style="3" customWidth="1"/>
    <col min="2" max="2" width="12.140625" style="3" customWidth="1"/>
    <col min="3" max="20" width="8.85546875" style="3"/>
    <col min="21" max="21" width="11.5703125" style="3" customWidth="1"/>
    <col min="22" max="16384" width="8.85546875" style="3"/>
  </cols>
  <sheetData>
    <row r="1" spans="2:23" ht="30" x14ac:dyDescent="0.25">
      <c r="B1" s="1">
        <v>2018</v>
      </c>
      <c r="C1" s="15" t="s">
        <v>10</v>
      </c>
      <c r="D1" s="15"/>
      <c r="E1" s="2" t="s">
        <v>11</v>
      </c>
      <c r="F1" s="15" t="s">
        <v>4</v>
      </c>
      <c r="G1" s="15"/>
      <c r="H1" s="2" t="s">
        <v>5</v>
      </c>
      <c r="I1" s="15" t="s">
        <v>2</v>
      </c>
      <c r="J1" s="15"/>
      <c r="K1" s="2" t="s">
        <v>3</v>
      </c>
      <c r="L1" s="15" t="s">
        <v>0</v>
      </c>
      <c r="M1" s="15"/>
      <c r="N1" s="2" t="s">
        <v>1</v>
      </c>
      <c r="O1" s="15" t="s">
        <v>6</v>
      </c>
      <c r="P1" s="15"/>
      <c r="Q1" s="2" t="s">
        <v>7</v>
      </c>
      <c r="R1" s="15" t="s">
        <v>8</v>
      </c>
      <c r="S1" s="15"/>
      <c r="T1" s="2" t="s">
        <v>9</v>
      </c>
      <c r="U1" s="1" t="s">
        <v>12</v>
      </c>
    </row>
    <row r="2" spans="2:23" x14ac:dyDescent="0.25">
      <c r="B2" s="1" t="s">
        <v>13</v>
      </c>
      <c r="C2" s="1" t="s">
        <v>14</v>
      </c>
      <c r="D2" s="1" t="s">
        <v>15</v>
      </c>
      <c r="E2" s="1"/>
      <c r="F2" s="1" t="s">
        <v>14</v>
      </c>
      <c r="G2" s="1" t="s">
        <v>15</v>
      </c>
      <c r="H2" s="1"/>
      <c r="I2" s="1" t="s">
        <v>14</v>
      </c>
      <c r="J2" s="1" t="s">
        <v>15</v>
      </c>
      <c r="K2" s="1"/>
      <c r="L2" s="1" t="s">
        <v>14</v>
      </c>
      <c r="M2" s="1" t="s">
        <v>15</v>
      </c>
      <c r="N2" s="1"/>
      <c r="O2" s="1" t="s">
        <v>14</v>
      </c>
      <c r="P2" s="1" t="s">
        <v>15</v>
      </c>
      <c r="Q2" s="1"/>
      <c r="R2" s="1" t="s">
        <v>14</v>
      </c>
      <c r="S2" s="1" t="s">
        <v>15</v>
      </c>
      <c r="T2" s="1"/>
      <c r="U2" s="1"/>
      <c r="V2" s="7" t="s">
        <v>14</v>
      </c>
      <c r="W2" s="7" t="s">
        <v>15</v>
      </c>
    </row>
    <row r="3" spans="2:23" x14ac:dyDescent="0.25">
      <c r="B3" s="1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v>1</v>
      </c>
      <c r="S3" s="1"/>
      <c r="T3" s="1">
        <v>1</v>
      </c>
      <c r="U3" s="1">
        <v>1</v>
      </c>
      <c r="V3" s="3">
        <f>SUM(L3,I3,F3,O3,R3,C3)</f>
        <v>1</v>
      </c>
      <c r="W3" s="3">
        <f>SUM(M3,J3,G3,P3,S3,D3)</f>
        <v>0</v>
      </c>
    </row>
    <row r="4" spans="2:23" x14ac:dyDescent="0.25"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>
        <v>1</v>
      </c>
      <c r="M4" s="1">
        <v>1</v>
      </c>
      <c r="N4" s="1">
        <v>2</v>
      </c>
      <c r="O4" s="1"/>
      <c r="P4" s="1"/>
      <c r="Q4" s="1"/>
      <c r="R4" s="1"/>
      <c r="S4" s="1"/>
      <c r="T4" s="1"/>
      <c r="U4" s="1">
        <v>2</v>
      </c>
      <c r="V4" s="3">
        <f>SUM(L4,I4,F4,O4,R4,C4)</f>
        <v>1</v>
      </c>
      <c r="W4" s="3">
        <f>SUM(M4,J4,G4,P4,S4,D4)</f>
        <v>1</v>
      </c>
    </row>
    <row r="5" spans="2:23" x14ac:dyDescent="0.25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>
        <v>1</v>
      </c>
      <c r="M5" s="1"/>
      <c r="N5" s="1">
        <v>1</v>
      </c>
      <c r="O5" s="1"/>
      <c r="P5" s="1">
        <v>1</v>
      </c>
      <c r="Q5" s="1">
        <v>1</v>
      </c>
      <c r="R5" s="1">
        <v>2</v>
      </c>
      <c r="S5" s="1">
        <v>1</v>
      </c>
      <c r="T5" s="1">
        <v>3</v>
      </c>
      <c r="U5" s="1">
        <v>5</v>
      </c>
      <c r="V5" s="3">
        <f>SUM(L5,I5,F5,O5,R5,C5)</f>
        <v>3</v>
      </c>
      <c r="W5" s="3">
        <f>SUM(M5,J5,G5,P5,S5,D5)</f>
        <v>2</v>
      </c>
    </row>
    <row r="6" spans="2:23" x14ac:dyDescent="0.25">
      <c r="B6" s="1">
        <v>3</v>
      </c>
      <c r="C6" s="1">
        <v>2</v>
      </c>
      <c r="D6" s="1">
        <v>1</v>
      </c>
      <c r="E6" s="1">
        <v>3</v>
      </c>
      <c r="F6" s="1">
        <v>7</v>
      </c>
      <c r="G6" s="1">
        <v>3</v>
      </c>
      <c r="H6" s="1">
        <v>10</v>
      </c>
      <c r="I6" s="1">
        <v>3</v>
      </c>
      <c r="J6" s="1">
        <v>3</v>
      </c>
      <c r="K6" s="1">
        <v>6</v>
      </c>
      <c r="L6" s="1">
        <v>1</v>
      </c>
      <c r="M6" s="1">
        <v>1</v>
      </c>
      <c r="N6" s="1">
        <v>2</v>
      </c>
      <c r="O6" s="1">
        <v>6</v>
      </c>
      <c r="P6" s="1">
        <v>3</v>
      </c>
      <c r="Q6" s="1">
        <v>9</v>
      </c>
      <c r="R6" s="1">
        <v>14</v>
      </c>
      <c r="S6" s="1">
        <v>6</v>
      </c>
      <c r="T6" s="1">
        <v>20</v>
      </c>
      <c r="U6" s="1">
        <v>50</v>
      </c>
      <c r="V6" s="3">
        <f>SUM(L6,I6,F6,O6,R6,C6)</f>
        <v>33</v>
      </c>
      <c r="W6" s="3">
        <f>SUM(M6,J6,G6,P6,S6,D6)</f>
        <v>17</v>
      </c>
    </row>
    <row r="7" spans="2:23" x14ac:dyDescent="0.25">
      <c r="B7" s="1">
        <v>4</v>
      </c>
      <c r="C7" s="1">
        <v>7</v>
      </c>
      <c r="D7" s="1">
        <v>6</v>
      </c>
      <c r="E7" s="1">
        <v>13</v>
      </c>
      <c r="F7" s="1">
        <v>23</v>
      </c>
      <c r="G7" s="1">
        <v>28</v>
      </c>
      <c r="H7" s="1">
        <v>51</v>
      </c>
      <c r="I7" s="1">
        <v>22</v>
      </c>
      <c r="J7" s="1">
        <v>9</v>
      </c>
      <c r="K7" s="1">
        <v>31</v>
      </c>
      <c r="L7" s="1">
        <v>8</v>
      </c>
      <c r="M7" s="1">
        <v>12</v>
      </c>
      <c r="N7" s="1">
        <v>20</v>
      </c>
      <c r="O7" s="1">
        <v>39</v>
      </c>
      <c r="P7" s="1">
        <v>37</v>
      </c>
      <c r="Q7" s="1">
        <v>76</v>
      </c>
      <c r="R7" s="1">
        <v>57</v>
      </c>
      <c r="S7" s="1">
        <v>46</v>
      </c>
      <c r="T7" s="1">
        <v>103</v>
      </c>
      <c r="U7" s="1">
        <v>294</v>
      </c>
      <c r="V7" s="3">
        <f>SUM(L7,I7,F7,O7,R7,C7)</f>
        <v>156</v>
      </c>
      <c r="W7" s="3">
        <f>SUM(M7,J7,G7,P7,S7,D7)</f>
        <v>138</v>
      </c>
    </row>
    <row r="8" spans="2:23" x14ac:dyDescent="0.25">
      <c r="B8" s="1">
        <v>5</v>
      </c>
      <c r="C8" s="1">
        <v>86</v>
      </c>
      <c r="D8" s="1">
        <v>71</v>
      </c>
      <c r="E8" s="1">
        <v>157</v>
      </c>
      <c r="F8" s="1">
        <v>394</v>
      </c>
      <c r="G8" s="1">
        <v>367</v>
      </c>
      <c r="H8" s="1">
        <v>761</v>
      </c>
      <c r="I8" s="1">
        <v>240</v>
      </c>
      <c r="J8" s="1">
        <v>258</v>
      </c>
      <c r="K8" s="1">
        <v>498</v>
      </c>
      <c r="L8" s="1">
        <v>323</v>
      </c>
      <c r="M8" s="1">
        <v>332</v>
      </c>
      <c r="N8" s="1">
        <v>655</v>
      </c>
      <c r="O8" s="1">
        <v>428</v>
      </c>
      <c r="P8" s="1">
        <v>414</v>
      </c>
      <c r="Q8" s="1">
        <v>842</v>
      </c>
      <c r="R8" s="1">
        <v>425</v>
      </c>
      <c r="S8" s="1">
        <v>483</v>
      </c>
      <c r="T8" s="1">
        <v>908</v>
      </c>
      <c r="U8" s="1">
        <v>3821</v>
      </c>
      <c r="V8" s="3">
        <f>SUM(L8,I8,F8,O8,R8,C8)</f>
        <v>1896</v>
      </c>
      <c r="W8" s="3">
        <f>SUM(M8,J8,G8,P8,S8,D8)</f>
        <v>1925</v>
      </c>
    </row>
    <row r="9" spans="2:23" x14ac:dyDescent="0.25">
      <c r="B9" s="1">
        <v>6</v>
      </c>
      <c r="C9" s="1">
        <v>94</v>
      </c>
      <c r="D9" s="1">
        <v>88</v>
      </c>
      <c r="E9" s="1">
        <v>182</v>
      </c>
      <c r="F9" s="1">
        <v>656</v>
      </c>
      <c r="G9" s="1">
        <v>741</v>
      </c>
      <c r="H9" s="1">
        <v>1397</v>
      </c>
      <c r="I9" s="1">
        <v>375</v>
      </c>
      <c r="J9" s="1">
        <v>408</v>
      </c>
      <c r="K9" s="1">
        <v>783</v>
      </c>
      <c r="L9" s="1">
        <v>557</v>
      </c>
      <c r="M9" s="1">
        <v>538</v>
      </c>
      <c r="N9" s="1">
        <v>1095</v>
      </c>
      <c r="O9" s="1">
        <v>815</v>
      </c>
      <c r="P9" s="1">
        <v>903</v>
      </c>
      <c r="Q9" s="1">
        <v>1718</v>
      </c>
      <c r="R9" s="1">
        <v>450</v>
      </c>
      <c r="S9" s="1">
        <v>559</v>
      </c>
      <c r="T9" s="1">
        <v>1009</v>
      </c>
      <c r="U9" s="1">
        <v>6184</v>
      </c>
      <c r="V9" s="3">
        <f>SUM(L9,I9,F9,O9,R9,C9)</f>
        <v>2947</v>
      </c>
      <c r="W9" s="3">
        <f>SUM(M9,J9,G9,P9,S9,D9)</f>
        <v>3237</v>
      </c>
    </row>
    <row r="10" spans="2:23" x14ac:dyDescent="0.25">
      <c r="B10" s="1">
        <v>7</v>
      </c>
      <c r="C10" s="1">
        <v>120</v>
      </c>
      <c r="D10" s="1">
        <v>127</v>
      </c>
      <c r="E10" s="1">
        <v>247</v>
      </c>
      <c r="F10" s="1">
        <v>704</v>
      </c>
      <c r="G10" s="1">
        <v>823</v>
      </c>
      <c r="H10" s="1">
        <v>1527</v>
      </c>
      <c r="I10" s="1">
        <v>448</v>
      </c>
      <c r="J10" s="1">
        <v>466</v>
      </c>
      <c r="K10" s="1">
        <v>914</v>
      </c>
      <c r="L10" s="1">
        <v>529</v>
      </c>
      <c r="M10" s="1">
        <v>639</v>
      </c>
      <c r="N10" s="1">
        <v>1168</v>
      </c>
      <c r="O10" s="1">
        <v>1054</v>
      </c>
      <c r="P10" s="1">
        <v>1154</v>
      </c>
      <c r="Q10" s="1">
        <v>2208</v>
      </c>
      <c r="R10" s="1">
        <v>577</v>
      </c>
      <c r="S10" s="1">
        <v>724</v>
      </c>
      <c r="T10" s="1">
        <v>1301</v>
      </c>
      <c r="U10" s="1">
        <v>7365</v>
      </c>
      <c r="V10" s="3">
        <f>SUM(L10,I10,F10,O10,R10,C10)</f>
        <v>3432</v>
      </c>
      <c r="W10" s="3">
        <f>SUM(M10,J10,G10,P10,S10,D10)</f>
        <v>3933</v>
      </c>
    </row>
    <row r="11" spans="2:23" x14ac:dyDescent="0.25">
      <c r="B11" s="1">
        <v>8</v>
      </c>
      <c r="C11" s="1">
        <v>132</v>
      </c>
      <c r="D11" s="1">
        <v>121</v>
      </c>
      <c r="E11" s="1">
        <v>253</v>
      </c>
      <c r="F11" s="1">
        <v>731</v>
      </c>
      <c r="G11" s="1">
        <v>758</v>
      </c>
      <c r="H11" s="1">
        <v>1489</v>
      </c>
      <c r="I11" s="1">
        <v>430</v>
      </c>
      <c r="J11" s="1">
        <v>498</v>
      </c>
      <c r="K11" s="1">
        <v>928</v>
      </c>
      <c r="L11" s="1">
        <v>495</v>
      </c>
      <c r="M11" s="1">
        <v>566</v>
      </c>
      <c r="N11" s="1">
        <v>1061</v>
      </c>
      <c r="O11" s="1">
        <v>997</v>
      </c>
      <c r="P11" s="1">
        <v>1087</v>
      </c>
      <c r="Q11" s="1">
        <v>2084</v>
      </c>
      <c r="R11" s="1">
        <v>516</v>
      </c>
      <c r="S11" s="1">
        <v>678</v>
      </c>
      <c r="T11" s="1">
        <v>1194</v>
      </c>
      <c r="U11" s="1">
        <v>7009</v>
      </c>
      <c r="V11" s="3">
        <f>SUM(L11,I11,F11,O11,R11,C11)</f>
        <v>3301</v>
      </c>
      <c r="W11" s="3">
        <f>SUM(M11,J11,G11,P11,S11,D11)</f>
        <v>3708</v>
      </c>
    </row>
    <row r="12" spans="2:23" x14ac:dyDescent="0.25">
      <c r="B12" s="1">
        <v>9</v>
      </c>
      <c r="C12" s="1">
        <v>120</v>
      </c>
      <c r="D12" s="1">
        <v>136</v>
      </c>
      <c r="E12" s="1">
        <v>256</v>
      </c>
      <c r="F12" s="1">
        <v>650</v>
      </c>
      <c r="G12" s="1">
        <v>761</v>
      </c>
      <c r="H12" s="1">
        <v>1411</v>
      </c>
      <c r="I12" s="1">
        <v>403</v>
      </c>
      <c r="J12" s="1">
        <v>462</v>
      </c>
      <c r="K12" s="1">
        <v>865</v>
      </c>
      <c r="L12" s="1">
        <v>489</v>
      </c>
      <c r="M12" s="1">
        <v>523</v>
      </c>
      <c r="N12" s="1">
        <v>1012</v>
      </c>
      <c r="O12" s="1">
        <v>944</v>
      </c>
      <c r="P12" s="1">
        <v>1000</v>
      </c>
      <c r="Q12" s="1">
        <v>1944</v>
      </c>
      <c r="R12" s="1">
        <v>568</v>
      </c>
      <c r="S12" s="1">
        <v>595</v>
      </c>
      <c r="T12" s="1">
        <v>1163</v>
      </c>
      <c r="U12" s="1">
        <v>6651</v>
      </c>
      <c r="V12" s="3">
        <f>SUM(L12,I12,F12,O12,R12,C12)</f>
        <v>3174</v>
      </c>
      <c r="W12" s="3">
        <f>SUM(M12,J12,G12,P12,S12,D12)</f>
        <v>3477</v>
      </c>
    </row>
    <row r="13" spans="2:23" x14ac:dyDescent="0.25">
      <c r="B13" s="1">
        <v>10</v>
      </c>
      <c r="C13" s="1">
        <v>155</v>
      </c>
      <c r="D13" s="1">
        <v>132</v>
      </c>
      <c r="E13" s="1">
        <v>287</v>
      </c>
      <c r="F13" s="1">
        <v>635</v>
      </c>
      <c r="G13" s="1">
        <v>678</v>
      </c>
      <c r="H13" s="1">
        <v>1313</v>
      </c>
      <c r="I13" s="1">
        <v>427</v>
      </c>
      <c r="J13" s="1">
        <v>400</v>
      </c>
      <c r="K13" s="1">
        <v>827</v>
      </c>
      <c r="L13" s="1">
        <v>498</v>
      </c>
      <c r="M13" s="1">
        <v>555</v>
      </c>
      <c r="N13" s="1">
        <v>1053</v>
      </c>
      <c r="O13" s="1">
        <v>825</v>
      </c>
      <c r="P13" s="1">
        <v>963</v>
      </c>
      <c r="Q13" s="1">
        <v>1788</v>
      </c>
      <c r="R13" s="1">
        <v>501</v>
      </c>
      <c r="S13" s="1">
        <v>648</v>
      </c>
      <c r="T13" s="1">
        <v>1149</v>
      </c>
      <c r="U13" s="1">
        <v>6417</v>
      </c>
      <c r="V13" s="3">
        <f>SUM(L13,I13,F13,O13,R13,C13)</f>
        <v>3041</v>
      </c>
      <c r="W13" s="3">
        <f>SUM(M13,J13,G13,P13,S13,D13)</f>
        <v>3376</v>
      </c>
    </row>
    <row r="14" spans="2:23" x14ac:dyDescent="0.25">
      <c r="B14" s="1">
        <v>11</v>
      </c>
      <c r="C14" s="1">
        <v>117</v>
      </c>
      <c r="D14" s="1">
        <v>109</v>
      </c>
      <c r="E14" s="1">
        <v>226</v>
      </c>
      <c r="F14" s="1">
        <v>623</v>
      </c>
      <c r="G14" s="1">
        <v>634</v>
      </c>
      <c r="H14" s="1">
        <v>1257</v>
      </c>
      <c r="I14" s="1">
        <v>407</v>
      </c>
      <c r="J14" s="1">
        <v>432</v>
      </c>
      <c r="K14" s="1">
        <v>839</v>
      </c>
      <c r="L14" s="1">
        <v>464</v>
      </c>
      <c r="M14" s="1">
        <v>516</v>
      </c>
      <c r="N14" s="1">
        <v>980</v>
      </c>
      <c r="O14" s="1">
        <v>766</v>
      </c>
      <c r="P14" s="1">
        <v>841</v>
      </c>
      <c r="Q14" s="1">
        <v>1607</v>
      </c>
      <c r="R14" s="1">
        <v>503</v>
      </c>
      <c r="S14" s="1">
        <v>627</v>
      </c>
      <c r="T14" s="1">
        <v>1130</v>
      </c>
      <c r="U14" s="1">
        <v>6039</v>
      </c>
      <c r="V14" s="3">
        <f>SUM(L14,I14,F14,O14,R14,C14)</f>
        <v>2880</v>
      </c>
      <c r="W14" s="3">
        <f>SUM(M14,J14,G14,P14,S14,D14)</f>
        <v>3159</v>
      </c>
    </row>
    <row r="15" spans="2:23" x14ac:dyDescent="0.25">
      <c r="B15" s="1">
        <v>12</v>
      </c>
      <c r="C15" s="1">
        <v>83</v>
      </c>
      <c r="D15" s="1">
        <v>71</v>
      </c>
      <c r="E15" s="1">
        <v>154</v>
      </c>
      <c r="F15" s="1">
        <v>388</v>
      </c>
      <c r="G15" s="1">
        <v>498</v>
      </c>
      <c r="H15" s="1">
        <v>886</v>
      </c>
      <c r="I15" s="1">
        <v>280</v>
      </c>
      <c r="J15" s="1">
        <v>322</v>
      </c>
      <c r="K15" s="1">
        <v>602</v>
      </c>
      <c r="L15" s="1">
        <v>302</v>
      </c>
      <c r="M15" s="1">
        <v>345</v>
      </c>
      <c r="N15" s="1">
        <v>647</v>
      </c>
      <c r="O15" s="1">
        <v>411</v>
      </c>
      <c r="P15" s="1">
        <v>509</v>
      </c>
      <c r="Q15" s="1">
        <v>920</v>
      </c>
      <c r="R15" s="1">
        <v>359</v>
      </c>
      <c r="S15" s="1">
        <v>440</v>
      </c>
      <c r="T15" s="1">
        <v>799</v>
      </c>
      <c r="U15" s="1">
        <v>4008</v>
      </c>
      <c r="V15" s="3">
        <f>SUM(L15,I15,F15,O15,R15,C15)</f>
        <v>1823</v>
      </c>
      <c r="W15" s="3">
        <f>SUM(M15,J15,G15,P15,S15,D15)</f>
        <v>2185</v>
      </c>
    </row>
    <row r="16" spans="2:23" x14ac:dyDescent="0.25">
      <c r="B16" s="1">
        <v>13</v>
      </c>
      <c r="C16" s="1">
        <v>60</v>
      </c>
      <c r="D16" s="1">
        <v>82</v>
      </c>
      <c r="E16" s="1">
        <v>142</v>
      </c>
      <c r="F16" s="1">
        <v>217</v>
      </c>
      <c r="G16" s="1">
        <v>279</v>
      </c>
      <c r="H16" s="1">
        <v>496</v>
      </c>
      <c r="I16" s="1">
        <v>158</v>
      </c>
      <c r="J16" s="1">
        <v>199</v>
      </c>
      <c r="K16" s="1">
        <v>357</v>
      </c>
      <c r="L16" s="1">
        <v>140</v>
      </c>
      <c r="M16" s="1">
        <v>203</v>
      </c>
      <c r="N16" s="1">
        <v>343</v>
      </c>
      <c r="O16" s="1">
        <v>174</v>
      </c>
      <c r="P16" s="1">
        <v>248</v>
      </c>
      <c r="Q16" s="1">
        <v>422</v>
      </c>
      <c r="R16" s="1">
        <v>249</v>
      </c>
      <c r="S16" s="1">
        <v>315</v>
      </c>
      <c r="T16" s="1">
        <v>564</v>
      </c>
      <c r="U16" s="1">
        <v>2324</v>
      </c>
      <c r="V16" s="3">
        <f>SUM(L16,I16,F16,O16,R16,C16)</f>
        <v>998</v>
      </c>
      <c r="W16" s="3">
        <f>SUM(M16,J16,G16,P16,S16,D16)</f>
        <v>1326</v>
      </c>
    </row>
    <row r="17" spans="2:23" x14ac:dyDescent="0.25">
      <c r="B17" s="1">
        <v>14</v>
      </c>
      <c r="C17" s="1">
        <v>23</v>
      </c>
      <c r="D17" s="1">
        <v>37</v>
      </c>
      <c r="E17" s="1">
        <v>60</v>
      </c>
      <c r="F17" s="1">
        <v>92</v>
      </c>
      <c r="G17" s="1">
        <v>145</v>
      </c>
      <c r="H17" s="1">
        <v>237</v>
      </c>
      <c r="I17" s="1">
        <v>48</v>
      </c>
      <c r="J17" s="1">
        <v>96</v>
      </c>
      <c r="K17" s="1">
        <v>144</v>
      </c>
      <c r="L17" s="1">
        <v>42</v>
      </c>
      <c r="M17" s="1">
        <v>102</v>
      </c>
      <c r="N17" s="1">
        <v>144</v>
      </c>
      <c r="O17" s="1">
        <v>60</v>
      </c>
      <c r="P17" s="1">
        <v>106</v>
      </c>
      <c r="Q17" s="1">
        <v>166</v>
      </c>
      <c r="R17" s="1">
        <v>160</v>
      </c>
      <c r="S17" s="1">
        <v>237</v>
      </c>
      <c r="T17" s="1">
        <v>397</v>
      </c>
      <c r="U17" s="1">
        <v>1148</v>
      </c>
      <c r="V17" s="3">
        <f>SUM(L17,I17,F17,O17,R17,C17)</f>
        <v>425</v>
      </c>
      <c r="W17" s="3">
        <f>SUM(M17,J17,G17,P17,S17,D17)</f>
        <v>723</v>
      </c>
    </row>
    <row r="18" spans="2:23" x14ac:dyDescent="0.25">
      <c r="B18" s="1">
        <v>15</v>
      </c>
      <c r="C18" s="1">
        <v>5</v>
      </c>
      <c r="D18" s="1">
        <v>14</v>
      </c>
      <c r="E18" s="1">
        <v>19</v>
      </c>
      <c r="F18" s="1">
        <v>40</v>
      </c>
      <c r="G18" s="1">
        <v>68</v>
      </c>
      <c r="H18" s="1">
        <v>108</v>
      </c>
      <c r="I18" s="1">
        <v>16</v>
      </c>
      <c r="J18" s="1">
        <v>34</v>
      </c>
      <c r="K18" s="1">
        <v>50</v>
      </c>
      <c r="L18" s="1">
        <v>15</v>
      </c>
      <c r="M18" s="1">
        <v>30</v>
      </c>
      <c r="N18" s="1">
        <v>45</v>
      </c>
      <c r="O18" s="1">
        <v>29</v>
      </c>
      <c r="P18" s="1">
        <v>25</v>
      </c>
      <c r="Q18" s="1">
        <v>54</v>
      </c>
      <c r="R18" s="1">
        <v>62</v>
      </c>
      <c r="S18" s="1">
        <v>123</v>
      </c>
      <c r="T18" s="1">
        <v>185</v>
      </c>
      <c r="U18" s="1">
        <v>461</v>
      </c>
      <c r="V18" s="3">
        <f>SUM(L18,I18,F18,O18,R18,C18)</f>
        <v>167</v>
      </c>
      <c r="W18" s="3">
        <f>SUM(M18,J18,G18,P18,S18,D18)</f>
        <v>294</v>
      </c>
    </row>
    <row r="19" spans="2:23" x14ac:dyDescent="0.25">
      <c r="B19" s="1">
        <v>16</v>
      </c>
      <c r="C19" s="1">
        <v>3</v>
      </c>
      <c r="D19" s="1">
        <v>5</v>
      </c>
      <c r="E19" s="1">
        <v>8</v>
      </c>
      <c r="F19" s="1">
        <v>13</v>
      </c>
      <c r="G19" s="1">
        <v>22</v>
      </c>
      <c r="H19" s="1">
        <v>35</v>
      </c>
      <c r="I19" s="1">
        <v>3</v>
      </c>
      <c r="J19" s="1">
        <v>3</v>
      </c>
      <c r="K19" s="1">
        <v>6</v>
      </c>
      <c r="L19" s="1">
        <v>4</v>
      </c>
      <c r="M19" s="1">
        <v>8</v>
      </c>
      <c r="N19" s="1">
        <v>12</v>
      </c>
      <c r="O19" s="1">
        <v>6</v>
      </c>
      <c r="P19" s="1">
        <v>6</v>
      </c>
      <c r="Q19" s="1">
        <v>12</v>
      </c>
      <c r="R19" s="1">
        <v>35</v>
      </c>
      <c r="S19" s="1">
        <v>53</v>
      </c>
      <c r="T19" s="1">
        <v>88</v>
      </c>
      <c r="U19" s="1">
        <v>161</v>
      </c>
      <c r="V19" s="3">
        <f>SUM(L19,I19,F19,O19,R19,C19)</f>
        <v>64</v>
      </c>
      <c r="W19" s="3">
        <f>SUM(M19,J19,G19,P19,S19,D19)</f>
        <v>97</v>
      </c>
    </row>
    <row r="20" spans="2:23" x14ac:dyDescent="0.25">
      <c r="B20" s="1">
        <v>17</v>
      </c>
      <c r="C20" s="1">
        <v>2</v>
      </c>
      <c r="D20" s="1">
        <v>5</v>
      </c>
      <c r="E20" s="1">
        <v>7</v>
      </c>
      <c r="F20" s="1">
        <v>11</v>
      </c>
      <c r="G20" s="1">
        <v>7</v>
      </c>
      <c r="H20" s="1">
        <v>18</v>
      </c>
      <c r="I20" s="1">
        <v>1</v>
      </c>
      <c r="J20" s="1">
        <v>3</v>
      </c>
      <c r="K20" s="1">
        <v>4</v>
      </c>
      <c r="L20" s="1">
        <v>1</v>
      </c>
      <c r="M20" s="1">
        <v>3</v>
      </c>
      <c r="N20" s="1">
        <v>4</v>
      </c>
      <c r="O20" s="1">
        <v>7</v>
      </c>
      <c r="P20" s="1">
        <v>12</v>
      </c>
      <c r="Q20" s="1">
        <v>19</v>
      </c>
      <c r="R20" s="1">
        <v>24</v>
      </c>
      <c r="S20" s="1">
        <v>25</v>
      </c>
      <c r="T20" s="1">
        <v>49</v>
      </c>
      <c r="U20" s="1">
        <v>101</v>
      </c>
      <c r="V20" s="3">
        <f>SUM(L20,I20,F20,O20,R20,C20)</f>
        <v>46</v>
      </c>
      <c r="W20" s="3">
        <f>SUM(M20,J20,G20,P20,S20,D20)</f>
        <v>55</v>
      </c>
    </row>
    <row r="21" spans="2:23" x14ac:dyDescent="0.25">
      <c r="B21" s="1">
        <v>18</v>
      </c>
      <c r="C21" s="1">
        <v>2</v>
      </c>
      <c r="D21" s="1">
        <v>3</v>
      </c>
      <c r="E21" s="1">
        <v>5</v>
      </c>
      <c r="F21" s="1">
        <v>4</v>
      </c>
      <c r="G21" s="1">
        <v>2</v>
      </c>
      <c r="H21" s="1">
        <v>6</v>
      </c>
      <c r="I21" s="1"/>
      <c r="J21" s="1"/>
      <c r="K21" s="1"/>
      <c r="L21" s="1">
        <v>1</v>
      </c>
      <c r="M21" s="1">
        <v>1</v>
      </c>
      <c r="N21" s="1">
        <v>2</v>
      </c>
      <c r="O21" s="1"/>
      <c r="P21" s="1"/>
      <c r="Q21" s="1"/>
      <c r="R21" s="1">
        <v>4</v>
      </c>
      <c r="S21" s="1">
        <v>5</v>
      </c>
      <c r="T21" s="1">
        <v>9</v>
      </c>
      <c r="U21" s="1">
        <v>22</v>
      </c>
      <c r="V21" s="3">
        <f>SUM(L21,I21,F21,O21,R21,C21)</f>
        <v>11</v>
      </c>
      <c r="W21" s="3">
        <f>SUM(M21,J21,G21,P21,S21,D21)</f>
        <v>11</v>
      </c>
    </row>
    <row r="22" spans="2:23" x14ac:dyDescent="0.25">
      <c r="B22" s="1">
        <v>19</v>
      </c>
      <c r="C22" s="1"/>
      <c r="D22" s="1"/>
      <c r="E22" s="1"/>
      <c r="F22" s="1">
        <v>2</v>
      </c>
      <c r="G22" s="1">
        <v>2</v>
      </c>
      <c r="H22" s="1">
        <v>4</v>
      </c>
      <c r="I22" s="1"/>
      <c r="J22" s="1"/>
      <c r="K22" s="1"/>
      <c r="L22" s="1"/>
      <c r="M22" s="1"/>
      <c r="N22" s="1"/>
      <c r="O22" s="1"/>
      <c r="P22" s="1"/>
      <c r="Q22" s="1"/>
      <c r="R22" s="1">
        <v>1</v>
      </c>
      <c r="S22" s="1"/>
      <c r="T22" s="1">
        <v>1</v>
      </c>
      <c r="U22" s="1">
        <v>5</v>
      </c>
      <c r="V22" s="3">
        <f>SUM(L22,I22,F22,O22,R22,C22)</f>
        <v>3</v>
      </c>
      <c r="W22" s="3">
        <f>SUM(M22,J22,G22,P22,S22,D22)</f>
        <v>2</v>
      </c>
    </row>
    <row r="23" spans="2:23" x14ac:dyDescent="0.25">
      <c r="B23" s="1">
        <v>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1</v>
      </c>
      <c r="Q23" s="1">
        <v>1</v>
      </c>
      <c r="R23" s="1"/>
      <c r="S23" s="1"/>
      <c r="T23" s="1"/>
      <c r="U23" s="1">
        <v>1</v>
      </c>
      <c r="V23" s="3">
        <f>SUM(L23,I23,F23,O23,R23,C23)</f>
        <v>0</v>
      </c>
      <c r="W23" s="3">
        <f>SUM(M23,J23,G23,P23,S23,D23)</f>
        <v>1</v>
      </c>
    </row>
    <row r="24" spans="2:23" x14ac:dyDescent="0.25">
      <c r="B24" s="1">
        <v>25</v>
      </c>
      <c r="C24" s="1"/>
      <c r="D24" s="1"/>
      <c r="E24" s="1"/>
      <c r="F24" s="1">
        <v>1</v>
      </c>
      <c r="G24" s="1"/>
      <c r="H24" s="1">
        <v>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>
        <v>1</v>
      </c>
      <c r="V24" s="3">
        <f>SUM(L24,I24,F24,O24,R24,C24)</f>
        <v>1</v>
      </c>
      <c r="W24" s="3">
        <f>SUM(M24,J24,G24,P24,S24,D24)</f>
        <v>0</v>
      </c>
    </row>
    <row r="25" spans="2:23" x14ac:dyDescent="0.25">
      <c r="B25" s="1" t="s">
        <v>12</v>
      </c>
      <c r="C25" s="1">
        <v>1011</v>
      </c>
      <c r="D25" s="1">
        <v>1008</v>
      </c>
      <c r="E25" s="1">
        <v>2019</v>
      </c>
      <c r="F25" s="1">
        <v>5191</v>
      </c>
      <c r="G25" s="1">
        <v>5816</v>
      </c>
      <c r="H25" s="1">
        <v>11007</v>
      </c>
      <c r="I25" s="1">
        <v>3261</v>
      </c>
      <c r="J25" s="1">
        <v>3593</v>
      </c>
      <c r="K25" s="1">
        <v>6854</v>
      </c>
      <c r="L25" s="1">
        <v>3871</v>
      </c>
      <c r="M25" s="1">
        <v>4375</v>
      </c>
      <c r="N25" s="1">
        <v>8246</v>
      </c>
      <c r="O25" s="1">
        <v>6561</v>
      </c>
      <c r="P25" s="1">
        <v>7310</v>
      </c>
      <c r="Q25" s="1">
        <v>13871</v>
      </c>
      <c r="R25" s="1">
        <v>4508</v>
      </c>
      <c r="S25" s="1">
        <v>5565</v>
      </c>
      <c r="T25" s="1">
        <v>10073</v>
      </c>
      <c r="U25" s="1">
        <v>52070</v>
      </c>
      <c r="V25" s="3">
        <f>SUM(L25,I25,F25,O25,R25,C25)</f>
        <v>24403</v>
      </c>
      <c r="W25" s="3">
        <f>SUM(M25,J25,G25,P25,S25,D25)</f>
        <v>27667</v>
      </c>
    </row>
    <row r="29" spans="2:23" x14ac:dyDescent="0.25">
      <c r="B29" s="5" t="s">
        <v>16</v>
      </c>
      <c r="C29" s="5">
        <f>SUM(C9:C14)</f>
        <v>738</v>
      </c>
      <c r="D29" s="5">
        <f>SUM(D9:D14)</f>
        <v>713</v>
      </c>
      <c r="E29" s="5">
        <f>SUM(E9:E14)</f>
        <v>1451</v>
      </c>
      <c r="F29" s="5">
        <f>SUM(F9:F14)</f>
        <v>3999</v>
      </c>
      <c r="G29" s="5">
        <f>SUM(G9:G14)</f>
        <v>4395</v>
      </c>
      <c r="H29" s="5">
        <f>SUM(H9:H14)</f>
        <v>8394</v>
      </c>
      <c r="I29" s="5">
        <f>SUM(I9:I14)</f>
        <v>2490</v>
      </c>
      <c r="J29" s="5">
        <f>SUM(J9:J14)</f>
        <v>2666</v>
      </c>
      <c r="K29" s="5">
        <f>SUM(K9:K14)</f>
        <v>5156</v>
      </c>
      <c r="L29" s="5">
        <f>SUM(L9:L14)</f>
        <v>3032</v>
      </c>
      <c r="M29" s="5">
        <f>SUM(M9:M14)</f>
        <v>3337</v>
      </c>
      <c r="N29" s="5">
        <f>SUM(N9:N14)</f>
        <v>6369</v>
      </c>
      <c r="O29" s="5">
        <f>SUM(O9:O14)</f>
        <v>5401</v>
      </c>
      <c r="P29" s="5">
        <f>SUM(P9:P14)</f>
        <v>5948</v>
      </c>
      <c r="Q29" s="5">
        <f>SUM(Q9:Q14)</f>
        <v>11349</v>
      </c>
      <c r="R29" s="5">
        <f>SUM(R9:R14)</f>
        <v>3115</v>
      </c>
      <c r="S29" s="5">
        <f>SUM(S9:S14)</f>
        <v>3831</v>
      </c>
      <c r="T29" s="5">
        <f>SUM(T9:T14)</f>
        <v>6946</v>
      </c>
      <c r="U29" s="5">
        <f t="shared" ref="D29:U29" si="0">SUM(U9:U14)</f>
        <v>39665</v>
      </c>
      <c r="V29" s="5">
        <f t="shared" ref="V29:W29" si="1">SUM(V9:V14)</f>
        <v>18775</v>
      </c>
      <c r="W29" s="5">
        <f t="shared" si="1"/>
        <v>20890</v>
      </c>
    </row>
    <row r="30" spans="2:23" x14ac:dyDescent="0.25">
      <c r="B30" s="5" t="s">
        <v>17</v>
      </c>
      <c r="C30" s="5">
        <f>C25-C29</f>
        <v>273</v>
      </c>
      <c r="D30" s="5">
        <f>D25-D29</f>
        <v>295</v>
      </c>
      <c r="E30" s="5">
        <f>E25-E29</f>
        <v>568</v>
      </c>
      <c r="F30" s="5">
        <f>F25-F29</f>
        <v>1192</v>
      </c>
      <c r="G30" s="5">
        <f>G25-G29</f>
        <v>1421</v>
      </c>
      <c r="H30" s="5">
        <f>H25-H29</f>
        <v>2613</v>
      </c>
      <c r="I30" s="5">
        <f>I25-I29</f>
        <v>771</v>
      </c>
      <c r="J30" s="5">
        <f>J25-J29</f>
        <v>927</v>
      </c>
      <c r="K30" s="5">
        <f>K25-K29</f>
        <v>1698</v>
      </c>
      <c r="L30" s="5">
        <f>L25-L29</f>
        <v>839</v>
      </c>
      <c r="M30" s="5">
        <f>M25-M29</f>
        <v>1038</v>
      </c>
      <c r="N30" s="5">
        <f>N25-N29</f>
        <v>1877</v>
      </c>
      <c r="O30" s="5">
        <f>O25-O29</f>
        <v>1160</v>
      </c>
      <c r="P30" s="5">
        <f>P25-P29</f>
        <v>1362</v>
      </c>
      <c r="Q30" s="5">
        <f>Q25-Q29</f>
        <v>2522</v>
      </c>
      <c r="R30" s="5">
        <f>R25-R29</f>
        <v>1393</v>
      </c>
      <c r="S30" s="5">
        <f>S25-S29</f>
        <v>1734</v>
      </c>
      <c r="T30" s="5">
        <f>T25-T29</f>
        <v>3127</v>
      </c>
      <c r="U30" s="5">
        <f t="shared" ref="D30:U30" si="2">U25-U29</f>
        <v>12405</v>
      </c>
      <c r="V30" s="5">
        <f t="shared" ref="V30" si="3">V25-V29</f>
        <v>5628</v>
      </c>
      <c r="W30" s="5">
        <f t="shared" ref="W30" si="4">W25-W29</f>
        <v>6777</v>
      </c>
    </row>
    <row r="31" spans="2:23" x14ac:dyDescent="0.25">
      <c r="B31" s="5"/>
      <c r="C31" s="9">
        <f>C30/C25</f>
        <v>0.27002967359050445</v>
      </c>
      <c r="D31" s="9">
        <f>D30/D25</f>
        <v>0.29265873015873017</v>
      </c>
      <c r="E31" s="9">
        <f>E30/E25</f>
        <v>0.28132738979692917</v>
      </c>
      <c r="F31" s="9">
        <f>F30/F25</f>
        <v>0.2296282026584473</v>
      </c>
      <c r="G31" s="9">
        <f>G30/G25</f>
        <v>0.24432599724896836</v>
      </c>
      <c r="H31" s="9">
        <f>H30/H25</f>
        <v>0.23739438539111474</v>
      </c>
      <c r="I31" s="9">
        <f>I30/I25</f>
        <v>0.23643054277828887</v>
      </c>
      <c r="J31" s="9">
        <f>J30/J25</f>
        <v>0.25800166991372114</v>
      </c>
      <c r="K31" s="9">
        <f>K30/K25</f>
        <v>0.24773854683396557</v>
      </c>
      <c r="L31" s="9">
        <f>L30/L25</f>
        <v>0.21673986050116248</v>
      </c>
      <c r="M31" s="9">
        <f>M30/M25</f>
        <v>0.23725714285714286</v>
      </c>
      <c r="N31" s="9">
        <f>N30/N25</f>
        <v>0.22762551540140674</v>
      </c>
      <c r="O31" s="9">
        <f>O30/O25</f>
        <v>0.1768023167200122</v>
      </c>
      <c r="P31" s="9">
        <f>P30/P25</f>
        <v>0.1863201094391245</v>
      </c>
      <c r="Q31" s="9">
        <f>Q30/Q25</f>
        <v>0.18181818181818182</v>
      </c>
      <c r="R31" s="9">
        <f>R30/R25</f>
        <v>0.30900621118012422</v>
      </c>
      <c r="S31" s="9">
        <f>S30/S25</f>
        <v>0.31159029649595688</v>
      </c>
      <c r="T31" s="9">
        <f>T30/T25</f>
        <v>0.3104338330189616</v>
      </c>
      <c r="U31" s="9">
        <f t="shared" ref="D31:U31" si="5">U30/U25</f>
        <v>0.23823698866909929</v>
      </c>
      <c r="V31" s="9">
        <f t="shared" ref="V31" si="6">V30/V25</f>
        <v>0.23062738187927714</v>
      </c>
      <c r="W31" s="9">
        <f t="shared" ref="W31" si="7">W30/W25</f>
        <v>0.24494885603787905</v>
      </c>
    </row>
  </sheetData>
  <mergeCells count="6">
    <mergeCell ref="C1:D1"/>
    <mergeCell ref="L1:M1"/>
    <mergeCell ref="I1:J1"/>
    <mergeCell ref="F1:G1"/>
    <mergeCell ref="O1:P1"/>
    <mergeCell ref="R1:S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5F62-EFCD-42D7-964E-838C13EDEC9E}">
  <sheetPr codeName="Sheet10"/>
  <dimension ref="B1:W29"/>
  <sheetViews>
    <sheetView tabSelected="1" zoomScale="70" zoomScaleNormal="70" workbookViewId="0">
      <selection activeCell="U36" sqref="U36"/>
    </sheetView>
  </sheetViews>
  <sheetFormatPr defaultColWidth="8.85546875" defaultRowHeight="15" x14ac:dyDescent="0.25"/>
  <cols>
    <col min="1" max="16384" width="8.85546875" style="4"/>
  </cols>
  <sheetData>
    <row r="1" spans="2:23" ht="30" x14ac:dyDescent="0.25">
      <c r="B1" s="6">
        <v>2019</v>
      </c>
      <c r="C1" s="16" t="s">
        <v>10</v>
      </c>
      <c r="D1" s="16"/>
      <c r="E1" s="6" t="s">
        <v>11</v>
      </c>
      <c r="F1" s="16" t="s">
        <v>4</v>
      </c>
      <c r="G1" s="16"/>
      <c r="H1" s="6" t="s">
        <v>5</v>
      </c>
      <c r="I1" s="16" t="s">
        <v>2</v>
      </c>
      <c r="J1" s="16"/>
      <c r="K1" s="6" t="s">
        <v>3</v>
      </c>
      <c r="L1" s="16" t="s">
        <v>0</v>
      </c>
      <c r="M1" s="16"/>
      <c r="N1" s="6" t="s">
        <v>1</v>
      </c>
      <c r="O1" s="16" t="s">
        <v>6</v>
      </c>
      <c r="P1" s="16"/>
      <c r="Q1" s="6" t="s">
        <v>7</v>
      </c>
      <c r="R1" s="16" t="s">
        <v>8</v>
      </c>
      <c r="S1" s="16"/>
      <c r="T1" s="6" t="s">
        <v>9</v>
      </c>
      <c r="U1" s="6" t="s">
        <v>12</v>
      </c>
    </row>
    <row r="2" spans="2:23" x14ac:dyDescent="0.25">
      <c r="B2" s="6" t="s">
        <v>13</v>
      </c>
      <c r="C2" s="6" t="s">
        <v>14</v>
      </c>
      <c r="D2" s="6" t="s">
        <v>15</v>
      </c>
      <c r="E2" s="6"/>
      <c r="F2" s="6" t="s">
        <v>14</v>
      </c>
      <c r="G2" s="6" t="s">
        <v>15</v>
      </c>
      <c r="H2" s="6"/>
      <c r="I2" s="6" t="s">
        <v>14</v>
      </c>
      <c r="J2" s="6" t="s">
        <v>15</v>
      </c>
      <c r="K2" s="6"/>
      <c r="L2" s="6" t="s">
        <v>14</v>
      </c>
      <c r="M2" s="6" t="s">
        <v>15</v>
      </c>
      <c r="N2" s="6"/>
      <c r="O2" s="6" t="s">
        <v>14</v>
      </c>
      <c r="P2" s="6" t="s">
        <v>15</v>
      </c>
      <c r="Q2" s="6"/>
      <c r="R2" s="6" t="s">
        <v>14</v>
      </c>
      <c r="S2" s="6" t="s">
        <v>15</v>
      </c>
      <c r="T2" s="6"/>
      <c r="U2" s="6"/>
      <c r="V2" s="7" t="s">
        <v>14</v>
      </c>
      <c r="W2" s="7" t="s">
        <v>15</v>
      </c>
    </row>
    <row r="3" spans="2:23" x14ac:dyDescent="0.25">
      <c r="B3" s="6">
        <v>2</v>
      </c>
      <c r="C3" s="6"/>
      <c r="D3" s="6"/>
      <c r="E3" s="6"/>
      <c r="F3" s="6"/>
      <c r="G3" s="6"/>
      <c r="H3" s="6"/>
      <c r="I3" s="6"/>
      <c r="J3" s="6">
        <v>1</v>
      </c>
      <c r="K3" s="6">
        <v>1</v>
      </c>
      <c r="L3" s="6"/>
      <c r="M3" s="6">
        <v>1</v>
      </c>
      <c r="N3" s="6">
        <v>1</v>
      </c>
      <c r="O3" s="6"/>
      <c r="P3" s="6"/>
      <c r="Q3" s="6"/>
      <c r="R3" s="6"/>
      <c r="S3" s="6"/>
      <c r="T3" s="6"/>
      <c r="U3" s="6">
        <v>2</v>
      </c>
      <c r="V3" s="3">
        <f>SUM(L3,I3,F3,O3,R3,C3)</f>
        <v>0</v>
      </c>
      <c r="W3" s="3">
        <f>SUM(M3,J3,G3,P3,S3,D3)</f>
        <v>2</v>
      </c>
    </row>
    <row r="4" spans="2:23" x14ac:dyDescent="0.25">
      <c r="B4" s="6">
        <v>3</v>
      </c>
      <c r="C4" s="6"/>
      <c r="D4" s="6"/>
      <c r="E4" s="6"/>
      <c r="F4" s="6">
        <v>4</v>
      </c>
      <c r="G4" s="6"/>
      <c r="H4" s="6">
        <v>4</v>
      </c>
      <c r="I4" s="6"/>
      <c r="J4" s="6"/>
      <c r="K4" s="6"/>
      <c r="L4" s="6">
        <v>4</v>
      </c>
      <c r="M4" s="6"/>
      <c r="N4" s="6">
        <v>4</v>
      </c>
      <c r="O4" s="6"/>
      <c r="P4" s="6">
        <v>1</v>
      </c>
      <c r="Q4" s="6">
        <v>1</v>
      </c>
      <c r="R4" s="6">
        <v>7</v>
      </c>
      <c r="S4" s="6">
        <v>9</v>
      </c>
      <c r="T4" s="6">
        <v>16</v>
      </c>
      <c r="U4" s="6">
        <v>25</v>
      </c>
      <c r="V4" s="3">
        <f>SUM(L4,I4,F4,O4,R4,C4)</f>
        <v>15</v>
      </c>
      <c r="W4" s="3">
        <f>SUM(M4,J4,G4,P4,S4,D4)</f>
        <v>10</v>
      </c>
    </row>
    <row r="5" spans="2:23" x14ac:dyDescent="0.25">
      <c r="B5" s="6">
        <v>4</v>
      </c>
      <c r="C5" s="6">
        <v>2</v>
      </c>
      <c r="D5" s="6">
        <v>3</v>
      </c>
      <c r="E5" s="6">
        <v>5</v>
      </c>
      <c r="F5" s="6">
        <v>25</v>
      </c>
      <c r="G5" s="6">
        <v>28</v>
      </c>
      <c r="H5" s="6">
        <v>53</v>
      </c>
      <c r="I5" s="6">
        <v>10</v>
      </c>
      <c r="J5" s="6">
        <v>15</v>
      </c>
      <c r="K5" s="6">
        <v>25</v>
      </c>
      <c r="L5" s="6">
        <v>11</v>
      </c>
      <c r="M5" s="6">
        <v>12</v>
      </c>
      <c r="N5" s="6">
        <v>23</v>
      </c>
      <c r="O5" s="6">
        <v>34</v>
      </c>
      <c r="P5" s="6">
        <v>48</v>
      </c>
      <c r="Q5" s="6">
        <v>82</v>
      </c>
      <c r="R5" s="6">
        <v>67</v>
      </c>
      <c r="S5" s="6">
        <v>59</v>
      </c>
      <c r="T5" s="6">
        <v>126</v>
      </c>
      <c r="U5" s="6">
        <v>314</v>
      </c>
      <c r="V5" s="3">
        <f>SUM(L5,I5,F5,O5,R5,C5)</f>
        <v>149</v>
      </c>
      <c r="W5" s="3">
        <f>SUM(M5,J5,G5,P5,S5,D5)</f>
        <v>165</v>
      </c>
    </row>
    <row r="6" spans="2:23" x14ac:dyDescent="0.25">
      <c r="B6" s="6">
        <v>5</v>
      </c>
      <c r="C6" s="6">
        <v>70</v>
      </c>
      <c r="D6" s="6">
        <v>73</v>
      </c>
      <c r="E6" s="6">
        <v>143</v>
      </c>
      <c r="F6" s="6">
        <v>398</v>
      </c>
      <c r="G6" s="6">
        <v>414</v>
      </c>
      <c r="H6" s="6">
        <v>812</v>
      </c>
      <c r="I6" s="6">
        <v>211</v>
      </c>
      <c r="J6" s="6">
        <v>204</v>
      </c>
      <c r="K6" s="6">
        <v>415</v>
      </c>
      <c r="L6" s="6">
        <v>313</v>
      </c>
      <c r="M6" s="6">
        <v>297</v>
      </c>
      <c r="N6" s="6">
        <v>610</v>
      </c>
      <c r="O6" s="6">
        <v>539</v>
      </c>
      <c r="P6" s="6">
        <v>544</v>
      </c>
      <c r="Q6" s="6">
        <v>1083</v>
      </c>
      <c r="R6" s="6">
        <v>500</v>
      </c>
      <c r="S6" s="6">
        <v>512</v>
      </c>
      <c r="T6" s="6">
        <v>1012</v>
      </c>
      <c r="U6" s="6">
        <v>4075</v>
      </c>
      <c r="V6" s="3">
        <f>SUM(L6,I6,F6,O6,R6,C6)</f>
        <v>2031</v>
      </c>
      <c r="W6" s="3">
        <f>SUM(M6,J6,G6,P6,S6,D6)</f>
        <v>2044</v>
      </c>
    </row>
    <row r="7" spans="2:23" x14ac:dyDescent="0.25">
      <c r="B7" s="6">
        <v>6</v>
      </c>
      <c r="C7" s="6">
        <v>173</v>
      </c>
      <c r="D7" s="6">
        <v>137</v>
      </c>
      <c r="E7" s="6">
        <v>310</v>
      </c>
      <c r="F7" s="6">
        <v>828</v>
      </c>
      <c r="G7" s="6">
        <v>841</v>
      </c>
      <c r="H7" s="6">
        <v>1669</v>
      </c>
      <c r="I7" s="6">
        <v>392</v>
      </c>
      <c r="J7" s="6">
        <v>426</v>
      </c>
      <c r="K7" s="6">
        <v>818</v>
      </c>
      <c r="L7" s="6">
        <v>569</v>
      </c>
      <c r="M7" s="6">
        <v>624</v>
      </c>
      <c r="N7" s="6">
        <v>1193</v>
      </c>
      <c r="O7" s="6">
        <v>992</v>
      </c>
      <c r="P7" s="6">
        <v>1056</v>
      </c>
      <c r="Q7" s="6">
        <v>2048</v>
      </c>
      <c r="R7" s="6">
        <v>679</v>
      </c>
      <c r="S7" s="6">
        <v>759</v>
      </c>
      <c r="T7" s="6">
        <v>1438</v>
      </c>
      <c r="U7" s="6">
        <v>7476</v>
      </c>
      <c r="V7" s="3">
        <f>SUM(L7,I7,F7,O7,R7,C7)</f>
        <v>3633</v>
      </c>
      <c r="W7" s="3">
        <f>SUM(M7,J7,G7,P7,S7,D7)</f>
        <v>3843</v>
      </c>
    </row>
    <row r="8" spans="2:23" x14ac:dyDescent="0.25">
      <c r="B8" s="6">
        <v>7</v>
      </c>
      <c r="C8" s="6">
        <v>111</v>
      </c>
      <c r="D8" s="6">
        <v>95</v>
      </c>
      <c r="E8" s="6">
        <v>206</v>
      </c>
      <c r="F8" s="6">
        <v>791</v>
      </c>
      <c r="G8" s="6">
        <v>886</v>
      </c>
      <c r="H8" s="6">
        <v>1677</v>
      </c>
      <c r="I8" s="6">
        <v>356</v>
      </c>
      <c r="J8" s="6">
        <v>395</v>
      </c>
      <c r="K8" s="6">
        <v>751</v>
      </c>
      <c r="L8" s="6">
        <v>590</v>
      </c>
      <c r="M8" s="6">
        <v>584</v>
      </c>
      <c r="N8" s="6">
        <v>1174</v>
      </c>
      <c r="O8" s="6">
        <v>935</v>
      </c>
      <c r="P8" s="6">
        <v>1021</v>
      </c>
      <c r="Q8" s="6">
        <v>1956</v>
      </c>
      <c r="R8" s="6">
        <v>495</v>
      </c>
      <c r="S8" s="6">
        <v>596</v>
      </c>
      <c r="T8" s="6">
        <v>1091</v>
      </c>
      <c r="U8" s="6">
        <v>6855</v>
      </c>
      <c r="V8" s="3">
        <f>SUM(L8,I8,F8,O8,R8,C8)</f>
        <v>3278</v>
      </c>
      <c r="W8" s="3">
        <f>SUM(M8,J8,G8,P8,S8,D8)</f>
        <v>3577</v>
      </c>
    </row>
    <row r="9" spans="2:23" x14ac:dyDescent="0.25">
      <c r="B9" s="6">
        <v>8</v>
      </c>
      <c r="C9" s="6">
        <v>135</v>
      </c>
      <c r="D9" s="6">
        <v>132</v>
      </c>
      <c r="E9" s="6">
        <v>267</v>
      </c>
      <c r="F9" s="6">
        <v>770</v>
      </c>
      <c r="G9" s="6">
        <v>890</v>
      </c>
      <c r="H9" s="6">
        <v>1660</v>
      </c>
      <c r="I9" s="6">
        <v>371</v>
      </c>
      <c r="J9" s="6">
        <v>373</v>
      </c>
      <c r="K9" s="6">
        <v>744</v>
      </c>
      <c r="L9" s="6">
        <v>555</v>
      </c>
      <c r="M9" s="6">
        <v>659</v>
      </c>
      <c r="N9" s="6">
        <v>1214</v>
      </c>
      <c r="O9" s="6">
        <v>1137</v>
      </c>
      <c r="P9" s="6">
        <v>1239</v>
      </c>
      <c r="Q9" s="6">
        <v>2376</v>
      </c>
      <c r="R9" s="6">
        <v>599</v>
      </c>
      <c r="S9" s="6">
        <v>713</v>
      </c>
      <c r="T9" s="6">
        <v>1312</v>
      </c>
      <c r="U9" s="6">
        <v>7573</v>
      </c>
      <c r="V9" s="3">
        <f>SUM(L9,I9,F9,O9,R9,C9)</f>
        <v>3567</v>
      </c>
      <c r="W9" s="3">
        <f>SUM(M9,J9,G9,P9,S9,D9)</f>
        <v>4006</v>
      </c>
    </row>
    <row r="10" spans="2:23" x14ac:dyDescent="0.25">
      <c r="B10" s="6">
        <v>9</v>
      </c>
      <c r="C10" s="6">
        <v>144</v>
      </c>
      <c r="D10" s="6">
        <v>129</v>
      </c>
      <c r="E10" s="6">
        <v>273</v>
      </c>
      <c r="F10" s="6">
        <v>784</v>
      </c>
      <c r="G10" s="6">
        <v>802</v>
      </c>
      <c r="H10" s="6">
        <v>1586</v>
      </c>
      <c r="I10" s="6">
        <v>360</v>
      </c>
      <c r="J10" s="6">
        <v>415</v>
      </c>
      <c r="K10" s="6">
        <v>775</v>
      </c>
      <c r="L10" s="6">
        <v>494</v>
      </c>
      <c r="M10" s="6">
        <v>555</v>
      </c>
      <c r="N10" s="6">
        <v>1049</v>
      </c>
      <c r="O10" s="6">
        <v>1058</v>
      </c>
      <c r="P10" s="6">
        <v>1168</v>
      </c>
      <c r="Q10" s="6">
        <v>2226</v>
      </c>
      <c r="R10" s="6">
        <v>550</v>
      </c>
      <c r="S10" s="6">
        <v>691</v>
      </c>
      <c r="T10" s="6">
        <v>1241</v>
      </c>
      <c r="U10" s="6">
        <v>7150</v>
      </c>
      <c r="V10" s="3">
        <f>SUM(L10,I10,F10,O10,R10,C10)</f>
        <v>3390</v>
      </c>
      <c r="W10" s="3">
        <f>SUM(M10,J10,G10,P10,S10,D10)</f>
        <v>3760</v>
      </c>
    </row>
    <row r="11" spans="2:23" x14ac:dyDescent="0.25">
      <c r="B11" s="6">
        <v>10</v>
      </c>
      <c r="C11" s="6">
        <v>118</v>
      </c>
      <c r="D11" s="6">
        <v>134</v>
      </c>
      <c r="E11" s="6">
        <v>252</v>
      </c>
      <c r="F11" s="6">
        <v>676</v>
      </c>
      <c r="G11" s="6">
        <v>805</v>
      </c>
      <c r="H11" s="6">
        <v>1481</v>
      </c>
      <c r="I11" s="6">
        <v>327</v>
      </c>
      <c r="J11" s="6">
        <v>388</v>
      </c>
      <c r="K11" s="6">
        <v>715</v>
      </c>
      <c r="L11" s="6">
        <v>494</v>
      </c>
      <c r="M11" s="6">
        <v>514</v>
      </c>
      <c r="N11" s="6">
        <v>1008</v>
      </c>
      <c r="O11" s="6">
        <v>976</v>
      </c>
      <c r="P11" s="6">
        <v>1011</v>
      </c>
      <c r="Q11" s="6">
        <v>1987</v>
      </c>
      <c r="R11" s="6">
        <v>565</v>
      </c>
      <c r="S11" s="6">
        <v>586</v>
      </c>
      <c r="T11" s="6">
        <v>1151</v>
      </c>
      <c r="U11" s="6">
        <v>6594</v>
      </c>
      <c r="V11" s="3">
        <f>SUM(L11,I11,F11,O11,R11,C11)</f>
        <v>3156</v>
      </c>
      <c r="W11" s="3">
        <f>SUM(M11,J11,G11,P11,S11,D11)</f>
        <v>3438</v>
      </c>
    </row>
    <row r="12" spans="2:23" x14ac:dyDescent="0.25">
      <c r="B12" s="6">
        <v>11</v>
      </c>
      <c r="C12" s="6">
        <v>145</v>
      </c>
      <c r="D12" s="6">
        <v>123</v>
      </c>
      <c r="E12" s="6">
        <v>268</v>
      </c>
      <c r="F12" s="6">
        <v>634</v>
      </c>
      <c r="G12" s="6">
        <v>684</v>
      </c>
      <c r="H12" s="6">
        <v>1318</v>
      </c>
      <c r="I12" s="6">
        <v>334</v>
      </c>
      <c r="J12" s="6">
        <v>305</v>
      </c>
      <c r="K12" s="6">
        <v>639</v>
      </c>
      <c r="L12" s="6">
        <v>461</v>
      </c>
      <c r="M12" s="6">
        <v>533</v>
      </c>
      <c r="N12" s="6">
        <v>994</v>
      </c>
      <c r="O12" s="6">
        <v>697</v>
      </c>
      <c r="P12" s="6">
        <v>859</v>
      </c>
      <c r="Q12" s="6">
        <v>1556</v>
      </c>
      <c r="R12" s="6">
        <v>462</v>
      </c>
      <c r="S12" s="6">
        <v>602</v>
      </c>
      <c r="T12" s="6">
        <v>1064</v>
      </c>
      <c r="U12" s="6">
        <v>5839</v>
      </c>
      <c r="V12" s="3">
        <f>SUM(L12,I12,F12,O12,R12,C12)</f>
        <v>2733</v>
      </c>
      <c r="W12" s="3">
        <f>SUM(M12,J12,G12,P12,S12,D12)</f>
        <v>3106</v>
      </c>
    </row>
    <row r="13" spans="2:23" x14ac:dyDescent="0.25">
      <c r="B13" s="6">
        <v>12</v>
      </c>
      <c r="C13" s="6">
        <v>94</v>
      </c>
      <c r="D13" s="6">
        <v>82</v>
      </c>
      <c r="E13" s="6">
        <v>176</v>
      </c>
      <c r="F13" s="6">
        <v>470</v>
      </c>
      <c r="G13" s="6">
        <v>540</v>
      </c>
      <c r="H13" s="6">
        <v>1010</v>
      </c>
      <c r="I13" s="6">
        <v>256</v>
      </c>
      <c r="J13" s="6">
        <v>290</v>
      </c>
      <c r="K13" s="6">
        <v>546</v>
      </c>
      <c r="L13" s="6">
        <v>323</v>
      </c>
      <c r="M13" s="6">
        <v>393</v>
      </c>
      <c r="N13" s="6">
        <v>716</v>
      </c>
      <c r="O13" s="6">
        <v>481</v>
      </c>
      <c r="P13" s="6">
        <v>536</v>
      </c>
      <c r="Q13" s="6">
        <v>1017</v>
      </c>
      <c r="R13" s="6">
        <v>411</v>
      </c>
      <c r="S13" s="6">
        <v>521</v>
      </c>
      <c r="T13" s="6">
        <v>932</v>
      </c>
      <c r="U13" s="6">
        <v>4397</v>
      </c>
      <c r="V13" s="3">
        <f>SUM(L13,I13,F13,O13,R13,C13)</f>
        <v>2035</v>
      </c>
      <c r="W13" s="3">
        <f>SUM(M13,J13,G13,P13,S13,D13)</f>
        <v>2362</v>
      </c>
    </row>
    <row r="14" spans="2:23" x14ac:dyDescent="0.25">
      <c r="B14" s="6">
        <v>13</v>
      </c>
      <c r="C14" s="6">
        <v>46</v>
      </c>
      <c r="D14" s="6">
        <v>46</v>
      </c>
      <c r="E14" s="6">
        <v>92</v>
      </c>
      <c r="F14" s="6">
        <v>213</v>
      </c>
      <c r="G14" s="6">
        <v>296</v>
      </c>
      <c r="H14" s="6">
        <v>509</v>
      </c>
      <c r="I14" s="6">
        <v>136</v>
      </c>
      <c r="J14" s="6">
        <v>166</v>
      </c>
      <c r="K14" s="6">
        <v>302</v>
      </c>
      <c r="L14" s="6">
        <v>131</v>
      </c>
      <c r="M14" s="6">
        <v>181</v>
      </c>
      <c r="N14" s="6">
        <v>312</v>
      </c>
      <c r="O14" s="6">
        <v>170</v>
      </c>
      <c r="P14" s="6">
        <v>239</v>
      </c>
      <c r="Q14" s="6">
        <v>409</v>
      </c>
      <c r="R14" s="6">
        <v>222</v>
      </c>
      <c r="S14" s="6">
        <v>315</v>
      </c>
      <c r="T14" s="6">
        <v>537</v>
      </c>
      <c r="U14" s="6">
        <v>2161</v>
      </c>
      <c r="V14" s="3">
        <f>SUM(L14,I14,F14,O14,R14,C14)</f>
        <v>918</v>
      </c>
      <c r="W14" s="3">
        <f>SUM(M14,J14,G14,P14,S14,D14)</f>
        <v>1243</v>
      </c>
    </row>
    <row r="15" spans="2:23" x14ac:dyDescent="0.25">
      <c r="B15" s="6">
        <v>14</v>
      </c>
      <c r="C15" s="6">
        <v>19</v>
      </c>
      <c r="D15" s="6">
        <v>32</v>
      </c>
      <c r="E15" s="6">
        <v>51</v>
      </c>
      <c r="F15" s="6">
        <v>95</v>
      </c>
      <c r="G15" s="6">
        <v>134</v>
      </c>
      <c r="H15" s="6">
        <v>229</v>
      </c>
      <c r="I15" s="6">
        <v>60</v>
      </c>
      <c r="J15" s="6">
        <v>83</v>
      </c>
      <c r="K15" s="6">
        <v>143</v>
      </c>
      <c r="L15" s="6">
        <v>44</v>
      </c>
      <c r="M15" s="6">
        <v>80</v>
      </c>
      <c r="N15" s="6">
        <v>124</v>
      </c>
      <c r="O15" s="6">
        <v>52</v>
      </c>
      <c r="P15" s="6">
        <v>99</v>
      </c>
      <c r="Q15" s="6">
        <v>151</v>
      </c>
      <c r="R15" s="6">
        <v>136</v>
      </c>
      <c r="S15" s="6">
        <v>174</v>
      </c>
      <c r="T15" s="6">
        <v>310</v>
      </c>
      <c r="U15" s="6">
        <v>1008</v>
      </c>
      <c r="V15" s="3">
        <f>SUM(L15,I15,F15,O15,R15,C15)</f>
        <v>406</v>
      </c>
      <c r="W15" s="3">
        <f>SUM(M15,J15,G15,P15,S15,D15)</f>
        <v>602</v>
      </c>
    </row>
    <row r="16" spans="2:23" x14ac:dyDescent="0.25">
      <c r="B16" s="6">
        <v>15</v>
      </c>
      <c r="C16" s="6">
        <v>8</v>
      </c>
      <c r="D16" s="6">
        <v>13</v>
      </c>
      <c r="E16" s="6">
        <v>21</v>
      </c>
      <c r="F16" s="6">
        <v>33</v>
      </c>
      <c r="G16" s="6">
        <v>61</v>
      </c>
      <c r="H16" s="6">
        <v>94</v>
      </c>
      <c r="I16" s="6">
        <v>7</v>
      </c>
      <c r="J16" s="6">
        <v>21</v>
      </c>
      <c r="K16" s="6">
        <v>28</v>
      </c>
      <c r="L16" s="6">
        <v>14</v>
      </c>
      <c r="M16" s="6">
        <v>37</v>
      </c>
      <c r="N16" s="6">
        <v>51</v>
      </c>
      <c r="O16" s="6">
        <v>12</v>
      </c>
      <c r="P16" s="6">
        <v>38</v>
      </c>
      <c r="Q16" s="6">
        <v>50</v>
      </c>
      <c r="R16" s="6">
        <v>61</v>
      </c>
      <c r="S16" s="6">
        <v>97</v>
      </c>
      <c r="T16" s="6">
        <v>158</v>
      </c>
      <c r="U16" s="6">
        <v>402</v>
      </c>
      <c r="V16" s="3">
        <f>SUM(L16,I16,F16,O16,R16,C16)</f>
        <v>135</v>
      </c>
      <c r="W16" s="3">
        <f>SUM(M16,J16,G16,P16,S16,D16)</f>
        <v>267</v>
      </c>
    </row>
    <row r="17" spans="2:23" x14ac:dyDescent="0.25">
      <c r="B17" s="6">
        <v>16</v>
      </c>
      <c r="C17" s="6"/>
      <c r="D17" s="6">
        <v>3</v>
      </c>
      <c r="E17" s="6">
        <v>3</v>
      </c>
      <c r="F17" s="6">
        <v>6</v>
      </c>
      <c r="G17" s="6">
        <v>26</v>
      </c>
      <c r="H17" s="6">
        <v>32</v>
      </c>
      <c r="I17" s="6">
        <v>5</v>
      </c>
      <c r="J17" s="6">
        <v>10</v>
      </c>
      <c r="K17" s="6">
        <v>15</v>
      </c>
      <c r="L17" s="6">
        <v>4</v>
      </c>
      <c r="M17" s="6">
        <v>4</v>
      </c>
      <c r="N17" s="6">
        <v>8</v>
      </c>
      <c r="O17" s="6">
        <v>10</v>
      </c>
      <c r="P17" s="6">
        <v>13</v>
      </c>
      <c r="Q17" s="6">
        <v>23</v>
      </c>
      <c r="R17" s="6">
        <v>26</v>
      </c>
      <c r="S17" s="6">
        <v>54</v>
      </c>
      <c r="T17" s="6">
        <v>80</v>
      </c>
      <c r="U17" s="6">
        <v>161</v>
      </c>
      <c r="V17" s="3">
        <f>SUM(L17,I17,F17,O17,R17,C17)</f>
        <v>51</v>
      </c>
      <c r="W17" s="3">
        <f>SUM(M17,J17,G17,P17,S17,D17)</f>
        <v>110</v>
      </c>
    </row>
    <row r="18" spans="2:23" x14ac:dyDescent="0.25">
      <c r="B18" s="6">
        <v>17</v>
      </c>
      <c r="C18" s="6">
        <v>1</v>
      </c>
      <c r="D18" s="6">
        <v>1</v>
      </c>
      <c r="E18" s="6">
        <v>2</v>
      </c>
      <c r="F18" s="6">
        <v>5</v>
      </c>
      <c r="G18" s="6">
        <v>4</v>
      </c>
      <c r="H18" s="6">
        <v>9</v>
      </c>
      <c r="I18" s="6">
        <v>1</v>
      </c>
      <c r="J18" s="6"/>
      <c r="K18" s="6">
        <v>1</v>
      </c>
      <c r="L18" s="6">
        <v>1</v>
      </c>
      <c r="M18" s="6">
        <v>2</v>
      </c>
      <c r="N18" s="6">
        <v>3</v>
      </c>
      <c r="O18" s="6">
        <v>4</v>
      </c>
      <c r="P18" s="6">
        <v>3</v>
      </c>
      <c r="Q18" s="6">
        <v>7</v>
      </c>
      <c r="R18" s="6">
        <v>5</v>
      </c>
      <c r="S18" s="6">
        <v>14</v>
      </c>
      <c r="T18" s="6">
        <v>19</v>
      </c>
      <c r="U18" s="6">
        <v>41</v>
      </c>
      <c r="V18" s="3">
        <f>SUM(L18,I18,F18,O18,R18,C18)</f>
        <v>17</v>
      </c>
      <c r="W18" s="3">
        <f>SUM(M18,J18,G18,P18,S18,D18)</f>
        <v>24</v>
      </c>
    </row>
    <row r="19" spans="2:23" x14ac:dyDescent="0.25">
      <c r="B19" s="6">
        <v>18</v>
      </c>
      <c r="C19" s="6"/>
      <c r="D19" s="6">
        <v>1</v>
      </c>
      <c r="E19" s="6">
        <v>1</v>
      </c>
      <c r="F19" s="6">
        <v>2</v>
      </c>
      <c r="G19" s="6">
        <v>1</v>
      </c>
      <c r="H19" s="6">
        <v>3</v>
      </c>
      <c r="I19" s="6"/>
      <c r="J19" s="6">
        <v>1</v>
      </c>
      <c r="K19" s="6">
        <v>1</v>
      </c>
      <c r="L19" s="6"/>
      <c r="M19" s="6">
        <v>1</v>
      </c>
      <c r="N19" s="6">
        <v>1</v>
      </c>
      <c r="O19" s="6">
        <v>4</v>
      </c>
      <c r="P19" s="6">
        <v>3</v>
      </c>
      <c r="Q19" s="6">
        <v>7</v>
      </c>
      <c r="R19" s="6">
        <v>2</v>
      </c>
      <c r="S19" s="6">
        <v>7</v>
      </c>
      <c r="T19" s="6">
        <v>9</v>
      </c>
      <c r="U19" s="6">
        <v>22</v>
      </c>
      <c r="V19" s="3">
        <f>SUM(L19,I19,F19,O19,R19,C19)</f>
        <v>8</v>
      </c>
      <c r="W19" s="3">
        <f>SUM(M19,J19,G19,P19,S19,D19)</f>
        <v>14</v>
      </c>
    </row>
    <row r="20" spans="2:23" x14ac:dyDescent="0.25">
      <c r="B20" s="6">
        <v>19</v>
      </c>
      <c r="C20" s="6"/>
      <c r="D20" s="6"/>
      <c r="E20" s="6"/>
      <c r="F20" s="6">
        <v>2</v>
      </c>
      <c r="G20" s="6">
        <v>1</v>
      </c>
      <c r="H20" s="6">
        <v>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3</v>
      </c>
      <c r="V20" s="3">
        <f>SUM(L20,I20,F20,O20,R20,C20)</f>
        <v>2</v>
      </c>
      <c r="W20" s="3">
        <f>SUM(M20,J20,G20,P20,S20,D20)</f>
        <v>1</v>
      </c>
    </row>
    <row r="21" spans="2:23" x14ac:dyDescent="0.25">
      <c r="B21" s="6">
        <v>20</v>
      </c>
      <c r="C21" s="6"/>
      <c r="D21" s="6"/>
      <c r="E21" s="6"/>
      <c r="F21" s="6">
        <v>2</v>
      </c>
      <c r="G21" s="6"/>
      <c r="H21" s="6">
        <v>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2</v>
      </c>
      <c r="V21" s="3">
        <f>SUM(L21,I21,F21,O21,R21,C21)</f>
        <v>2</v>
      </c>
      <c r="W21" s="3">
        <f>SUM(M21,J21,G21,P21,S21,D21)</f>
        <v>0</v>
      </c>
    </row>
    <row r="22" spans="2:23" x14ac:dyDescent="0.25">
      <c r="B22" s="6">
        <v>26</v>
      </c>
      <c r="C22" s="6"/>
      <c r="D22" s="6"/>
      <c r="E22" s="6"/>
      <c r="F22" s="6">
        <v>1</v>
      </c>
      <c r="G22" s="6"/>
      <c r="H22" s="6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1</v>
      </c>
      <c r="V22" s="3">
        <f>SUM(L22,I22,F22,O22,R22,C22)</f>
        <v>1</v>
      </c>
      <c r="W22" s="3">
        <f>SUM(M22,J22,G22,P22,S22,D22)</f>
        <v>0</v>
      </c>
    </row>
    <row r="23" spans="2:23" ht="30" x14ac:dyDescent="0.25">
      <c r="B23" s="6" t="s">
        <v>12</v>
      </c>
      <c r="C23" s="6">
        <v>1066</v>
      </c>
      <c r="D23" s="6">
        <v>1004</v>
      </c>
      <c r="E23" s="6">
        <v>2070</v>
      </c>
      <c r="F23" s="6">
        <v>5739</v>
      </c>
      <c r="G23" s="6">
        <v>6413</v>
      </c>
      <c r="H23" s="6">
        <v>12152</v>
      </c>
      <c r="I23" s="6">
        <v>2826</v>
      </c>
      <c r="J23" s="6">
        <v>3093</v>
      </c>
      <c r="K23" s="6">
        <v>5919</v>
      </c>
      <c r="L23" s="6">
        <v>4008</v>
      </c>
      <c r="M23" s="6">
        <v>4477</v>
      </c>
      <c r="N23" s="6">
        <v>8485</v>
      </c>
      <c r="O23" s="6">
        <v>7101</v>
      </c>
      <c r="P23" s="6">
        <v>7878</v>
      </c>
      <c r="Q23" s="6">
        <v>14979</v>
      </c>
      <c r="R23" s="6">
        <v>4787</v>
      </c>
      <c r="S23" s="6">
        <v>5709</v>
      </c>
      <c r="T23" s="6">
        <v>10496</v>
      </c>
      <c r="U23" s="6">
        <v>54101</v>
      </c>
      <c r="V23" s="3">
        <f>SUM(L23,I23,F23,O23,R23,C23)</f>
        <v>25527</v>
      </c>
      <c r="W23" s="3">
        <f>SUM(M23,J23,G23,P23,S23,D23)</f>
        <v>28574</v>
      </c>
    </row>
    <row r="27" spans="2:23" x14ac:dyDescent="0.25">
      <c r="B27" s="5" t="s">
        <v>16</v>
      </c>
      <c r="C27" s="5">
        <f>SUM(C7:C12)</f>
        <v>826</v>
      </c>
      <c r="D27" s="5">
        <f>SUM(D7:D12)</f>
        <v>750</v>
      </c>
      <c r="E27" s="5">
        <f>SUM(E7:E12)</f>
        <v>1576</v>
      </c>
      <c r="F27" s="5">
        <f>SUM(F7:F12)</f>
        <v>4483</v>
      </c>
      <c r="G27" s="5">
        <f>SUM(G7:G12)</f>
        <v>4908</v>
      </c>
      <c r="H27" s="5">
        <f>SUM(H7:H12)</f>
        <v>9391</v>
      </c>
      <c r="I27" s="5">
        <f>SUM(I7:I12)</f>
        <v>2140</v>
      </c>
      <c r="J27" s="5">
        <f>SUM(J7:J12)</f>
        <v>2302</v>
      </c>
      <c r="K27" s="5">
        <f>SUM(K7:K12)</f>
        <v>4442</v>
      </c>
      <c r="L27" s="5">
        <f>SUM(L7:L12)</f>
        <v>3163</v>
      </c>
      <c r="M27" s="5">
        <f>SUM(M7:M12)</f>
        <v>3469</v>
      </c>
      <c r="N27" s="5">
        <f>SUM(N7:N12)</f>
        <v>6632</v>
      </c>
      <c r="O27" s="5">
        <f>SUM(O7:O12)</f>
        <v>5795</v>
      </c>
      <c r="P27" s="5">
        <f>SUM(P7:P12)</f>
        <v>6354</v>
      </c>
      <c r="Q27" s="5">
        <f>SUM(Q7:Q12)</f>
        <v>12149</v>
      </c>
      <c r="R27" s="5">
        <f>SUM(R7:R12)</f>
        <v>3350</v>
      </c>
      <c r="S27" s="5">
        <f>SUM(S7:S12)</f>
        <v>3947</v>
      </c>
      <c r="T27" s="5">
        <f>SUM(T7:T12)</f>
        <v>7297</v>
      </c>
      <c r="U27" s="5">
        <f t="shared" ref="D27:U27" si="0">SUM(U7:U12)</f>
        <v>41487</v>
      </c>
      <c r="V27" s="5">
        <f t="shared" ref="V27:W27" si="1">SUM(V7:V12)</f>
        <v>19757</v>
      </c>
      <c r="W27" s="5">
        <f t="shared" si="1"/>
        <v>21730</v>
      </c>
    </row>
    <row r="28" spans="2:23" x14ac:dyDescent="0.25">
      <c r="B28" s="5" t="s">
        <v>17</v>
      </c>
      <c r="C28" s="5">
        <f>C23-C27</f>
        <v>240</v>
      </c>
      <c r="D28" s="5">
        <f>D23-D27</f>
        <v>254</v>
      </c>
      <c r="E28" s="5">
        <f>E23-E27</f>
        <v>494</v>
      </c>
      <c r="F28" s="5">
        <f>F23-F27</f>
        <v>1256</v>
      </c>
      <c r="G28" s="5">
        <f>G23-G27</f>
        <v>1505</v>
      </c>
      <c r="H28" s="5">
        <f>H23-H27</f>
        <v>2761</v>
      </c>
      <c r="I28" s="5">
        <f>I23-I27</f>
        <v>686</v>
      </c>
      <c r="J28" s="5">
        <f>J23-J27</f>
        <v>791</v>
      </c>
      <c r="K28" s="5">
        <f>K23-K27</f>
        <v>1477</v>
      </c>
      <c r="L28" s="5">
        <f>L23-L27</f>
        <v>845</v>
      </c>
      <c r="M28" s="5">
        <f>M23-M27</f>
        <v>1008</v>
      </c>
      <c r="N28" s="5">
        <f>N23-N27</f>
        <v>1853</v>
      </c>
      <c r="O28" s="5">
        <f>O23-O27</f>
        <v>1306</v>
      </c>
      <c r="P28" s="5">
        <f>P23-P27</f>
        <v>1524</v>
      </c>
      <c r="Q28" s="5">
        <f>Q23-Q27</f>
        <v>2830</v>
      </c>
      <c r="R28" s="5">
        <f>R23-R27</f>
        <v>1437</v>
      </c>
      <c r="S28" s="5">
        <f>S23-S27</f>
        <v>1762</v>
      </c>
      <c r="T28" s="5">
        <f>T23-T27</f>
        <v>3199</v>
      </c>
      <c r="U28" s="5">
        <f t="shared" ref="D28:U28" si="2">U23-U27</f>
        <v>12614</v>
      </c>
      <c r="V28" s="5">
        <f t="shared" ref="V28" si="3">V23-V27</f>
        <v>5770</v>
      </c>
      <c r="W28" s="5">
        <f t="shared" ref="W28" si="4">W23-W27</f>
        <v>6844</v>
      </c>
    </row>
    <row r="29" spans="2:23" x14ac:dyDescent="0.25">
      <c r="B29" s="5"/>
      <c r="C29" s="9">
        <f>C28/C23</f>
        <v>0.22514071294559099</v>
      </c>
      <c r="D29" s="9">
        <f>D28/D23</f>
        <v>0.25298804780876494</v>
      </c>
      <c r="E29" s="9">
        <f>E28/E23</f>
        <v>0.23864734299516907</v>
      </c>
      <c r="F29" s="9">
        <f>F28/F23</f>
        <v>0.21885345879073009</v>
      </c>
      <c r="G29" s="9">
        <f>G28/G23</f>
        <v>0.23467955714954</v>
      </c>
      <c r="H29" s="9">
        <f>H28/H23</f>
        <v>0.2272053982883476</v>
      </c>
      <c r="I29" s="9">
        <f>I28/I23</f>
        <v>0.24274593064401981</v>
      </c>
      <c r="J29" s="9">
        <f>J28/J23</f>
        <v>0.25573876495311992</v>
      </c>
      <c r="K29" s="9">
        <f>K28/K23</f>
        <v>0.24953539449231288</v>
      </c>
      <c r="L29" s="9">
        <f>L28/L23</f>
        <v>0.21082834331337325</v>
      </c>
      <c r="M29" s="9">
        <f>M28/M23</f>
        <v>0.22515077060531605</v>
      </c>
      <c r="N29" s="9">
        <f>N28/N23</f>
        <v>0.21838538597525045</v>
      </c>
      <c r="O29" s="9">
        <f>O28/O23</f>
        <v>0.18391775806224475</v>
      </c>
      <c r="P29" s="9">
        <f>P28/P23</f>
        <v>0.19345011424219344</v>
      </c>
      <c r="Q29" s="9">
        <f>Q28/Q23</f>
        <v>0.18893117030509379</v>
      </c>
      <c r="R29" s="9">
        <f>R28/R23</f>
        <v>0.30018800919156047</v>
      </c>
      <c r="S29" s="9">
        <f>S28/S23</f>
        <v>0.30863548782623929</v>
      </c>
      <c r="T29" s="9">
        <f>T28/T23</f>
        <v>0.30478277439024393</v>
      </c>
      <c r="U29" s="9">
        <f t="shared" ref="D29:U29" si="5">U28/U23</f>
        <v>0.23315650357664369</v>
      </c>
      <c r="V29" s="9">
        <f t="shared" ref="V29" si="6">V28/V23</f>
        <v>0.22603517843851609</v>
      </c>
      <c r="W29" s="9">
        <f t="shared" ref="W29" si="7">W28/W23</f>
        <v>0.23951844334009939</v>
      </c>
    </row>
  </sheetData>
  <mergeCells count="6">
    <mergeCell ref="C1:D1"/>
    <mergeCell ref="L1:M1"/>
    <mergeCell ref="I1:J1"/>
    <mergeCell ref="F1:G1"/>
    <mergeCell ref="O1:P1"/>
    <mergeCell ref="R1:S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91F1-4717-44CC-975D-EE8AB75C354A}">
  <sheetPr codeName="Sheet11"/>
  <dimension ref="B1:W28"/>
  <sheetViews>
    <sheetView zoomScale="80" zoomScaleNormal="80" workbookViewId="0">
      <selection activeCell="N35" sqref="N35"/>
    </sheetView>
  </sheetViews>
  <sheetFormatPr defaultColWidth="8.85546875" defaultRowHeight="15" x14ac:dyDescent="0.25"/>
  <cols>
    <col min="1" max="2" width="8.85546875" style="5"/>
    <col min="3" max="3" width="11.85546875" style="5" bestFit="1" customWidth="1"/>
    <col min="4" max="16384" width="8.85546875" style="5"/>
  </cols>
  <sheetData>
    <row r="1" spans="2:23" ht="30" x14ac:dyDescent="0.25">
      <c r="B1" s="2">
        <v>2020</v>
      </c>
      <c r="C1" s="16" t="s">
        <v>10</v>
      </c>
      <c r="D1" s="16"/>
      <c r="E1" s="2" t="s">
        <v>11</v>
      </c>
      <c r="F1" s="16" t="s">
        <v>4</v>
      </c>
      <c r="G1" s="16"/>
      <c r="H1" s="2" t="s">
        <v>5</v>
      </c>
      <c r="I1" s="16" t="s">
        <v>2</v>
      </c>
      <c r="J1" s="16"/>
      <c r="K1" s="2" t="s">
        <v>3</v>
      </c>
      <c r="L1" s="16" t="s">
        <v>0</v>
      </c>
      <c r="M1" s="16"/>
      <c r="N1" s="2" t="s">
        <v>1</v>
      </c>
      <c r="O1" s="16" t="s">
        <v>6</v>
      </c>
      <c r="P1" s="16"/>
      <c r="Q1" s="2" t="s">
        <v>7</v>
      </c>
      <c r="R1" s="16" t="s">
        <v>8</v>
      </c>
      <c r="S1" s="16"/>
      <c r="T1" s="2" t="s">
        <v>9</v>
      </c>
      <c r="U1" s="2" t="s">
        <v>12</v>
      </c>
    </row>
    <row r="2" spans="2:23" x14ac:dyDescent="0.25">
      <c r="B2" s="2" t="s">
        <v>13</v>
      </c>
      <c r="C2" s="2" t="s">
        <v>14</v>
      </c>
      <c r="D2" s="2" t="s">
        <v>15</v>
      </c>
      <c r="E2" s="2"/>
      <c r="F2" s="2" t="s">
        <v>14</v>
      </c>
      <c r="G2" s="2" t="s">
        <v>15</v>
      </c>
      <c r="H2" s="2"/>
      <c r="I2" s="2" t="s">
        <v>14</v>
      </c>
      <c r="J2" s="2" t="s">
        <v>15</v>
      </c>
      <c r="K2" s="2"/>
      <c r="L2" s="2" t="s">
        <v>14</v>
      </c>
      <c r="M2" s="2" t="s">
        <v>15</v>
      </c>
      <c r="N2" s="2"/>
      <c r="O2" s="2" t="s">
        <v>14</v>
      </c>
      <c r="P2" s="2" t="s">
        <v>15</v>
      </c>
      <c r="Q2" s="2"/>
      <c r="R2" s="2" t="s">
        <v>14</v>
      </c>
      <c r="S2" s="2" t="s">
        <v>15</v>
      </c>
      <c r="T2" s="2"/>
      <c r="U2" s="2"/>
      <c r="V2" s="7" t="s">
        <v>14</v>
      </c>
      <c r="W2" s="7" t="s">
        <v>15</v>
      </c>
    </row>
    <row r="3" spans="2:23" x14ac:dyDescent="0.25">
      <c r="B3" s="2">
        <v>2</v>
      </c>
      <c r="C3" s="2"/>
      <c r="D3" s="2"/>
      <c r="E3" s="2"/>
      <c r="F3" s="2">
        <v>1</v>
      </c>
      <c r="G3" s="2"/>
      <c r="H3" s="2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>
        <v>1</v>
      </c>
      <c r="V3" s="3">
        <f>SUM(L3,I3,F3,O3,R3,C3)</f>
        <v>1</v>
      </c>
      <c r="W3" s="3">
        <f>SUM(M3,J3,G3,P3,S3,D3)</f>
        <v>0</v>
      </c>
    </row>
    <row r="4" spans="2:23" x14ac:dyDescent="0.25">
      <c r="B4" s="2">
        <v>3</v>
      </c>
      <c r="C4" s="2"/>
      <c r="D4" s="2">
        <v>4</v>
      </c>
      <c r="E4" s="2">
        <v>4</v>
      </c>
      <c r="F4" s="2">
        <v>3</v>
      </c>
      <c r="G4" s="2"/>
      <c r="H4" s="2">
        <v>3</v>
      </c>
      <c r="I4" s="2">
        <v>1</v>
      </c>
      <c r="J4" s="2"/>
      <c r="K4" s="2">
        <v>1</v>
      </c>
      <c r="L4" s="2"/>
      <c r="M4" s="2"/>
      <c r="N4" s="2"/>
      <c r="O4" s="2">
        <v>1</v>
      </c>
      <c r="P4" s="2">
        <v>4</v>
      </c>
      <c r="Q4" s="2">
        <v>5</v>
      </c>
      <c r="R4" s="2">
        <v>2</v>
      </c>
      <c r="S4" s="2">
        <v>3</v>
      </c>
      <c r="T4" s="2">
        <v>5</v>
      </c>
      <c r="U4" s="2">
        <v>18</v>
      </c>
      <c r="V4" s="3">
        <f>SUM(L4,I4,F4,O4,R4,C4)</f>
        <v>7</v>
      </c>
      <c r="W4" s="3">
        <f>SUM(M4,J4,G4,P4,S4,D4)</f>
        <v>11</v>
      </c>
    </row>
    <row r="5" spans="2:23" x14ac:dyDescent="0.25">
      <c r="B5" s="2">
        <v>4</v>
      </c>
      <c r="C5" s="2">
        <v>3</v>
      </c>
      <c r="D5" s="2">
        <v>3</v>
      </c>
      <c r="E5" s="2">
        <v>6</v>
      </c>
      <c r="F5" s="2">
        <v>25</v>
      </c>
      <c r="G5" s="2">
        <v>22</v>
      </c>
      <c r="H5" s="2">
        <v>47</v>
      </c>
      <c r="I5" s="2">
        <v>15</v>
      </c>
      <c r="J5" s="2">
        <v>8</v>
      </c>
      <c r="K5" s="2">
        <v>23</v>
      </c>
      <c r="L5" s="2">
        <v>9</v>
      </c>
      <c r="M5" s="2">
        <v>11</v>
      </c>
      <c r="N5" s="2">
        <v>20</v>
      </c>
      <c r="O5" s="2">
        <v>53</v>
      </c>
      <c r="P5" s="2">
        <v>45</v>
      </c>
      <c r="Q5" s="2">
        <v>98</v>
      </c>
      <c r="R5" s="2">
        <v>38</v>
      </c>
      <c r="S5" s="2">
        <v>49</v>
      </c>
      <c r="T5" s="2">
        <v>87</v>
      </c>
      <c r="U5" s="2">
        <v>281</v>
      </c>
      <c r="V5" s="3">
        <f>SUM(L5,I5,F5,O5,R5,C5)</f>
        <v>143</v>
      </c>
      <c r="W5" s="3">
        <f>SUM(M5,J5,G5,P5,S5,D5)</f>
        <v>138</v>
      </c>
    </row>
    <row r="6" spans="2:23" x14ac:dyDescent="0.25">
      <c r="B6" s="2">
        <v>5</v>
      </c>
      <c r="C6" s="2">
        <v>53</v>
      </c>
      <c r="D6" s="2">
        <v>54</v>
      </c>
      <c r="E6" s="2">
        <v>107</v>
      </c>
      <c r="F6" s="2">
        <v>437</v>
      </c>
      <c r="G6" s="2">
        <v>396</v>
      </c>
      <c r="H6" s="2">
        <v>833</v>
      </c>
      <c r="I6" s="2">
        <v>208</v>
      </c>
      <c r="J6" s="2">
        <v>199</v>
      </c>
      <c r="K6" s="2">
        <v>407</v>
      </c>
      <c r="L6" s="2">
        <v>285</v>
      </c>
      <c r="M6" s="2">
        <v>285</v>
      </c>
      <c r="N6" s="2">
        <v>570</v>
      </c>
      <c r="O6" s="2">
        <v>635</v>
      </c>
      <c r="P6" s="2">
        <v>608</v>
      </c>
      <c r="Q6" s="2">
        <v>1243</v>
      </c>
      <c r="R6" s="2">
        <v>447</v>
      </c>
      <c r="S6" s="2">
        <v>445</v>
      </c>
      <c r="T6" s="2">
        <v>892</v>
      </c>
      <c r="U6" s="2">
        <v>4052</v>
      </c>
      <c r="V6" s="3">
        <f>SUM(L6,I6,F6,O6,R6,C6)</f>
        <v>2065</v>
      </c>
      <c r="W6" s="3">
        <f>SUM(M6,J6,G6,P6,S6,D6)</f>
        <v>1987</v>
      </c>
    </row>
    <row r="7" spans="2:23" x14ac:dyDescent="0.25">
      <c r="B7" s="2">
        <v>6</v>
      </c>
      <c r="C7" s="2">
        <v>132</v>
      </c>
      <c r="D7" s="2">
        <v>144</v>
      </c>
      <c r="E7" s="2">
        <v>276</v>
      </c>
      <c r="F7" s="2">
        <v>793</v>
      </c>
      <c r="G7" s="2">
        <v>848</v>
      </c>
      <c r="H7" s="2">
        <v>1641</v>
      </c>
      <c r="I7" s="2">
        <v>390</v>
      </c>
      <c r="J7" s="2">
        <v>406</v>
      </c>
      <c r="K7" s="2">
        <v>796</v>
      </c>
      <c r="L7" s="2">
        <v>651</v>
      </c>
      <c r="M7" s="2">
        <v>622</v>
      </c>
      <c r="N7" s="2">
        <v>1273</v>
      </c>
      <c r="O7" s="2">
        <v>1180</v>
      </c>
      <c r="P7" s="2">
        <v>1272</v>
      </c>
      <c r="Q7" s="2">
        <v>2452</v>
      </c>
      <c r="R7" s="2">
        <v>784</v>
      </c>
      <c r="S7" s="2">
        <v>763</v>
      </c>
      <c r="T7" s="2">
        <v>1547</v>
      </c>
      <c r="U7" s="2">
        <v>7985</v>
      </c>
      <c r="V7" s="3">
        <f>SUM(L7,I7,F7,O7,R7,C7)</f>
        <v>3930</v>
      </c>
      <c r="W7" s="3">
        <f>SUM(M7,J7,G7,P7,S7,D7)</f>
        <v>4055</v>
      </c>
    </row>
    <row r="8" spans="2:23" x14ac:dyDescent="0.25">
      <c r="B8" s="2">
        <v>7</v>
      </c>
      <c r="C8" s="2">
        <v>171</v>
      </c>
      <c r="D8" s="2">
        <v>145</v>
      </c>
      <c r="E8" s="2">
        <v>316</v>
      </c>
      <c r="F8" s="2">
        <v>887</v>
      </c>
      <c r="G8" s="2">
        <v>889</v>
      </c>
      <c r="H8" s="2">
        <v>1776</v>
      </c>
      <c r="I8" s="2">
        <v>425</v>
      </c>
      <c r="J8" s="2">
        <v>473</v>
      </c>
      <c r="K8" s="2">
        <v>898</v>
      </c>
      <c r="L8" s="2">
        <v>582</v>
      </c>
      <c r="M8" s="2">
        <v>655</v>
      </c>
      <c r="N8" s="2">
        <v>1237</v>
      </c>
      <c r="O8" s="2">
        <v>1134</v>
      </c>
      <c r="P8" s="2">
        <v>1204</v>
      </c>
      <c r="Q8" s="2">
        <v>2338</v>
      </c>
      <c r="R8" s="2">
        <v>746</v>
      </c>
      <c r="S8" s="2">
        <v>817</v>
      </c>
      <c r="T8" s="2">
        <v>1563</v>
      </c>
      <c r="U8" s="2">
        <v>8128</v>
      </c>
      <c r="V8" s="3">
        <f>SUM(L8,I8,F8,O8,R8,C8)</f>
        <v>3945</v>
      </c>
      <c r="W8" s="3">
        <f>SUM(M8,J8,G8,P8,S8,D8)</f>
        <v>4183</v>
      </c>
    </row>
    <row r="9" spans="2:23" x14ac:dyDescent="0.25">
      <c r="B9" s="2">
        <v>8</v>
      </c>
      <c r="C9" s="2">
        <v>110</v>
      </c>
      <c r="D9" s="2">
        <v>102</v>
      </c>
      <c r="E9" s="2">
        <v>212</v>
      </c>
      <c r="F9" s="2">
        <v>794</v>
      </c>
      <c r="G9" s="2">
        <v>861</v>
      </c>
      <c r="H9" s="2">
        <v>1655</v>
      </c>
      <c r="I9" s="2">
        <v>384</v>
      </c>
      <c r="J9" s="2">
        <v>427</v>
      </c>
      <c r="K9" s="2">
        <v>811</v>
      </c>
      <c r="L9" s="2">
        <v>585</v>
      </c>
      <c r="M9" s="2">
        <v>580</v>
      </c>
      <c r="N9" s="2">
        <v>1165</v>
      </c>
      <c r="O9" s="2">
        <v>1051</v>
      </c>
      <c r="P9" s="2">
        <v>1141</v>
      </c>
      <c r="Q9" s="2">
        <v>2192</v>
      </c>
      <c r="R9" s="2">
        <v>512</v>
      </c>
      <c r="S9" s="2">
        <v>624</v>
      </c>
      <c r="T9" s="2">
        <v>1136</v>
      </c>
      <c r="U9" s="2">
        <v>7171</v>
      </c>
      <c r="V9" s="3">
        <f>SUM(L9,I9,F9,O9,R9,C9)</f>
        <v>3436</v>
      </c>
      <c r="W9" s="3">
        <f>SUM(M9,J9,G9,P9,S9,D9)</f>
        <v>3735</v>
      </c>
    </row>
    <row r="10" spans="2:23" x14ac:dyDescent="0.25">
      <c r="B10" s="2">
        <v>9</v>
      </c>
      <c r="C10" s="2">
        <v>140</v>
      </c>
      <c r="D10" s="2">
        <v>126</v>
      </c>
      <c r="E10" s="2">
        <v>266</v>
      </c>
      <c r="F10" s="2">
        <v>764</v>
      </c>
      <c r="G10" s="2">
        <v>848</v>
      </c>
      <c r="H10" s="2">
        <v>1612</v>
      </c>
      <c r="I10" s="2">
        <v>408</v>
      </c>
      <c r="J10" s="2">
        <v>420</v>
      </c>
      <c r="K10" s="2">
        <v>828</v>
      </c>
      <c r="L10" s="2">
        <v>550</v>
      </c>
      <c r="M10" s="2">
        <v>654</v>
      </c>
      <c r="N10" s="2">
        <v>1204</v>
      </c>
      <c r="O10" s="2">
        <v>1189</v>
      </c>
      <c r="P10" s="2">
        <v>1283</v>
      </c>
      <c r="Q10" s="2">
        <v>2472</v>
      </c>
      <c r="R10" s="2">
        <v>593</v>
      </c>
      <c r="S10" s="2">
        <v>708</v>
      </c>
      <c r="T10" s="2">
        <v>1301</v>
      </c>
      <c r="U10" s="2">
        <v>7683</v>
      </c>
      <c r="V10" s="3">
        <f>SUM(L10,I10,F10,O10,R10,C10)</f>
        <v>3644</v>
      </c>
      <c r="W10" s="3">
        <f>SUM(M10,J10,G10,P10,S10,D10)</f>
        <v>4039</v>
      </c>
    </row>
    <row r="11" spans="2:23" x14ac:dyDescent="0.25">
      <c r="B11" s="2">
        <v>10</v>
      </c>
      <c r="C11" s="2">
        <v>152</v>
      </c>
      <c r="D11" s="2">
        <v>127</v>
      </c>
      <c r="E11" s="2">
        <v>279</v>
      </c>
      <c r="F11" s="2">
        <v>746</v>
      </c>
      <c r="G11" s="2">
        <v>772</v>
      </c>
      <c r="H11" s="2">
        <v>1518</v>
      </c>
      <c r="I11" s="2">
        <v>388</v>
      </c>
      <c r="J11" s="2">
        <v>434</v>
      </c>
      <c r="K11" s="2">
        <v>822</v>
      </c>
      <c r="L11" s="2">
        <v>482</v>
      </c>
      <c r="M11" s="2">
        <v>547</v>
      </c>
      <c r="N11" s="2">
        <v>1029</v>
      </c>
      <c r="O11" s="2">
        <v>1067</v>
      </c>
      <c r="P11" s="2">
        <v>1187</v>
      </c>
      <c r="Q11" s="2">
        <v>2254</v>
      </c>
      <c r="R11" s="2">
        <v>529</v>
      </c>
      <c r="S11" s="2">
        <v>670</v>
      </c>
      <c r="T11" s="2">
        <v>1199</v>
      </c>
      <c r="U11" s="2">
        <v>7101</v>
      </c>
      <c r="V11" s="3">
        <f>SUM(L11,I11,F11,O11,R11,C11)</f>
        <v>3364</v>
      </c>
      <c r="W11" s="3">
        <f>SUM(M11,J11,G11,P11,S11,D11)</f>
        <v>3737</v>
      </c>
    </row>
    <row r="12" spans="2:23" x14ac:dyDescent="0.25">
      <c r="B12" s="2">
        <v>11</v>
      </c>
      <c r="C12" s="2">
        <v>101</v>
      </c>
      <c r="D12" s="2">
        <v>122</v>
      </c>
      <c r="E12" s="2">
        <v>223</v>
      </c>
      <c r="F12" s="2">
        <v>631</v>
      </c>
      <c r="G12" s="2">
        <v>755</v>
      </c>
      <c r="H12" s="2">
        <v>1386</v>
      </c>
      <c r="I12" s="2">
        <v>335</v>
      </c>
      <c r="J12" s="2">
        <v>394</v>
      </c>
      <c r="K12" s="2">
        <v>729</v>
      </c>
      <c r="L12" s="2">
        <v>434</v>
      </c>
      <c r="M12" s="2">
        <v>480</v>
      </c>
      <c r="N12" s="2">
        <v>914</v>
      </c>
      <c r="O12" s="2">
        <v>846</v>
      </c>
      <c r="P12" s="2">
        <v>916</v>
      </c>
      <c r="Q12" s="2">
        <v>1762</v>
      </c>
      <c r="R12" s="2">
        <v>491</v>
      </c>
      <c r="S12" s="2">
        <v>537</v>
      </c>
      <c r="T12" s="2">
        <v>1028</v>
      </c>
      <c r="U12" s="2">
        <v>6042</v>
      </c>
      <c r="V12" s="3">
        <f>SUM(L12,I12,F12,O12,R12,C12)</f>
        <v>2838</v>
      </c>
      <c r="W12" s="3">
        <f>SUM(M12,J12,G12,P12,S12,D12)</f>
        <v>3204</v>
      </c>
    </row>
    <row r="13" spans="2:23" x14ac:dyDescent="0.25">
      <c r="B13" s="2">
        <v>12</v>
      </c>
      <c r="C13" s="2">
        <v>112</v>
      </c>
      <c r="D13" s="2">
        <v>84</v>
      </c>
      <c r="E13" s="2">
        <v>196</v>
      </c>
      <c r="F13" s="2">
        <v>443</v>
      </c>
      <c r="G13" s="2">
        <v>518</v>
      </c>
      <c r="H13" s="2">
        <v>961</v>
      </c>
      <c r="I13" s="2">
        <v>273</v>
      </c>
      <c r="J13" s="2">
        <v>277</v>
      </c>
      <c r="K13" s="2">
        <v>550</v>
      </c>
      <c r="L13" s="2">
        <v>275</v>
      </c>
      <c r="M13" s="2">
        <v>386</v>
      </c>
      <c r="N13" s="2">
        <v>661</v>
      </c>
      <c r="O13" s="2">
        <v>380</v>
      </c>
      <c r="P13" s="2">
        <v>497</v>
      </c>
      <c r="Q13" s="2">
        <v>877</v>
      </c>
      <c r="R13" s="2">
        <v>359</v>
      </c>
      <c r="S13" s="2">
        <v>487</v>
      </c>
      <c r="T13" s="2">
        <v>846</v>
      </c>
      <c r="U13" s="2">
        <v>4091</v>
      </c>
      <c r="V13" s="3">
        <f>SUM(L13,I13,F13,O13,R13,C13)</f>
        <v>1842</v>
      </c>
      <c r="W13" s="3">
        <f>SUM(M13,J13,G13,P13,S13,D13)</f>
        <v>2249</v>
      </c>
    </row>
    <row r="14" spans="2:23" x14ac:dyDescent="0.25">
      <c r="B14" s="2">
        <v>13</v>
      </c>
      <c r="C14" s="2">
        <v>56</v>
      </c>
      <c r="D14" s="2">
        <v>52</v>
      </c>
      <c r="E14" s="2">
        <v>108</v>
      </c>
      <c r="F14" s="2">
        <v>233</v>
      </c>
      <c r="G14" s="2">
        <v>299</v>
      </c>
      <c r="H14" s="2">
        <v>532</v>
      </c>
      <c r="I14" s="2">
        <v>146</v>
      </c>
      <c r="J14" s="2">
        <v>182</v>
      </c>
      <c r="K14" s="2">
        <v>328</v>
      </c>
      <c r="L14" s="2">
        <v>150</v>
      </c>
      <c r="M14" s="2">
        <v>182</v>
      </c>
      <c r="N14" s="2">
        <v>332</v>
      </c>
      <c r="O14" s="2">
        <v>200</v>
      </c>
      <c r="P14" s="2">
        <v>282</v>
      </c>
      <c r="Q14" s="2">
        <v>482</v>
      </c>
      <c r="R14" s="2">
        <v>247</v>
      </c>
      <c r="S14" s="2">
        <v>327</v>
      </c>
      <c r="T14" s="2">
        <v>574</v>
      </c>
      <c r="U14" s="2">
        <v>2356</v>
      </c>
      <c r="V14" s="3">
        <f>SUM(L14,I14,F14,O14,R14,C14)</f>
        <v>1032</v>
      </c>
      <c r="W14" s="3">
        <f>SUM(M14,J14,G14,P14,S14,D14)</f>
        <v>1324</v>
      </c>
    </row>
    <row r="15" spans="2:23" x14ac:dyDescent="0.25">
      <c r="B15" s="2">
        <v>14</v>
      </c>
      <c r="C15" s="2">
        <v>11</v>
      </c>
      <c r="D15" s="2">
        <v>22</v>
      </c>
      <c r="E15" s="2">
        <v>33</v>
      </c>
      <c r="F15" s="2">
        <v>79</v>
      </c>
      <c r="G15" s="2">
        <v>113</v>
      </c>
      <c r="H15" s="2">
        <v>192</v>
      </c>
      <c r="I15" s="2">
        <v>54</v>
      </c>
      <c r="J15" s="2">
        <v>79</v>
      </c>
      <c r="K15" s="2">
        <v>133</v>
      </c>
      <c r="L15" s="2">
        <v>43</v>
      </c>
      <c r="M15" s="2">
        <v>60</v>
      </c>
      <c r="N15" s="2">
        <v>103</v>
      </c>
      <c r="O15" s="2">
        <v>43</v>
      </c>
      <c r="P15" s="2">
        <v>84</v>
      </c>
      <c r="Q15" s="2">
        <v>127</v>
      </c>
      <c r="R15" s="2">
        <v>120</v>
      </c>
      <c r="S15" s="2">
        <v>172</v>
      </c>
      <c r="T15" s="2">
        <v>292</v>
      </c>
      <c r="U15" s="2">
        <v>880</v>
      </c>
      <c r="V15" s="3">
        <f>SUM(L15,I15,F15,O15,R15,C15)</f>
        <v>350</v>
      </c>
      <c r="W15" s="3">
        <f>SUM(M15,J15,G15,P15,S15,D15)</f>
        <v>530</v>
      </c>
    </row>
    <row r="16" spans="2:23" x14ac:dyDescent="0.25">
      <c r="B16" s="2">
        <v>15</v>
      </c>
      <c r="C16" s="2">
        <v>6</v>
      </c>
      <c r="D16" s="2">
        <v>8</v>
      </c>
      <c r="E16" s="2">
        <v>14</v>
      </c>
      <c r="F16" s="2">
        <v>31</v>
      </c>
      <c r="G16" s="2">
        <v>45</v>
      </c>
      <c r="H16" s="2">
        <v>76</v>
      </c>
      <c r="I16" s="2">
        <v>16</v>
      </c>
      <c r="J16" s="2">
        <v>18</v>
      </c>
      <c r="K16" s="2">
        <v>34</v>
      </c>
      <c r="L16" s="2">
        <v>10</v>
      </c>
      <c r="M16" s="2">
        <v>22</v>
      </c>
      <c r="N16" s="2">
        <v>32</v>
      </c>
      <c r="O16" s="2">
        <v>16</v>
      </c>
      <c r="P16" s="2">
        <v>26</v>
      </c>
      <c r="Q16" s="2">
        <v>42</v>
      </c>
      <c r="R16" s="2">
        <v>48</v>
      </c>
      <c r="S16" s="2">
        <v>76</v>
      </c>
      <c r="T16" s="2">
        <v>124</v>
      </c>
      <c r="U16" s="2">
        <v>322</v>
      </c>
      <c r="V16" s="3">
        <f>SUM(L16,I16,F16,O16,R16,C16)</f>
        <v>127</v>
      </c>
      <c r="W16" s="3">
        <f>SUM(M16,J16,G16,P16,S16,D16)</f>
        <v>195</v>
      </c>
    </row>
    <row r="17" spans="2:23" x14ac:dyDescent="0.25">
      <c r="B17" s="2">
        <v>16</v>
      </c>
      <c r="C17" s="2">
        <v>2</v>
      </c>
      <c r="D17" s="2">
        <v>5</v>
      </c>
      <c r="E17" s="2">
        <v>7</v>
      </c>
      <c r="F17" s="2">
        <v>9</v>
      </c>
      <c r="G17" s="2">
        <v>13</v>
      </c>
      <c r="H17" s="2">
        <v>22</v>
      </c>
      <c r="I17" s="2">
        <v>1</v>
      </c>
      <c r="J17" s="2">
        <v>3</v>
      </c>
      <c r="K17" s="2">
        <v>4</v>
      </c>
      <c r="L17" s="2">
        <v>2</v>
      </c>
      <c r="M17" s="2">
        <v>11</v>
      </c>
      <c r="N17" s="2">
        <v>13</v>
      </c>
      <c r="O17" s="2">
        <v>5</v>
      </c>
      <c r="P17" s="2">
        <v>10</v>
      </c>
      <c r="Q17" s="2">
        <v>15</v>
      </c>
      <c r="R17" s="2">
        <v>18</v>
      </c>
      <c r="S17" s="2">
        <v>29</v>
      </c>
      <c r="T17" s="2">
        <v>47</v>
      </c>
      <c r="U17" s="2">
        <v>108</v>
      </c>
      <c r="V17" s="3">
        <f>SUM(L17,I17,F17,O17,R17,C17)</f>
        <v>37</v>
      </c>
      <c r="W17" s="3">
        <f>SUM(M17,J17,G17,P17,S17,D17)</f>
        <v>71</v>
      </c>
    </row>
    <row r="18" spans="2:23" x14ac:dyDescent="0.25">
      <c r="B18" s="2">
        <v>17</v>
      </c>
      <c r="C18" s="2"/>
      <c r="D18" s="2"/>
      <c r="E18" s="2"/>
      <c r="F18" s="2">
        <v>1</v>
      </c>
      <c r="G18" s="2">
        <v>9</v>
      </c>
      <c r="H18" s="2">
        <v>10</v>
      </c>
      <c r="I18" s="2"/>
      <c r="J18" s="2"/>
      <c r="K18" s="2"/>
      <c r="L18" s="2"/>
      <c r="M18" s="2"/>
      <c r="N18" s="2"/>
      <c r="O18" s="2">
        <v>5</v>
      </c>
      <c r="P18" s="2">
        <v>2</v>
      </c>
      <c r="Q18" s="2">
        <v>7</v>
      </c>
      <c r="R18" s="2">
        <v>3</v>
      </c>
      <c r="S18" s="2">
        <v>7</v>
      </c>
      <c r="T18" s="2">
        <v>10</v>
      </c>
      <c r="U18" s="2">
        <v>27</v>
      </c>
      <c r="V18" s="3">
        <f>SUM(L18,I18,F18,O18,R18,C18)</f>
        <v>9</v>
      </c>
      <c r="W18" s="3">
        <f>SUM(M18,J18,G18,P18,S18,D18)</f>
        <v>18</v>
      </c>
    </row>
    <row r="19" spans="2:23" x14ac:dyDescent="0.25">
      <c r="B19" s="2">
        <v>18</v>
      </c>
      <c r="C19" s="2"/>
      <c r="D19" s="2"/>
      <c r="E19" s="2"/>
      <c r="F19" s="2">
        <v>3</v>
      </c>
      <c r="G19" s="2">
        <v>1</v>
      </c>
      <c r="H19" s="2">
        <v>4</v>
      </c>
      <c r="I19" s="2">
        <v>1</v>
      </c>
      <c r="J19" s="2"/>
      <c r="K19" s="2">
        <v>1</v>
      </c>
      <c r="L19" s="2"/>
      <c r="M19" s="2"/>
      <c r="N19" s="2"/>
      <c r="O19" s="2">
        <v>2</v>
      </c>
      <c r="P19" s="2">
        <v>2</v>
      </c>
      <c r="Q19" s="2">
        <v>4</v>
      </c>
      <c r="R19" s="2"/>
      <c r="S19" s="2">
        <v>1</v>
      </c>
      <c r="T19" s="2">
        <v>1</v>
      </c>
      <c r="U19" s="2">
        <v>10</v>
      </c>
      <c r="V19" s="3">
        <f>SUM(L19,I19,F19,O19,R19,C19)</f>
        <v>6</v>
      </c>
      <c r="W19" s="3">
        <f>SUM(M19,J19,G19,P19,S19,D19)</f>
        <v>4</v>
      </c>
    </row>
    <row r="20" spans="2:23" x14ac:dyDescent="0.25">
      <c r="B20" s="2">
        <v>19</v>
      </c>
      <c r="C20" s="2"/>
      <c r="D20" s="2"/>
      <c r="E20" s="2"/>
      <c r="F20" s="2">
        <v>2</v>
      </c>
      <c r="G20" s="2">
        <v>1</v>
      </c>
      <c r="H20" s="2">
        <v>3</v>
      </c>
      <c r="I20" s="2"/>
      <c r="J20" s="2"/>
      <c r="K20" s="2"/>
      <c r="L20" s="2"/>
      <c r="M20" s="2">
        <v>1</v>
      </c>
      <c r="N20" s="2">
        <v>1</v>
      </c>
      <c r="O20" s="2">
        <v>3</v>
      </c>
      <c r="P20" s="2">
        <v>3</v>
      </c>
      <c r="Q20" s="2">
        <v>6</v>
      </c>
      <c r="R20" s="2"/>
      <c r="S20" s="2"/>
      <c r="T20" s="2"/>
      <c r="U20" s="2">
        <v>10</v>
      </c>
      <c r="V20" s="3">
        <f>SUM(L20,I20,F20,O20,R20,C20)</f>
        <v>5</v>
      </c>
      <c r="W20" s="3">
        <f>SUM(M20,J20,G20,P20,S20,D20)</f>
        <v>5</v>
      </c>
    </row>
    <row r="21" spans="2:23" x14ac:dyDescent="0.25">
      <c r="B21" s="2">
        <v>20</v>
      </c>
      <c r="C21" s="2"/>
      <c r="D21" s="2"/>
      <c r="E21" s="2"/>
      <c r="F21" s="2">
        <v>2</v>
      </c>
      <c r="G21" s="2"/>
      <c r="H21" s="2">
        <v>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v>2</v>
      </c>
      <c r="V21" s="3">
        <f>SUM(L21,I21,F21,O21,R21,C21)</f>
        <v>2</v>
      </c>
      <c r="W21" s="3">
        <f>SUM(M21,J21,G21,P21,S21,D21)</f>
        <v>0</v>
      </c>
    </row>
    <row r="22" spans="2:23" ht="30" x14ac:dyDescent="0.25">
      <c r="B22" s="2" t="s">
        <v>12</v>
      </c>
      <c r="C22" s="2">
        <v>1049</v>
      </c>
      <c r="D22" s="2">
        <v>998</v>
      </c>
      <c r="E22" s="2">
        <v>2047</v>
      </c>
      <c r="F22" s="2">
        <v>5884</v>
      </c>
      <c r="G22" s="2">
        <v>6390</v>
      </c>
      <c r="H22" s="2">
        <v>12274</v>
      </c>
      <c r="I22" s="2">
        <v>3045</v>
      </c>
      <c r="J22" s="2">
        <v>3320</v>
      </c>
      <c r="K22" s="2">
        <v>6365</v>
      </c>
      <c r="L22" s="2">
        <v>4058</v>
      </c>
      <c r="M22" s="2">
        <v>4496</v>
      </c>
      <c r="N22" s="2">
        <v>8554</v>
      </c>
      <c r="O22" s="2">
        <v>7810</v>
      </c>
      <c r="P22" s="2">
        <v>8566</v>
      </c>
      <c r="Q22" s="2">
        <v>16376</v>
      </c>
      <c r="R22" s="2">
        <v>4937</v>
      </c>
      <c r="S22" s="2">
        <v>5715</v>
      </c>
      <c r="T22" s="2">
        <v>10652</v>
      </c>
      <c r="U22" s="2">
        <v>56268</v>
      </c>
      <c r="V22" s="3">
        <f>SUM(L22,I22,F22,O22,R22,C22)</f>
        <v>26783</v>
      </c>
      <c r="W22" s="3">
        <f>SUM(M22,J22,G22,P22,S22,D22)</f>
        <v>29485</v>
      </c>
    </row>
    <row r="26" spans="2:23" x14ac:dyDescent="0.25">
      <c r="B26" s="5" t="s">
        <v>16</v>
      </c>
      <c r="C26" s="5">
        <f>SUM(C7:C12)</f>
        <v>806</v>
      </c>
      <c r="D26" s="5">
        <f>SUM(D7:D12)</f>
        <v>766</v>
      </c>
      <c r="E26" s="5">
        <f>SUM(E7:E12)</f>
        <v>1572</v>
      </c>
      <c r="F26" s="5">
        <f>SUM(F7:F12)</f>
        <v>4615</v>
      </c>
      <c r="G26" s="5">
        <f>SUM(G7:G12)</f>
        <v>4973</v>
      </c>
      <c r="H26" s="5">
        <f>SUM(H7:H12)</f>
        <v>9588</v>
      </c>
      <c r="I26" s="5">
        <f>SUM(I7:I12)</f>
        <v>2330</v>
      </c>
      <c r="J26" s="5">
        <f>SUM(J7:J12)</f>
        <v>2554</v>
      </c>
      <c r="K26" s="5">
        <f>SUM(K7:K12)</f>
        <v>4884</v>
      </c>
      <c r="L26" s="5">
        <f>SUM(L7:L12)</f>
        <v>3284</v>
      </c>
      <c r="M26" s="5">
        <f>SUM(M7:M12)</f>
        <v>3538</v>
      </c>
      <c r="N26" s="5">
        <f>SUM(N7:N12)</f>
        <v>6822</v>
      </c>
      <c r="O26" s="5">
        <f>SUM(O7:O12)</f>
        <v>6467</v>
      </c>
      <c r="P26" s="5">
        <f>SUM(P7:P12)</f>
        <v>7003</v>
      </c>
      <c r="Q26" s="5">
        <f>SUM(Q7:Q12)</f>
        <v>13470</v>
      </c>
      <c r="R26" s="5">
        <f>SUM(R7:R12)</f>
        <v>3655</v>
      </c>
      <c r="S26" s="5">
        <f>SUM(S7:S12)</f>
        <v>4119</v>
      </c>
      <c r="T26" s="5">
        <f>SUM(T7:T12)</f>
        <v>7774</v>
      </c>
      <c r="U26" s="5">
        <f t="shared" ref="D26:U26" si="0">SUM(U7:U12)</f>
        <v>44110</v>
      </c>
      <c r="V26" s="5">
        <f t="shared" ref="V26:W26" si="1">SUM(V7:V12)</f>
        <v>21157</v>
      </c>
      <c r="W26" s="5">
        <f t="shared" si="1"/>
        <v>22953</v>
      </c>
    </row>
    <row r="27" spans="2:23" x14ac:dyDescent="0.25">
      <c r="B27" s="5" t="s">
        <v>17</v>
      </c>
      <c r="C27" s="5">
        <f>C22-C26</f>
        <v>243</v>
      </c>
      <c r="D27" s="5">
        <f>D22-D26</f>
        <v>232</v>
      </c>
      <c r="E27" s="5">
        <f>E22-E26</f>
        <v>475</v>
      </c>
      <c r="F27" s="5">
        <f>F22-F26</f>
        <v>1269</v>
      </c>
      <c r="G27" s="5">
        <f>G22-G26</f>
        <v>1417</v>
      </c>
      <c r="H27" s="5">
        <f>H22-H26</f>
        <v>2686</v>
      </c>
      <c r="I27" s="5">
        <f>I22-I26</f>
        <v>715</v>
      </c>
      <c r="J27" s="5">
        <f>J22-J26</f>
        <v>766</v>
      </c>
      <c r="K27" s="5">
        <f>K22-K26</f>
        <v>1481</v>
      </c>
      <c r="L27" s="5">
        <f>L22-L26</f>
        <v>774</v>
      </c>
      <c r="M27" s="5">
        <f>M22-M26</f>
        <v>958</v>
      </c>
      <c r="N27" s="5">
        <f>N22-N26</f>
        <v>1732</v>
      </c>
      <c r="O27" s="5">
        <f>O22-O26</f>
        <v>1343</v>
      </c>
      <c r="P27" s="5">
        <f>P22-P26</f>
        <v>1563</v>
      </c>
      <c r="Q27" s="5">
        <f>Q22-Q26</f>
        <v>2906</v>
      </c>
      <c r="R27" s="5">
        <f>R22-R26</f>
        <v>1282</v>
      </c>
      <c r="S27" s="5">
        <f>S22-S26</f>
        <v>1596</v>
      </c>
      <c r="T27" s="5">
        <f>T22-T26</f>
        <v>2878</v>
      </c>
      <c r="U27" s="5">
        <f t="shared" ref="D27:U27" si="2">U22-U26</f>
        <v>12158</v>
      </c>
      <c r="V27" s="5">
        <f t="shared" ref="V27" si="3">V22-V26</f>
        <v>5626</v>
      </c>
      <c r="W27" s="5">
        <f t="shared" ref="W27" si="4">W22-W26</f>
        <v>6532</v>
      </c>
    </row>
    <row r="28" spans="2:23" x14ac:dyDescent="0.25">
      <c r="C28" s="9">
        <f>C27/C22</f>
        <v>0.23164918970448045</v>
      </c>
      <c r="D28" s="9">
        <f>D27/D22</f>
        <v>0.23246492985971945</v>
      </c>
      <c r="E28" s="9">
        <f>E27/E22</f>
        <v>0.23204689789936492</v>
      </c>
      <c r="F28" s="9">
        <f>F27/F22</f>
        <v>0.21566961250849762</v>
      </c>
      <c r="G28" s="9">
        <f>G27/G22</f>
        <v>0.2217527386541471</v>
      </c>
      <c r="H28" s="9">
        <f>H27/H22</f>
        <v>0.2188365650969529</v>
      </c>
      <c r="I28" s="9">
        <f>I27/I22</f>
        <v>0.2348111658456486</v>
      </c>
      <c r="J28" s="9">
        <f>J27/J22</f>
        <v>0.23072289156626505</v>
      </c>
      <c r="K28" s="9">
        <f>K27/K22</f>
        <v>0.23267871170463472</v>
      </c>
      <c r="L28" s="9">
        <f>L27/L22</f>
        <v>0.19073435189748644</v>
      </c>
      <c r="M28" s="9">
        <f>M27/M22</f>
        <v>0.21307829181494661</v>
      </c>
      <c r="N28" s="9">
        <f>N27/N22</f>
        <v>0.20247837269113864</v>
      </c>
      <c r="O28" s="9">
        <f>O27/O22</f>
        <v>0.17195902688860434</v>
      </c>
      <c r="P28" s="9">
        <f>P27/P22</f>
        <v>0.18246556152229745</v>
      </c>
      <c r="Q28" s="9">
        <f>Q27/Q22</f>
        <v>0.17745481191988274</v>
      </c>
      <c r="R28" s="9">
        <f>R27/R22</f>
        <v>0.25967186550536764</v>
      </c>
      <c r="S28" s="9">
        <f>S27/S22</f>
        <v>0.27926509186351706</v>
      </c>
      <c r="T28" s="9">
        <f>T27/T22</f>
        <v>0.2701840030041307</v>
      </c>
      <c r="U28" s="9">
        <f t="shared" ref="D28:U28" si="5">U27/U22</f>
        <v>0.21607307883699439</v>
      </c>
      <c r="V28" s="9">
        <f t="shared" ref="V28" si="6">V27/V22</f>
        <v>0.21005861927341971</v>
      </c>
      <c r="W28" s="9">
        <f t="shared" ref="W28" si="7">W27/W22</f>
        <v>0.2215363744276751</v>
      </c>
    </row>
  </sheetData>
  <mergeCells count="6">
    <mergeCell ref="C1:D1"/>
    <mergeCell ref="L1:M1"/>
    <mergeCell ref="I1:J1"/>
    <mergeCell ref="F1:G1"/>
    <mergeCell ref="O1:P1"/>
    <mergeCell ref="R1:S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60DA-4BA4-4C9D-860D-26295455451D}">
  <dimension ref="A2:AN15"/>
  <sheetViews>
    <sheetView topLeftCell="A16" zoomScale="70" zoomScaleNormal="70" workbookViewId="0">
      <selection activeCell="F2" sqref="F2:G2"/>
    </sheetView>
  </sheetViews>
  <sheetFormatPr defaultColWidth="9.140625" defaultRowHeight="15" x14ac:dyDescent="0.25"/>
  <cols>
    <col min="21" max="21" width="10.5703125" bestFit="1" customWidth="1"/>
  </cols>
  <sheetData>
    <row r="2" spans="1:40" ht="30" x14ac:dyDescent="0.25">
      <c r="C2" s="15" t="s">
        <v>10</v>
      </c>
      <c r="D2" s="15"/>
      <c r="E2" s="8" t="s">
        <v>11</v>
      </c>
      <c r="F2" s="15" t="s">
        <v>4</v>
      </c>
      <c r="G2" s="15"/>
      <c r="H2" s="8" t="s">
        <v>5</v>
      </c>
      <c r="I2" s="15" t="s">
        <v>2</v>
      </c>
      <c r="J2" s="15"/>
      <c r="K2" s="8" t="s">
        <v>3</v>
      </c>
      <c r="L2" s="15" t="s">
        <v>0</v>
      </c>
      <c r="M2" s="15"/>
      <c r="N2" s="8" t="s">
        <v>1</v>
      </c>
      <c r="O2" s="15" t="s">
        <v>6</v>
      </c>
      <c r="P2" s="15"/>
      <c r="Q2" s="8" t="s">
        <v>7</v>
      </c>
      <c r="R2" s="15" t="s">
        <v>8</v>
      </c>
      <c r="S2" s="15"/>
      <c r="T2" s="8" t="s">
        <v>9</v>
      </c>
      <c r="U2" s="7" t="s">
        <v>18</v>
      </c>
      <c r="V2" s="3"/>
      <c r="W2" s="3"/>
      <c r="Z2" s="13"/>
      <c r="AA2" s="15" t="s">
        <v>10</v>
      </c>
      <c r="AB2" s="15"/>
      <c r="AC2" s="15" t="s">
        <v>4</v>
      </c>
      <c r="AD2" s="15"/>
      <c r="AE2" s="15" t="s">
        <v>2</v>
      </c>
      <c r="AF2" s="15"/>
      <c r="AG2" s="15" t="s">
        <v>0</v>
      </c>
      <c r="AH2" s="15"/>
      <c r="AI2" s="15" t="s">
        <v>6</v>
      </c>
      <c r="AJ2" s="15"/>
      <c r="AK2" s="15" t="s">
        <v>8</v>
      </c>
      <c r="AL2" s="15"/>
      <c r="AM2" s="15" t="s">
        <v>18</v>
      </c>
      <c r="AN2" s="15"/>
    </row>
    <row r="3" spans="1:40" x14ac:dyDescent="0.25">
      <c r="C3" s="7" t="s">
        <v>14</v>
      </c>
      <c r="D3" s="7" t="s">
        <v>15</v>
      </c>
      <c r="E3" s="7"/>
      <c r="F3" s="7" t="s">
        <v>14</v>
      </c>
      <c r="G3" s="7" t="s">
        <v>15</v>
      </c>
      <c r="H3" s="7"/>
      <c r="I3" s="7" t="s">
        <v>14</v>
      </c>
      <c r="J3" s="7" t="s">
        <v>15</v>
      </c>
      <c r="K3" s="7"/>
      <c r="L3" s="7" t="s">
        <v>14</v>
      </c>
      <c r="M3" s="7" t="s">
        <v>15</v>
      </c>
      <c r="N3" s="7"/>
      <c r="O3" s="7" t="s">
        <v>14</v>
      </c>
      <c r="P3" s="7" t="s">
        <v>15</v>
      </c>
      <c r="Q3" s="7"/>
      <c r="R3" s="7" t="s">
        <v>14</v>
      </c>
      <c r="S3" s="7" t="s">
        <v>15</v>
      </c>
      <c r="T3" s="7"/>
      <c r="U3" s="7"/>
      <c r="V3" s="7" t="s">
        <v>14</v>
      </c>
      <c r="W3" s="7" t="s">
        <v>15</v>
      </c>
      <c r="Z3" s="13"/>
      <c r="AA3" s="11" t="s">
        <v>14</v>
      </c>
      <c r="AB3" s="11" t="s">
        <v>15</v>
      </c>
      <c r="AC3" s="11" t="s">
        <v>14</v>
      </c>
      <c r="AD3" s="11" t="s">
        <v>15</v>
      </c>
      <c r="AE3" s="11" t="s">
        <v>14</v>
      </c>
      <c r="AF3" s="11" t="s">
        <v>15</v>
      </c>
      <c r="AG3" s="11" t="s">
        <v>14</v>
      </c>
      <c r="AH3" s="11" t="s">
        <v>15</v>
      </c>
      <c r="AI3" s="11" t="s">
        <v>14</v>
      </c>
      <c r="AJ3" s="11" t="s">
        <v>15</v>
      </c>
      <c r="AK3" s="11" t="s">
        <v>14</v>
      </c>
      <c r="AL3" s="11" t="s">
        <v>15</v>
      </c>
      <c r="AM3" s="11" t="s">
        <v>14</v>
      </c>
      <c r="AN3" s="11" t="s">
        <v>15</v>
      </c>
    </row>
    <row r="4" spans="1:40" x14ac:dyDescent="0.25">
      <c r="A4">
        <v>2018</v>
      </c>
      <c r="B4" s="5" t="s">
        <v>16</v>
      </c>
      <c r="C4" s="5">
        <v>738</v>
      </c>
      <c r="D4" s="5">
        <v>713</v>
      </c>
      <c r="E4" s="5">
        <v>1451</v>
      </c>
      <c r="F4" s="5">
        <v>3999</v>
      </c>
      <c r="G4" s="5">
        <v>4395</v>
      </c>
      <c r="H4" s="5">
        <v>8394</v>
      </c>
      <c r="I4" s="5">
        <v>2490</v>
      </c>
      <c r="J4" s="5">
        <v>2666</v>
      </c>
      <c r="K4" s="5">
        <v>5156</v>
      </c>
      <c r="L4" s="5">
        <v>3032</v>
      </c>
      <c r="M4" s="5">
        <v>3337</v>
      </c>
      <c r="N4" s="5">
        <v>6369</v>
      </c>
      <c r="O4" s="5">
        <v>5401</v>
      </c>
      <c r="P4" s="5">
        <v>5948</v>
      </c>
      <c r="Q4" s="5">
        <v>11349</v>
      </c>
      <c r="R4" s="5">
        <v>3115</v>
      </c>
      <c r="S4" s="5">
        <v>3831</v>
      </c>
      <c r="T4" s="5">
        <v>6946</v>
      </c>
      <c r="U4" s="5">
        <v>39665</v>
      </c>
      <c r="V4" s="5">
        <v>18775</v>
      </c>
      <c r="W4" s="5">
        <v>20890</v>
      </c>
      <c r="Z4" s="13">
        <v>2018</v>
      </c>
      <c r="AA4" s="14">
        <v>0.72997032640949555</v>
      </c>
      <c r="AB4" s="14">
        <v>0.70734126984126988</v>
      </c>
      <c r="AC4" s="14">
        <v>0.7703717973415527</v>
      </c>
      <c r="AD4" s="14">
        <v>0.75567400275103158</v>
      </c>
      <c r="AE4" s="14">
        <v>0.7635694572217111</v>
      </c>
      <c r="AF4" s="14">
        <v>0.74199833008627891</v>
      </c>
      <c r="AG4" s="14">
        <v>0.78326013949883755</v>
      </c>
      <c r="AH4" s="14">
        <v>0.76274285714285717</v>
      </c>
      <c r="AI4" s="14">
        <v>0.82319768327998777</v>
      </c>
      <c r="AJ4" s="14">
        <v>0.81367989056087553</v>
      </c>
      <c r="AK4" s="14">
        <v>0.69099378881987583</v>
      </c>
      <c r="AL4" s="14">
        <v>0.68840970350404318</v>
      </c>
      <c r="AM4" s="14">
        <v>0.76937261812072288</v>
      </c>
      <c r="AN4" s="14">
        <v>0.75505114396212092</v>
      </c>
    </row>
    <row r="5" spans="1:40" x14ac:dyDescent="0.25">
      <c r="B5" s="5" t="s">
        <v>17</v>
      </c>
      <c r="C5" s="5">
        <v>273</v>
      </c>
      <c r="D5" s="5">
        <v>295</v>
      </c>
      <c r="E5" s="5">
        <v>568</v>
      </c>
      <c r="F5" s="5">
        <v>1192</v>
      </c>
      <c r="G5" s="5">
        <v>1421</v>
      </c>
      <c r="H5" s="5">
        <v>2613</v>
      </c>
      <c r="I5" s="5">
        <v>771</v>
      </c>
      <c r="J5" s="5">
        <v>927</v>
      </c>
      <c r="K5" s="5">
        <v>1698</v>
      </c>
      <c r="L5" s="5">
        <v>839</v>
      </c>
      <c r="M5" s="5">
        <v>1038</v>
      </c>
      <c r="N5" s="5">
        <v>1877</v>
      </c>
      <c r="O5" s="5">
        <v>1160</v>
      </c>
      <c r="P5" s="5">
        <v>1362</v>
      </c>
      <c r="Q5" s="5">
        <v>2522</v>
      </c>
      <c r="R5" s="5">
        <v>1393</v>
      </c>
      <c r="S5" s="5">
        <v>1734</v>
      </c>
      <c r="T5" s="5">
        <v>3127</v>
      </c>
      <c r="U5" s="5">
        <v>12405</v>
      </c>
      <c r="V5" s="5">
        <v>5628</v>
      </c>
      <c r="W5" s="5">
        <v>6777</v>
      </c>
      <c r="Z5" s="13">
        <v>2019</v>
      </c>
      <c r="AA5" s="14">
        <v>0.77485928705440899</v>
      </c>
      <c r="AB5" s="14">
        <v>0.74701195219123506</v>
      </c>
      <c r="AC5" s="14">
        <v>0.78114654120926996</v>
      </c>
      <c r="AD5" s="14">
        <v>0.76532044285045997</v>
      </c>
      <c r="AE5" s="14">
        <v>0.75725406935598016</v>
      </c>
      <c r="AF5" s="14">
        <v>0.74426123504688002</v>
      </c>
      <c r="AG5" s="14">
        <v>0.7891716566866267</v>
      </c>
      <c r="AH5" s="14">
        <v>0.77484922939468392</v>
      </c>
      <c r="AI5" s="14">
        <v>0.81608224193775525</v>
      </c>
      <c r="AJ5" s="14">
        <v>0.80654988575780651</v>
      </c>
      <c r="AK5" s="14">
        <v>0.69981199080843948</v>
      </c>
      <c r="AL5" s="14">
        <v>0.69136451217376071</v>
      </c>
      <c r="AM5" s="14">
        <v>0.77396482156148394</v>
      </c>
      <c r="AN5" s="14">
        <v>0.76048155665990058</v>
      </c>
    </row>
    <row r="6" spans="1:40" x14ac:dyDescent="0.25">
      <c r="B6" s="5"/>
      <c r="C6" s="9">
        <v>0.27002967359050445</v>
      </c>
      <c r="D6" s="9">
        <v>0.29265873015873017</v>
      </c>
      <c r="E6" s="9">
        <v>0.28132738979692917</v>
      </c>
      <c r="F6" s="9">
        <v>0.2296282026584473</v>
      </c>
      <c r="G6" s="9">
        <v>0.24432599724896836</v>
      </c>
      <c r="H6" s="9">
        <v>0.23739438539111474</v>
      </c>
      <c r="I6" s="9">
        <v>0.23643054277828887</v>
      </c>
      <c r="J6" s="9">
        <v>0.25800166991372114</v>
      </c>
      <c r="K6" s="9">
        <v>0.24773854683396557</v>
      </c>
      <c r="L6" s="9">
        <v>0.21673986050116248</v>
      </c>
      <c r="M6" s="9">
        <v>0.23725714285714286</v>
      </c>
      <c r="N6" s="9">
        <v>0.22762551540140674</v>
      </c>
      <c r="O6" s="9">
        <v>0.1768023167200122</v>
      </c>
      <c r="P6" s="9">
        <v>0.1863201094391245</v>
      </c>
      <c r="Q6" s="9">
        <v>0.18181818181818182</v>
      </c>
      <c r="R6" s="9">
        <v>0.30900621118012422</v>
      </c>
      <c r="S6" s="9">
        <v>0.31159029649595688</v>
      </c>
      <c r="T6" s="9">
        <v>0.3104338330189616</v>
      </c>
      <c r="U6" s="9">
        <v>0.23823698866909929</v>
      </c>
      <c r="V6" s="9">
        <v>0.23062738187927714</v>
      </c>
      <c r="W6" s="9">
        <v>0.24494885603787905</v>
      </c>
      <c r="Z6" s="13">
        <v>2020</v>
      </c>
      <c r="AA6" s="14">
        <v>0.76835081029551955</v>
      </c>
      <c r="AB6" s="14">
        <v>0.76753507014028055</v>
      </c>
      <c r="AC6" s="14">
        <v>0.78433038749150241</v>
      </c>
      <c r="AD6" s="14">
        <v>0.77824726134585287</v>
      </c>
      <c r="AE6" s="14">
        <v>0.76518883415435135</v>
      </c>
      <c r="AF6" s="14">
        <v>0.76927710843373498</v>
      </c>
      <c r="AG6" s="14">
        <v>0.80926564810251356</v>
      </c>
      <c r="AH6" s="14">
        <v>0.78692170818505336</v>
      </c>
      <c r="AI6" s="14">
        <v>0.82804097311139568</v>
      </c>
      <c r="AJ6" s="14">
        <v>0.81753443847770257</v>
      </c>
      <c r="AK6" s="14">
        <v>0.74032813449463242</v>
      </c>
      <c r="AL6" s="14">
        <v>0.72073490813648289</v>
      </c>
      <c r="AM6" s="14">
        <v>0.78994138072658027</v>
      </c>
      <c r="AN6" s="14">
        <v>0.77846362557232496</v>
      </c>
    </row>
    <row r="7" spans="1:40" x14ac:dyDescent="0.25">
      <c r="C7" s="12">
        <f>C4/SUM(C4:C5)</f>
        <v>0.72997032640949555</v>
      </c>
      <c r="D7" s="12">
        <f>D4/SUM(D4:D5)</f>
        <v>0.70734126984126988</v>
      </c>
      <c r="E7" s="12">
        <f>E4/SUM(E4:E5)</f>
        <v>0.71867261020307083</v>
      </c>
      <c r="F7" s="12">
        <f>F4/SUM(F4:F5)</f>
        <v>0.7703717973415527</v>
      </c>
      <c r="G7" s="12">
        <f>G4/SUM(G4:G5)</f>
        <v>0.75567400275103158</v>
      </c>
      <c r="H7" s="12">
        <f>H4/SUM(H4:H5)</f>
        <v>0.76260561460888521</v>
      </c>
      <c r="I7" s="12">
        <f>I4/SUM(I4:I5)</f>
        <v>0.7635694572217111</v>
      </c>
      <c r="J7" s="12">
        <f>J4/SUM(J4:J5)</f>
        <v>0.74199833008627891</v>
      </c>
      <c r="K7" s="10">
        <f>K4/SUM(K4:K5)</f>
        <v>0.75226145316603443</v>
      </c>
      <c r="L7" s="12">
        <f>L4/SUM(L4:L5)</f>
        <v>0.78326013949883755</v>
      </c>
      <c r="M7" s="12">
        <f>M4/SUM(M4:M5)</f>
        <v>0.76274285714285717</v>
      </c>
      <c r="N7" s="12">
        <f>N4/SUM(N4:N5)</f>
        <v>0.77237448459859326</v>
      </c>
      <c r="O7" s="10">
        <f>O4/SUM(O4:O5)</f>
        <v>0.82319768327998777</v>
      </c>
      <c r="P7" s="10">
        <f>P4/SUM(P4:P5)</f>
        <v>0.81367989056087553</v>
      </c>
      <c r="Q7" s="10">
        <f>Q4/SUM(Q4:Q5)</f>
        <v>0.81818181818181823</v>
      </c>
      <c r="R7" s="12">
        <f>R4/SUM(R4:R5)</f>
        <v>0.69099378881987583</v>
      </c>
      <c r="S7" s="12">
        <f>S4/SUM(S4:S5)</f>
        <v>0.68840970350404318</v>
      </c>
      <c r="T7" s="12">
        <f>T4/SUM(T4:T5)</f>
        <v>0.68956616698103845</v>
      </c>
      <c r="U7" s="12">
        <f t="shared" ref="D7:W7" si="0">U4/SUM(U4:U5)</f>
        <v>0.76176301133090074</v>
      </c>
      <c r="V7" s="12">
        <f t="shared" si="0"/>
        <v>0.76937261812072288</v>
      </c>
      <c r="W7" s="12">
        <f t="shared" si="0"/>
        <v>0.75505114396212092</v>
      </c>
    </row>
    <row r="8" spans="1:40" x14ac:dyDescent="0.25">
      <c r="A8">
        <v>2019</v>
      </c>
      <c r="B8" s="5" t="s">
        <v>16</v>
      </c>
      <c r="C8" s="5">
        <v>826</v>
      </c>
      <c r="D8" s="5">
        <v>750</v>
      </c>
      <c r="E8" s="5">
        <v>1576</v>
      </c>
      <c r="F8" s="5">
        <v>4483</v>
      </c>
      <c r="G8" s="5">
        <v>4908</v>
      </c>
      <c r="H8" s="5">
        <v>9391</v>
      </c>
      <c r="I8" s="5">
        <v>2140</v>
      </c>
      <c r="J8" s="5">
        <v>2302</v>
      </c>
      <c r="K8" s="5">
        <v>4442</v>
      </c>
      <c r="L8" s="5">
        <v>3163</v>
      </c>
      <c r="M8" s="5">
        <v>3469</v>
      </c>
      <c r="N8" s="5">
        <v>6632</v>
      </c>
      <c r="O8" s="5">
        <v>5795</v>
      </c>
      <c r="P8" s="5">
        <v>6354</v>
      </c>
      <c r="Q8" s="5">
        <v>12149</v>
      </c>
      <c r="R8" s="5">
        <v>3350</v>
      </c>
      <c r="S8" s="5">
        <v>3947</v>
      </c>
      <c r="T8" s="5">
        <v>7297</v>
      </c>
      <c r="U8" s="5">
        <v>41487</v>
      </c>
      <c r="V8" s="5">
        <v>19757</v>
      </c>
      <c r="W8" s="5">
        <v>21730</v>
      </c>
    </row>
    <row r="9" spans="1:40" x14ac:dyDescent="0.25">
      <c r="B9" s="5" t="s">
        <v>17</v>
      </c>
      <c r="C9" s="5">
        <v>240</v>
      </c>
      <c r="D9" s="5">
        <v>254</v>
      </c>
      <c r="E9" s="5">
        <v>494</v>
      </c>
      <c r="F9" s="5">
        <v>1256</v>
      </c>
      <c r="G9" s="5">
        <v>1505</v>
      </c>
      <c r="H9" s="5">
        <v>2761</v>
      </c>
      <c r="I9" s="5">
        <v>686</v>
      </c>
      <c r="J9" s="5">
        <v>791</v>
      </c>
      <c r="K9" s="5">
        <v>1477</v>
      </c>
      <c r="L9" s="5">
        <v>845</v>
      </c>
      <c r="M9" s="5">
        <v>1008</v>
      </c>
      <c r="N9" s="5">
        <v>1853</v>
      </c>
      <c r="O9" s="5">
        <v>1306</v>
      </c>
      <c r="P9" s="5">
        <v>1524</v>
      </c>
      <c r="Q9" s="5">
        <v>2830</v>
      </c>
      <c r="R9" s="5">
        <v>1437</v>
      </c>
      <c r="S9" s="5">
        <v>1762</v>
      </c>
      <c r="T9" s="5">
        <v>3199</v>
      </c>
      <c r="U9" s="5">
        <v>12614</v>
      </c>
      <c r="V9" s="5">
        <v>5770</v>
      </c>
      <c r="W9" s="5">
        <v>6844</v>
      </c>
    </row>
    <row r="10" spans="1:40" x14ac:dyDescent="0.25">
      <c r="B10" s="5"/>
      <c r="C10" s="9">
        <v>0.22514071294559099</v>
      </c>
      <c r="D10" s="9">
        <v>0.25298804780876494</v>
      </c>
      <c r="E10" s="9">
        <v>0.23864734299516907</v>
      </c>
      <c r="F10" s="9">
        <v>0.21885345879073009</v>
      </c>
      <c r="G10" s="9">
        <v>0.23467955714954</v>
      </c>
      <c r="H10" s="9">
        <v>0.2272053982883476</v>
      </c>
      <c r="I10" s="9">
        <v>0.24274593064401981</v>
      </c>
      <c r="J10" s="9">
        <v>0.25573876495311992</v>
      </c>
      <c r="K10" s="9">
        <v>0.24953539449231288</v>
      </c>
      <c r="L10" s="9">
        <v>0.21082834331337325</v>
      </c>
      <c r="M10" s="9">
        <v>0.22515077060531605</v>
      </c>
      <c r="N10" s="9">
        <v>0.21838538597525045</v>
      </c>
      <c r="O10" s="9">
        <v>0.18391775806224475</v>
      </c>
      <c r="P10" s="9">
        <v>0.19345011424219344</v>
      </c>
      <c r="Q10" s="9">
        <v>0.18893117030509379</v>
      </c>
      <c r="R10" s="9">
        <v>0.30018800919156047</v>
      </c>
      <c r="S10" s="9">
        <v>0.30863548782623929</v>
      </c>
      <c r="T10" s="9">
        <v>0.30478277439024393</v>
      </c>
      <c r="U10" s="9">
        <v>0.23315650357664369</v>
      </c>
      <c r="V10" s="9">
        <v>0.22603517843851609</v>
      </c>
      <c r="W10" s="9">
        <v>0.23951844334009939</v>
      </c>
    </row>
    <row r="11" spans="1:40" x14ac:dyDescent="0.25">
      <c r="C11" s="12">
        <f>C8/SUM(C8:C9)</f>
        <v>0.77485928705440899</v>
      </c>
      <c r="D11" s="12">
        <f>D8/SUM(D8:D9)</f>
        <v>0.74701195219123506</v>
      </c>
      <c r="E11" s="12">
        <f>E8/SUM(E8:E9)</f>
        <v>0.7613526570048309</v>
      </c>
      <c r="F11" s="12">
        <f>F8/SUM(F8:F9)</f>
        <v>0.78114654120926996</v>
      </c>
      <c r="G11" s="12">
        <f>G8/SUM(G8:G9)</f>
        <v>0.76532044285045997</v>
      </c>
      <c r="H11" s="12">
        <f>H8/SUM(H8:H9)</f>
        <v>0.77279460171165237</v>
      </c>
      <c r="I11" s="12">
        <f>I8/SUM(I8:I9)</f>
        <v>0.75725406935598016</v>
      </c>
      <c r="J11" s="12">
        <f>J8/SUM(J8:J9)</f>
        <v>0.74426123504688002</v>
      </c>
      <c r="K11" s="10">
        <f>K8/SUM(K8:K9)</f>
        <v>0.75046460550768712</v>
      </c>
      <c r="L11" s="12">
        <f>L8/SUM(L8:L9)</f>
        <v>0.7891716566866267</v>
      </c>
      <c r="M11" s="12">
        <f>M8/SUM(M8:M9)</f>
        <v>0.77484922939468392</v>
      </c>
      <c r="N11" s="12">
        <f>N8/SUM(N8:N9)</f>
        <v>0.78161461402474952</v>
      </c>
      <c r="O11" s="10">
        <f>O8/SUM(O8:O9)</f>
        <v>0.81608224193775525</v>
      </c>
      <c r="P11" s="10">
        <f>P8/SUM(P8:P9)</f>
        <v>0.80654988575780651</v>
      </c>
      <c r="Q11" s="10">
        <f>Q8/SUM(Q8:Q9)</f>
        <v>0.81106882969490623</v>
      </c>
      <c r="R11" s="12">
        <f>R8/SUM(R8:R9)</f>
        <v>0.69981199080843948</v>
      </c>
      <c r="S11" s="12">
        <f>S8/SUM(S8:S9)</f>
        <v>0.69136451217376071</v>
      </c>
      <c r="T11" s="12">
        <f>T8/SUM(T8:T9)</f>
        <v>0.69521722560975607</v>
      </c>
      <c r="U11" s="12">
        <f t="shared" ref="D11:W11" si="1">U8/SUM(U8:U9)</f>
        <v>0.76684349642335636</v>
      </c>
      <c r="V11" s="12">
        <f t="shared" si="1"/>
        <v>0.77396482156148394</v>
      </c>
      <c r="W11" s="12">
        <f t="shared" si="1"/>
        <v>0.76048155665990058</v>
      </c>
    </row>
    <row r="12" spans="1:40" x14ac:dyDescent="0.25">
      <c r="A12">
        <v>2020</v>
      </c>
      <c r="B12" s="5" t="s">
        <v>16</v>
      </c>
      <c r="C12" s="5">
        <v>806</v>
      </c>
      <c r="D12" s="5">
        <v>766</v>
      </c>
      <c r="E12" s="5">
        <v>1572</v>
      </c>
      <c r="F12" s="5">
        <v>4615</v>
      </c>
      <c r="G12" s="5">
        <v>4973</v>
      </c>
      <c r="H12" s="5">
        <v>9588</v>
      </c>
      <c r="I12" s="5">
        <v>2330</v>
      </c>
      <c r="J12" s="5">
        <v>2554</v>
      </c>
      <c r="K12" s="5">
        <v>4884</v>
      </c>
      <c r="L12" s="5">
        <v>3284</v>
      </c>
      <c r="M12" s="5">
        <v>3538</v>
      </c>
      <c r="N12" s="5">
        <v>6822</v>
      </c>
      <c r="O12" s="5">
        <v>6467</v>
      </c>
      <c r="P12" s="5">
        <v>7003</v>
      </c>
      <c r="Q12" s="5">
        <v>13470</v>
      </c>
      <c r="R12" s="5">
        <v>3655</v>
      </c>
      <c r="S12" s="5">
        <v>4119</v>
      </c>
      <c r="T12" s="5">
        <v>7774</v>
      </c>
      <c r="U12" s="5">
        <v>44110</v>
      </c>
      <c r="V12" s="5">
        <v>21157</v>
      </c>
      <c r="W12" s="5">
        <v>22953</v>
      </c>
    </row>
    <row r="13" spans="1:40" x14ac:dyDescent="0.25">
      <c r="B13" s="5" t="s">
        <v>17</v>
      </c>
      <c r="C13" s="5">
        <v>243</v>
      </c>
      <c r="D13" s="5">
        <v>232</v>
      </c>
      <c r="E13" s="5">
        <v>475</v>
      </c>
      <c r="F13" s="5">
        <v>1269</v>
      </c>
      <c r="G13" s="5">
        <v>1417</v>
      </c>
      <c r="H13" s="5">
        <v>2686</v>
      </c>
      <c r="I13" s="5">
        <v>715</v>
      </c>
      <c r="J13" s="5">
        <v>766</v>
      </c>
      <c r="K13" s="5">
        <v>1481</v>
      </c>
      <c r="L13" s="5">
        <v>774</v>
      </c>
      <c r="M13" s="5">
        <v>958</v>
      </c>
      <c r="N13" s="5">
        <v>1732</v>
      </c>
      <c r="O13" s="5">
        <v>1343</v>
      </c>
      <c r="P13" s="5">
        <v>1563</v>
      </c>
      <c r="Q13" s="5">
        <v>2906</v>
      </c>
      <c r="R13" s="5">
        <v>1282</v>
      </c>
      <c r="S13" s="5">
        <v>1596</v>
      </c>
      <c r="T13" s="5">
        <v>2878</v>
      </c>
      <c r="U13" s="5">
        <v>12158</v>
      </c>
      <c r="V13" s="5">
        <v>5626</v>
      </c>
      <c r="W13" s="5">
        <v>6532</v>
      </c>
    </row>
    <row r="14" spans="1:40" x14ac:dyDescent="0.25">
      <c r="B14" s="5"/>
      <c r="C14" s="9">
        <v>0.23164918970448045</v>
      </c>
      <c r="D14" s="9">
        <v>0.23246492985971945</v>
      </c>
      <c r="E14" s="9">
        <v>0.23204689789936492</v>
      </c>
      <c r="F14" s="9">
        <v>0.21566961250849762</v>
      </c>
      <c r="G14" s="9">
        <v>0.2217527386541471</v>
      </c>
      <c r="H14" s="9">
        <v>0.2188365650969529</v>
      </c>
      <c r="I14" s="9">
        <v>0.2348111658456486</v>
      </c>
      <c r="J14" s="9">
        <v>0.23072289156626505</v>
      </c>
      <c r="K14" s="9">
        <v>0.23267871170463472</v>
      </c>
      <c r="L14" s="9">
        <v>0.19073435189748644</v>
      </c>
      <c r="M14" s="9">
        <v>0.21307829181494661</v>
      </c>
      <c r="N14" s="9">
        <v>0.20247837269113864</v>
      </c>
      <c r="O14" s="9">
        <v>0.17195902688860434</v>
      </c>
      <c r="P14" s="9">
        <v>0.18246556152229745</v>
      </c>
      <c r="Q14" s="9">
        <v>0.17745481191988274</v>
      </c>
      <c r="R14" s="9">
        <v>0.25967186550536764</v>
      </c>
      <c r="S14" s="9">
        <v>0.27926509186351706</v>
      </c>
      <c r="T14" s="9">
        <v>0.2701840030041307</v>
      </c>
      <c r="U14" s="9">
        <v>0.21607307883699439</v>
      </c>
      <c r="V14" s="9">
        <v>0.21005861927341971</v>
      </c>
      <c r="W14" s="9">
        <v>0.2215363744276751</v>
      </c>
    </row>
    <row r="15" spans="1:40" x14ac:dyDescent="0.25">
      <c r="C15" s="12">
        <f>C12/SUM(C12:C13)</f>
        <v>0.76835081029551955</v>
      </c>
      <c r="D15" s="12">
        <f>D12/SUM(D12:D13)</f>
        <v>0.76753507014028055</v>
      </c>
      <c r="E15" s="12">
        <f>E12/SUM(E12:E13)</f>
        <v>0.76795310210063505</v>
      </c>
      <c r="F15" s="12">
        <f>F12/SUM(F12:F13)</f>
        <v>0.78433038749150241</v>
      </c>
      <c r="G15" s="12">
        <f>G12/SUM(G12:G13)</f>
        <v>0.77824726134585287</v>
      </c>
      <c r="H15" s="12">
        <f>H12/SUM(H12:H13)</f>
        <v>0.78116343490304707</v>
      </c>
      <c r="I15" s="12">
        <f>I12/SUM(I12:I13)</f>
        <v>0.76518883415435135</v>
      </c>
      <c r="J15" s="12">
        <f>J12/SUM(J12:J13)</f>
        <v>0.76927710843373498</v>
      </c>
      <c r="K15" s="12">
        <f>K12/SUM(K12:K13)</f>
        <v>0.76732128829536528</v>
      </c>
      <c r="L15" s="12">
        <f>L12/SUM(L12:L13)</f>
        <v>0.80926564810251356</v>
      </c>
      <c r="M15" s="12">
        <f>M12/SUM(M12:M13)</f>
        <v>0.78692170818505336</v>
      </c>
      <c r="N15" s="12">
        <f>N12/SUM(N12:N13)</f>
        <v>0.79752162730886134</v>
      </c>
      <c r="O15" s="10">
        <f>O12/SUM(O12:O13)</f>
        <v>0.82804097311139568</v>
      </c>
      <c r="P15" s="10">
        <f>P12/SUM(P12:P13)</f>
        <v>0.81753443847770257</v>
      </c>
      <c r="Q15" s="10">
        <f>Q12/SUM(Q12:Q13)</f>
        <v>0.82254518808011723</v>
      </c>
      <c r="R15" s="12">
        <f>R12/SUM(R12:R13)</f>
        <v>0.74032813449463242</v>
      </c>
      <c r="S15" s="12">
        <f>S12/SUM(S12:S13)</f>
        <v>0.72073490813648289</v>
      </c>
      <c r="T15" s="12">
        <f>T12/SUM(T12:T13)</f>
        <v>0.7298159969958693</v>
      </c>
      <c r="U15" s="12">
        <f t="shared" ref="D15:W15" si="2">U12/SUM(U12:U13)</f>
        <v>0.78392692116300566</v>
      </c>
      <c r="V15" s="12">
        <f t="shared" si="2"/>
        <v>0.78994138072658027</v>
      </c>
      <c r="W15" s="12">
        <f t="shared" si="2"/>
        <v>0.77846362557232496</v>
      </c>
    </row>
  </sheetData>
  <mergeCells count="13">
    <mergeCell ref="AA2:AB2"/>
    <mergeCell ref="AM2:AN2"/>
    <mergeCell ref="AG2:AH2"/>
    <mergeCell ref="AE2:AF2"/>
    <mergeCell ref="AC2:AD2"/>
    <mergeCell ref="AI2:AJ2"/>
    <mergeCell ref="AK2:AL2"/>
    <mergeCell ref="C2:D2"/>
    <mergeCell ref="L2:M2"/>
    <mergeCell ref="I2:J2"/>
    <mergeCell ref="F2:G2"/>
    <mergeCell ref="O2:P2"/>
    <mergeCell ref="R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education at right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Malietasi Bulu</cp:lastModifiedBy>
  <dcterms:created xsi:type="dcterms:W3CDTF">2021-10-28T09:51:21Z</dcterms:created>
  <dcterms:modified xsi:type="dcterms:W3CDTF">2022-05-04T02:44:21Z</dcterms:modified>
</cp:coreProperties>
</file>