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a\Documents\Marc\VDS\VESP\Mai\Leah v2\Digest 2020 reviewed\Tables\"/>
    </mc:Choice>
  </mc:AlternateContent>
  <xr:revisionPtr revIDLastSave="0" documentId="13_ncr:1_{4DCDBB48-6948-4C9A-9DCD-ECDC7B6D4FE4}" xr6:coauthVersionLast="47" xr6:coauthVersionMax="47" xr10:uidLastSave="{00000000-0000-0000-0000-000000000000}"/>
  <bookViews>
    <workbookView xWindow="-120" yWindow="-120" windowWidth="20730" windowHeight="11160" xr2:uid="{54F1AA93-24C8-4790-B9B4-AEAE9F553A2B}"/>
  </bookViews>
  <sheets>
    <sheet name="Main" sheetId="1" r:id="rId1"/>
  </sheets>
  <definedNames>
    <definedName name="_xlnm._FilterDatabase" localSheetId="0" hidden="1">Main!$T$18:$AA$24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C13" i="1" s="1"/>
  <c r="E11" i="1"/>
  <c r="E10" i="1"/>
  <c r="E9" i="1"/>
  <c r="E8" i="1"/>
  <c r="E7" i="1"/>
  <c r="E6" i="1"/>
  <c r="T12" i="1"/>
  <c r="R13" i="1" s="1"/>
  <c r="T11" i="1"/>
  <c r="T10" i="1"/>
  <c r="T9" i="1"/>
  <c r="T8" i="1"/>
  <c r="T7" i="1"/>
  <c r="T6" i="1"/>
  <c r="Q12" i="1"/>
  <c r="P13" i="1" s="1"/>
  <c r="Q11" i="1"/>
  <c r="Q10" i="1"/>
  <c r="Q9" i="1"/>
  <c r="Q8" i="1"/>
  <c r="Q7" i="1"/>
  <c r="Q6" i="1"/>
  <c r="H12" i="1"/>
  <c r="F13" i="1" s="1"/>
  <c r="H11" i="1"/>
  <c r="H10" i="1"/>
  <c r="H9" i="1"/>
  <c r="H8" i="1"/>
  <c r="H7" i="1"/>
  <c r="H6" i="1"/>
  <c r="K12" i="1"/>
  <c r="I13" i="1" s="1"/>
  <c r="K11" i="1"/>
  <c r="K10" i="1"/>
  <c r="K9" i="1"/>
  <c r="K8" i="1"/>
  <c r="K7" i="1"/>
  <c r="K6" i="1"/>
  <c r="N12" i="1"/>
  <c r="L13" i="1" s="1"/>
  <c r="N11" i="1"/>
  <c r="N10" i="1"/>
  <c r="N9" i="1"/>
  <c r="N8" i="1"/>
  <c r="N7" i="1"/>
  <c r="N6" i="1"/>
  <c r="V12" i="1"/>
  <c r="V13" i="1" s="1"/>
  <c r="V11" i="1"/>
  <c r="V10" i="1"/>
  <c r="V9" i="1"/>
  <c r="V8" i="1"/>
  <c r="V7" i="1"/>
  <c r="V6" i="1"/>
  <c r="U12" i="1"/>
  <c r="U13" i="1" s="1"/>
  <c r="U11" i="1"/>
  <c r="U10" i="1"/>
  <c r="U9" i="1"/>
  <c r="U8" i="1"/>
  <c r="U7" i="1"/>
  <c r="U6" i="1"/>
  <c r="C25" i="1" l="1"/>
  <c r="E25" i="1"/>
  <c r="E13" i="1"/>
  <c r="N13" i="1"/>
  <c r="K13" i="1"/>
  <c r="M13" i="1"/>
  <c r="J13" i="1"/>
  <c r="G13" i="1"/>
  <c r="S13" i="1"/>
  <c r="D13" i="1"/>
  <c r="H13" i="1"/>
  <c r="Q13" i="1"/>
  <c r="T13" i="1"/>
  <c r="O13" i="1"/>
  <c r="G25" i="1" l="1"/>
  <c r="D25" i="1"/>
  <c r="F25" i="1"/>
  <c r="H25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AAC68E5-839E-4B31-9A9B-2B027BE45FE3}" keepAlive="1" name="Query - 2021 ClassList" description="Connection to the '2021 ClassList' query in the workbook." type="5" refreshedVersion="7" background="1" saveData="1">
    <dbPr connection="Provider=Microsoft.Mashup.OleDb.1;Data Source=$Workbook$;Location=&quot;2021 ClassList&quot;;Extended Properties=&quot;&quot;" command="SELECT * FROM [2021 ClassList]"/>
  </connection>
</connections>
</file>

<file path=xl/sharedStrings.xml><?xml version="1.0" encoding="utf-8"?>
<sst xmlns="http://schemas.openxmlformats.org/spreadsheetml/2006/main" count="49" uniqueCount="26">
  <si>
    <t>Malampa</t>
  </si>
  <si>
    <t>F</t>
  </si>
  <si>
    <t>M</t>
  </si>
  <si>
    <t>1</t>
  </si>
  <si>
    <t>2</t>
  </si>
  <si>
    <t>3</t>
  </si>
  <si>
    <t>4</t>
  </si>
  <si>
    <t>5</t>
  </si>
  <si>
    <t>6</t>
  </si>
  <si>
    <t>Penama</t>
  </si>
  <si>
    <t>Sanma</t>
  </si>
  <si>
    <t>Shefa</t>
  </si>
  <si>
    <t>Tafea</t>
  </si>
  <si>
    <t>Torba</t>
  </si>
  <si>
    <t>Grand Total</t>
  </si>
  <si>
    <t>Year Levels</t>
  </si>
  <si>
    <t>Grand Total - #</t>
  </si>
  <si>
    <t>Grand Total - %</t>
  </si>
  <si>
    <t>#</t>
  </si>
  <si>
    <t>%</t>
  </si>
  <si>
    <t>Females</t>
  </si>
  <si>
    <t>Males</t>
  </si>
  <si>
    <t>table 1.2.3.B</t>
  </si>
  <si>
    <t>table 1.2.3.A</t>
  </si>
  <si>
    <t>Population figures of children enrolled in primary education, by sex , province and year level 2021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</si>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</sst>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chart 1.2.3 </a:t>
            </a:r>
            <a:r>
              <a:rPr lang="tr-TR"/>
              <a:t>Population figures of children enrolled in primary education, b</a:t>
            </a:r>
            <a:r>
              <a:rPr lang="en-US"/>
              <a:t>y</a:t>
            </a:r>
            <a:r>
              <a:rPr lang="tr-TR"/>
              <a:t> </a:t>
            </a:r>
            <a:r>
              <a:rPr lang="en-US"/>
              <a:t>sex</a:t>
            </a:r>
            <a:r>
              <a:rPr lang="tr-TR"/>
              <a:t> and by province, 2021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Females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(Main!$L$4,Main!$I$4,Main!$F$4,Main!$O$4,Main!$R$4,Main!$C$4)</c:f>
              <c:strCache>
                <c:ptCount val="6"/>
                <c:pt idx="0">
                  <c:v>Malampa</c:v>
                </c:pt>
                <c:pt idx="1">
                  <c:v>Penama</c:v>
                </c:pt>
                <c:pt idx="2">
                  <c:v>Sanma</c:v>
                </c:pt>
                <c:pt idx="3">
                  <c:v>Shefa</c:v>
                </c:pt>
                <c:pt idx="4">
                  <c:v>Tafea</c:v>
                </c:pt>
                <c:pt idx="5">
                  <c:v>Torba</c:v>
                </c:pt>
              </c:strCache>
            </c:strRef>
          </c:cat>
          <c:val>
            <c:numRef>
              <c:f>(Main!$L$13,Main!$I$13,Main!$F$13,Main!$O$13,Main!$R$13,Main!$C$13)</c:f>
              <c:numCache>
                <c:formatCode>0%</c:formatCode>
                <c:ptCount val="6"/>
                <c:pt idx="0">
                  <c:v>0.48050139275766018</c:v>
                </c:pt>
                <c:pt idx="1">
                  <c:v>0.47552447552447552</c:v>
                </c:pt>
                <c:pt idx="2">
                  <c:v>0.47977866384571566</c:v>
                </c:pt>
                <c:pt idx="3">
                  <c:v>0.4770431310870486</c:v>
                </c:pt>
                <c:pt idx="4">
                  <c:v>0.46897894834461651</c:v>
                </c:pt>
                <c:pt idx="5">
                  <c:v>0.5046318868844466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0-4D1E-AF5F-4C8466523BE4}"/>
            </c:ext>
          </c:extLst>
        </c:ser>
        <c:ser>
          <c:idx val="1"/>
          <c:order val="1"/>
          <c:tx>
            <c:v>Males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(Main!$M$13,Main!$J$13,Main!$G$13,Main!$P$13,Main!$S$13,Main!$D$13)</c:f>
              <c:numCache>
                <c:formatCode>0%</c:formatCode>
                <c:ptCount val="6"/>
                <c:pt idx="0">
                  <c:v>0.51949860724233987</c:v>
                </c:pt>
                <c:pt idx="1">
                  <c:v>0.52447552447552448</c:v>
                </c:pt>
                <c:pt idx="2">
                  <c:v>0.52022133615428434</c:v>
                </c:pt>
                <c:pt idx="3">
                  <c:v>0.52295686891295146</c:v>
                </c:pt>
                <c:pt idx="4">
                  <c:v>0.53102105165538349</c:v>
                </c:pt>
                <c:pt idx="5">
                  <c:v>0.4953681131155534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C0-4D1E-AF5F-4C8466523BE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66158719"/>
        <c:axId val="1466145407"/>
      </c:barChart>
      <c:catAx>
        <c:axId val="1466158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466145407"/>
        <c:crosses val="autoZero"/>
        <c:auto val="1"/>
        <c:lblAlgn val="ctr"/>
        <c:lblOffset val="100"/>
        <c:noMultiLvlLbl val="0"/>
      </c:catAx>
      <c:valAx>
        <c:axId val="146614540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466158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255492</xdr:colOff>
      <xdr:row>14</xdr:row>
      <xdr:rowOff>143437</xdr:rowOff>
    </xdr:from>
    <xdr:to>
      <xdr:col>18</xdr:col>
      <xdr:colOff>17929</xdr:colOff>
      <xdr:row>32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E0B382-F32B-455F-9370-0C9F3BC8D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825B2-E588-42B4-9100-4C1F6E4B07AA}">
  <dimension ref="A2:Y25"/>
  <sheetViews>
    <sheetView tabSelected="1" topLeftCell="E12" zoomScale="85" zoomScaleNormal="85" workbookViewId="0">
      <selection activeCell="T16" sqref="T16:AB27"/>
    </sheetView>
  </sheetViews>
  <sheetFormatPr baseColWidth="10" defaultColWidth="8.85546875" defaultRowHeight="15" x14ac:dyDescent="0.25"/>
  <cols>
    <col min="1" max="1" width="8.85546875" style="1"/>
    <col min="2" max="2" width="14.28515625" style="1" customWidth="1"/>
    <col min="3" max="22" width="8.85546875" style="1"/>
    <col min="23" max="23" width="10.5703125" style="1" bestFit="1" customWidth="1"/>
    <col min="24" max="25" width="10.5703125" style="1" customWidth="1"/>
    <col min="26" max="16384" width="8.85546875" style="1"/>
  </cols>
  <sheetData>
    <row r="2" spans="2:25" x14ac:dyDescent="0.25">
      <c r="B2" s="1" t="s">
        <v>23</v>
      </c>
    </row>
    <row r="3" spans="2:25" ht="24.6" customHeight="1" x14ac:dyDescent="0.25">
      <c r="B3" s="8" t="s">
        <v>24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"/>
      <c r="Y3" s="3"/>
    </row>
    <row r="4" spans="2:25" x14ac:dyDescent="0.25">
      <c r="B4" s="2"/>
      <c r="C4" s="8" t="s">
        <v>13</v>
      </c>
      <c r="D4" s="8"/>
      <c r="E4" s="2"/>
      <c r="F4" s="8" t="s">
        <v>10</v>
      </c>
      <c r="G4" s="8"/>
      <c r="H4" s="2"/>
      <c r="I4" s="8" t="s">
        <v>9</v>
      </c>
      <c r="J4" s="8"/>
      <c r="K4" s="2"/>
      <c r="L4" s="8" t="s">
        <v>0</v>
      </c>
      <c r="M4" s="8"/>
      <c r="N4" s="2"/>
      <c r="O4" s="8" t="s">
        <v>11</v>
      </c>
      <c r="P4" s="8"/>
      <c r="Q4" s="2"/>
      <c r="R4" s="8" t="s">
        <v>12</v>
      </c>
      <c r="S4" s="8"/>
      <c r="T4" s="2"/>
      <c r="U4" s="8" t="s">
        <v>14</v>
      </c>
      <c r="V4" s="8"/>
      <c r="W4" s="8"/>
      <c r="X4" s="3"/>
      <c r="Y4" s="3"/>
    </row>
    <row r="5" spans="2:25" x14ac:dyDescent="0.25">
      <c r="B5" s="2" t="s">
        <v>15</v>
      </c>
      <c r="C5" s="2" t="s">
        <v>1</v>
      </c>
      <c r="D5" s="2" t="s">
        <v>2</v>
      </c>
      <c r="E5" s="2"/>
      <c r="F5" s="2" t="s">
        <v>1</v>
      </c>
      <c r="G5" s="2" t="s">
        <v>2</v>
      </c>
      <c r="H5" s="2"/>
      <c r="I5" s="2" t="s">
        <v>1</v>
      </c>
      <c r="J5" s="2" t="s">
        <v>2</v>
      </c>
      <c r="K5" s="2"/>
      <c r="L5" s="2" t="s">
        <v>1</v>
      </c>
      <c r="M5" s="2" t="s">
        <v>2</v>
      </c>
      <c r="N5" s="2"/>
      <c r="O5" s="2" t="s">
        <v>1</v>
      </c>
      <c r="P5" s="2" t="s">
        <v>2</v>
      </c>
      <c r="Q5" s="2"/>
      <c r="R5" s="2" t="s">
        <v>1</v>
      </c>
      <c r="S5" s="2" t="s">
        <v>2</v>
      </c>
      <c r="T5" s="2"/>
      <c r="U5" s="2" t="s">
        <v>1</v>
      </c>
      <c r="V5" s="2" t="s">
        <v>2</v>
      </c>
      <c r="W5" s="2"/>
      <c r="X5" s="3"/>
      <c r="Y5" s="3"/>
    </row>
    <row r="6" spans="2:25" x14ac:dyDescent="0.25">
      <c r="B6" s="2" t="s">
        <v>3</v>
      </c>
      <c r="C6" s="2">
        <v>179</v>
      </c>
      <c r="D6" s="2">
        <v>170</v>
      </c>
      <c r="E6" s="2">
        <f>SUM(C6:D6)</f>
        <v>349</v>
      </c>
      <c r="F6" s="2">
        <v>955</v>
      </c>
      <c r="G6" s="2">
        <v>1074</v>
      </c>
      <c r="H6" s="2">
        <f>SUM(F6:G6)</f>
        <v>2029</v>
      </c>
      <c r="I6" s="2">
        <v>663</v>
      </c>
      <c r="J6" s="2">
        <v>743</v>
      </c>
      <c r="K6" s="2">
        <f>SUM(I6:J6)</f>
        <v>1406</v>
      </c>
      <c r="L6" s="2">
        <v>729</v>
      </c>
      <c r="M6" s="2">
        <v>761</v>
      </c>
      <c r="N6" s="2">
        <f t="shared" ref="N6:N12" si="0">SUM(L6:M6)</f>
        <v>1490</v>
      </c>
      <c r="O6" s="2">
        <v>1283</v>
      </c>
      <c r="P6" s="2">
        <v>1435</v>
      </c>
      <c r="Q6" s="2">
        <f>SUM(O6:P6)</f>
        <v>2718</v>
      </c>
      <c r="R6" s="2">
        <v>885</v>
      </c>
      <c r="S6" s="2">
        <v>993</v>
      </c>
      <c r="T6" s="2">
        <f>SUM(R6:S6)</f>
        <v>1878</v>
      </c>
      <c r="U6" s="2">
        <f t="shared" ref="U6:V12" si="1">SUM(L6,I6,F6,O6,R6,C6)</f>
        <v>4694</v>
      </c>
      <c r="V6" s="2">
        <f t="shared" si="1"/>
        <v>5176</v>
      </c>
      <c r="W6" s="2">
        <v>9870</v>
      </c>
      <c r="X6" s="3"/>
      <c r="Y6" s="4"/>
    </row>
    <row r="7" spans="2:25" x14ac:dyDescent="0.25">
      <c r="B7" s="2" t="s">
        <v>4</v>
      </c>
      <c r="C7" s="2">
        <v>147</v>
      </c>
      <c r="D7" s="2">
        <v>185</v>
      </c>
      <c r="E7" s="2">
        <f t="shared" ref="E7:E12" si="2">SUM(C7:D7)</f>
        <v>332</v>
      </c>
      <c r="F7" s="2">
        <v>1038</v>
      </c>
      <c r="G7" s="2">
        <v>1054</v>
      </c>
      <c r="H7" s="2">
        <f t="shared" ref="H7:H12" si="3">SUM(F7:G7)</f>
        <v>2092</v>
      </c>
      <c r="I7" s="2">
        <v>536</v>
      </c>
      <c r="J7" s="2">
        <v>639</v>
      </c>
      <c r="K7" s="2">
        <f t="shared" ref="K7:K12" si="4">SUM(I7:J7)</f>
        <v>1175</v>
      </c>
      <c r="L7" s="2">
        <v>687</v>
      </c>
      <c r="M7" s="2">
        <v>776</v>
      </c>
      <c r="N7" s="2">
        <f t="shared" si="0"/>
        <v>1463</v>
      </c>
      <c r="O7" s="2">
        <v>1435</v>
      </c>
      <c r="P7" s="2">
        <v>1565</v>
      </c>
      <c r="Q7" s="2">
        <f t="shared" ref="Q7:Q12" si="5">SUM(O7:P7)</f>
        <v>3000</v>
      </c>
      <c r="R7" s="2">
        <v>946</v>
      </c>
      <c r="S7" s="2">
        <v>979</v>
      </c>
      <c r="T7" s="2">
        <f t="shared" ref="T7:T12" si="6">SUM(R7:S7)</f>
        <v>1925</v>
      </c>
      <c r="U7" s="2">
        <f t="shared" si="1"/>
        <v>4789</v>
      </c>
      <c r="V7" s="2">
        <f t="shared" si="1"/>
        <v>5198</v>
      </c>
      <c r="W7" s="2">
        <v>9987</v>
      </c>
      <c r="X7" s="3"/>
      <c r="Y7" s="3"/>
    </row>
    <row r="8" spans="2:25" x14ac:dyDescent="0.25">
      <c r="B8" s="2" t="s">
        <v>5</v>
      </c>
      <c r="C8" s="2">
        <v>182</v>
      </c>
      <c r="D8" s="2">
        <v>180</v>
      </c>
      <c r="E8" s="2">
        <f t="shared" si="2"/>
        <v>362</v>
      </c>
      <c r="F8" s="2">
        <v>1038</v>
      </c>
      <c r="G8" s="2">
        <v>1124</v>
      </c>
      <c r="H8" s="2">
        <f t="shared" si="3"/>
        <v>2162</v>
      </c>
      <c r="I8" s="2">
        <v>571</v>
      </c>
      <c r="J8" s="2">
        <v>644</v>
      </c>
      <c r="K8" s="2">
        <f t="shared" si="4"/>
        <v>1215</v>
      </c>
      <c r="L8" s="2">
        <v>702</v>
      </c>
      <c r="M8" s="2">
        <v>753</v>
      </c>
      <c r="N8" s="2">
        <f t="shared" si="0"/>
        <v>1455</v>
      </c>
      <c r="O8" s="2">
        <v>1360</v>
      </c>
      <c r="P8" s="2">
        <v>1583</v>
      </c>
      <c r="Q8" s="2">
        <f t="shared" si="5"/>
        <v>2943</v>
      </c>
      <c r="R8" s="2">
        <v>950</v>
      </c>
      <c r="S8" s="2">
        <v>1012</v>
      </c>
      <c r="T8" s="2">
        <f t="shared" si="6"/>
        <v>1962</v>
      </c>
      <c r="U8" s="2">
        <f t="shared" si="1"/>
        <v>4803</v>
      </c>
      <c r="V8" s="2">
        <f t="shared" si="1"/>
        <v>5296</v>
      </c>
      <c r="W8" s="2">
        <v>10099</v>
      </c>
      <c r="X8" s="3"/>
      <c r="Y8" s="3"/>
    </row>
    <row r="9" spans="2:25" x14ac:dyDescent="0.25">
      <c r="B9" s="2" t="s">
        <v>6</v>
      </c>
      <c r="C9" s="2">
        <v>168</v>
      </c>
      <c r="D9" s="2">
        <v>168</v>
      </c>
      <c r="E9" s="2">
        <f t="shared" si="2"/>
        <v>336</v>
      </c>
      <c r="F9" s="2">
        <v>1174</v>
      </c>
      <c r="G9" s="2">
        <v>1301</v>
      </c>
      <c r="H9" s="2">
        <f t="shared" si="3"/>
        <v>2475</v>
      </c>
      <c r="I9" s="2">
        <v>599</v>
      </c>
      <c r="J9" s="2">
        <v>591</v>
      </c>
      <c r="K9" s="2">
        <f t="shared" si="4"/>
        <v>1190</v>
      </c>
      <c r="L9" s="2">
        <v>722</v>
      </c>
      <c r="M9" s="2">
        <v>811</v>
      </c>
      <c r="N9" s="2">
        <f t="shared" si="0"/>
        <v>1533</v>
      </c>
      <c r="O9" s="2">
        <v>1329</v>
      </c>
      <c r="P9" s="2">
        <v>1477</v>
      </c>
      <c r="Q9" s="2">
        <f t="shared" si="5"/>
        <v>2806</v>
      </c>
      <c r="R9" s="2">
        <v>832</v>
      </c>
      <c r="S9" s="2">
        <v>1022</v>
      </c>
      <c r="T9" s="2">
        <f t="shared" si="6"/>
        <v>1854</v>
      </c>
      <c r="U9" s="2">
        <f t="shared" si="1"/>
        <v>4824</v>
      </c>
      <c r="V9" s="2">
        <f t="shared" si="1"/>
        <v>5370</v>
      </c>
      <c r="W9" s="2">
        <v>10194</v>
      </c>
      <c r="X9" s="3"/>
      <c r="Y9" s="3"/>
    </row>
    <row r="10" spans="2:25" x14ac:dyDescent="0.25">
      <c r="B10" s="2" t="s">
        <v>7</v>
      </c>
      <c r="C10" s="2">
        <v>192</v>
      </c>
      <c r="D10" s="2">
        <v>171</v>
      </c>
      <c r="E10" s="2">
        <f t="shared" si="2"/>
        <v>363</v>
      </c>
      <c r="F10" s="2">
        <v>916</v>
      </c>
      <c r="G10" s="2">
        <v>998</v>
      </c>
      <c r="H10" s="2">
        <f t="shared" si="3"/>
        <v>1914</v>
      </c>
      <c r="I10" s="2">
        <v>460</v>
      </c>
      <c r="J10" s="2">
        <v>530</v>
      </c>
      <c r="K10" s="2">
        <f t="shared" si="4"/>
        <v>990</v>
      </c>
      <c r="L10" s="2">
        <v>703</v>
      </c>
      <c r="M10" s="2">
        <v>764</v>
      </c>
      <c r="N10" s="2">
        <f t="shared" si="0"/>
        <v>1467</v>
      </c>
      <c r="O10" s="2">
        <v>1289</v>
      </c>
      <c r="P10" s="2">
        <v>1412</v>
      </c>
      <c r="Q10" s="2">
        <f t="shared" si="5"/>
        <v>2701</v>
      </c>
      <c r="R10" s="2">
        <v>821</v>
      </c>
      <c r="S10" s="2">
        <v>968</v>
      </c>
      <c r="T10" s="2">
        <f t="shared" si="6"/>
        <v>1789</v>
      </c>
      <c r="U10" s="2">
        <f t="shared" si="1"/>
        <v>4381</v>
      </c>
      <c r="V10" s="2">
        <f t="shared" si="1"/>
        <v>4843</v>
      </c>
      <c r="W10" s="2">
        <v>9224</v>
      </c>
      <c r="X10" s="3"/>
      <c r="Y10" s="3"/>
    </row>
    <row r="11" spans="2:25" x14ac:dyDescent="0.25">
      <c r="B11" s="2" t="s">
        <v>8</v>
      </c>
      <c r="C11" s="2">
        <v>167</v>
      </c>
      <c r="D11" s="2">
        <v>142</v>
      </c>
      <c r="E11" s="2">
        <f t="shared" si="2"/>
        <v>309</v>
      </c>
      <c r="F11" s="2">
        <v>775</v>
      </c>
      <c r="G11" s="2">
        <v>842</v>
      </c>
      <c r="H11" s="2">
        <f t="shared" si="3"/>
        <v>1617</v>
      </c>
      <c r="I11" s="2">
        <v>435</v>
      </c>
      <c r="J11" s="2">
        <v>453</v>
      </c>
      <c r="K11" s="2">
        <f t="shared" si="4"/>
        <v>888</v>
      </c>
      <c r="L11" s="2">
        <v>597</v>
      </c>
      <c r="M11" s="2">
        <v>611</v>
      </c>
      <c r="N11" s="2">
        <f t="shared" si="0"/>
        <v>1208</v>
      </c>
      <c r="O11" s="2">
        <v>1190</v>
      </c>
      <c r="P11" s="2">
        <v>1173</v>
      </c>
      <c r="Q11" s="2">
        <f t="shared" si="5"/>
        <v>2363</v>
      </c>
      <c r="R11" s="2">
        <v>623</v>
      </c>
      <c r="S11" s="2">
        <v>752</v>
      </c>
      <c r="T11" s="2">
        <f t="shared" si="6"/>
        <v>1375</v>
      </c>
      <c r="U11" s="2">
        <f t="shared" si="1"/>
        <v>3787</v>
      </c>
      <c r="V11" s="2">
        <f t="shared" si="1"/>
        <v>3973</v>
      </c>
      <c r="W11" s="2">
        <v>7760</v>
      </c>
      <c r="X11" s="3"/>
      <c r="Y11" s="3"/>
    </row>
    <row r="12" spans="2:25" x14ac:dyDescent="0.25">
      <c r="B12" s="2" t="s">
        <v>16</v>
      </c>
      <c r="C12" s="2">
        <v>1035</v>
      </c>
      <c r="D12" s="2">
        <v>1016</v>
      </c>
      <c r="E12" s="2">
        <f t="shared" si="2"/>
        <v>2051</v>
      </c>
      <c r="F12" s="2">
        <v>5896</v>
      </c>
      <c r="G12" s="2">
        <v>6393</v>
      </c>
      <c r="H12" s="2">
        <f t="shared" si="3"/>
        <v>12289</v>
      </c>
      <c r="I12" s="2">
        <v>3264</v>
      </c>
      <c r="J12" s="2">
        <v>3600</v>
      </c>
      <c r="K12" s="2">
        <f t="shared" si="4"/>
        <v>6864</v>
      </c>
      <c r="L12" s="2">
        <v>4140</v>
      </c>
      <c r="M12" s="2">
        <v>4476</v>
      </c>
      <c r="N12" s="2">
        <f t="shared" si="0"/>
        <v>8616</v>
      </c>
      <c r="O12" s="2">
        <v>7886</v>
      </c>
      <c r="P12" s="2">
        <v>8645</v>
      </c>
      <c r="Q12" s="2">
        <f t="shared" si="5"/>
        <v>16531</v>
      </c>
      <c r="R12" s="2">
        <v>5057</v>
      </c>
      <c r="S12" s="2">
        <v>5726</v>
      </c>
      <c r="T12" s="2">
        <f t="shared" si="6"/>
        <v>10783</v>
      </c>
      <c r="U12" s="2">
        <f t="shared" si="1"/>
        <v>27278</v>
      </c>
      <c r="V12" s="2">
        <f t="shared" si="1"/>
        <v>29856</v>
      </c>
      <c r="W12" s="2">
        <v>57134</v>
      </c>
      <c r="X12" s="3"/>
      <c r="Y12" s="3"/>
    </row>
    <row r="13" spans="2:25" x14ac:dyDescent="0.25">
      <c r="B13" s="2" t="s">
        <v>17</v>
      </c>
      <c r="C13" s="5">
        <f>C12/$E12</f>
        <v>0.5046318868844466</v>
      </c>
      <c r="D13" s="5">
        <f>D12/$E12</f>
        <v>0.4953681131155534</v>
      </c>
      <c r="E13" s="5">
        <f>E12/$W12</f>
        <v>3.5898064199950994E-2</v>
      </c>
      <c r="F13" s="5">
        <f>F12/$H12</f>
        <v>0.47977866384571566</v>
      </c>
      <c r="G13" s="5">
        <f>G12/$H12</f>
        <v>0.52022133615428434</v>
      </c>
      <c r="H13" s="5">
        <f>H12/$W12</f>
        <v>0.21509083908005741</v>
      </c>
      <c r="I13" s="5">
        <f>I12/$K12</f>
        <v>0.47552447552447552</v>
      </c>
      <c r="J13" s="5">
        <f>J12/$K12</f>
        <v>0.52447552447552448</v>
      </c>
      <c r="K13" s="5">
        <f>K12/$W12</f>
        <v>0.12013862148633038</v>
      </c>
      <c r="L13" s="5">
        <f>L12/$N12</f>
        <v>0.48050139275766018</v>
      </c>
      <c r="M13" s="5">
        <f>M12/$N12</f>
        <v>0.51949860724233987</v>
      </c>
      <c r="N13" s="5">
        <f>N12/$W12</f>
        <v>0.15080337452305106</v>
      </c>
      <c r="O13" s="5">
        <f>O12/$Q12</f>
        <v>0.4770431310870486</v>
      </c>
      <c r="P13" s="5">
        <f>P12/$Q12</f>
        <v>0.52295686891295146</v>
      </c>
      <c r="Q13" s="5">
        <f>Q12/$W12</f>
        <v>0.28933734728882976</v>
      </c>
      <c r="R13" s="5">
        <f>R12/$T12</f>
        <v>0.46897894834461651</v>
      </c>
      <c r="S13" s="5">
        <f>S12/$T12</f>
        <v>0.53102105165538349</v>
      </c>
      <c r="T13" s="5">
        <f>T12/$W12</f>
        <v>0.18873175342178036</v>
      </c>
      <c r="U13" s="5">
        <f>U12/$W12</f>
        <v>0.47743900304547204</v>
      </c>
      <c r="V13" s="5">
        <f>V12/$W12</f>
        <v>0.52256099695452796</v>
      </c>
      <c r="W13" s="2"/>
    </row>
    <row r="16" spans="2:25" x14ac:dyDescent="0.25">
      <c r="B16" s="9" t="s">
        <v>22</v>
      </c>
      <c r="C16" s="9"/>
      <c r="D16" s="9"/>
      <c r="E16" s="9"/>
      <c r="F16" s="9"/>
      <c r="G16" s="9"/>
      <c r="H16" s="9"/>
    </row>
    <row r="17" spans="1:8" x14ac:dyDescent="0.25">
      <c r="B17" s="2"/>
      <c r="C17" s="8" t="s">
        <v>20</v>
      </c>
      <c r="D17" s="8"/>
      <c r="E17" s="8" t="s">
        <v>21</v>
      </c>
      <c r="F17" s="8"/>
      <c r="G17" s="10" t="s">
        <v>25</v>
      </c>
      <c r="H17" s="11"/>
    </row>
    <row r="18" spans="1:8" x14ac:dyDescent="0.25">
      <c r="B18" s="7"/>
      <c r="C18" s="7" t="s">
        <v>18</v>
      </c>
      <c r="D18" s="7" t="s">
        <v>19</v>
      </c>
      <c r="E18" s="7" t="s">
        <v>18</v>
      </c>
      <c r="F18" s="7" t="s">
        <v>19</v>
      </c>
      <c r="G18" s="7" t="s">
        <v>18</v>
      </c>
      <c r="H18" s="7" t="s">
        <v>19</v>
      </c>
    </row>
    <row r="19" spans="1:8" x14ac:dyDescent="0.25">
      <c r="A19" s="1">
        <v>4</v>
      </c>
      <c r="B19" s="7" t="s">
        <v>13</v>
      </c>
      <c r="C19" s="7">
        <v>1035</v>
      </c>
      <c r="D19" s="5">
        <v>0.5046318868844466</v>
      </c>
      <c r="E19" s="7">
        <v>1016</v>
      </c>
      <c r="F19" s="5">
        <v>0.4953681131155534</v>
      </c>
      <c r="G19" s="7">
        <v>2051</v>
      </c>
      <c r="H19" s="5">
        <v>3.5898064199950994E-2</v>
      </c>
    </row>
    <row r="20" spans="1:8" x14ac:dyDescent="0.25">
      <c r="A20" s="1">
        <v>3</v>
      </c>
      <c r="B20" s="7" t="s">
        <v>10</v>
      </c>
      <c r="C20" s="7">
        <v>5896</v>
      </c>
      <c r="D20" s="5">
        <v>0.47977866384571566</v>
      </c>
      <c r="E20" s="7">
        <v>6393</v>
      </c>
      <c r="F20" s="5">
        <v>0.52022133615428434</v>
      </c>
      <c r="G20" s="7">
        <v>12289</v>
      </c>
      <c r="H20" s="5">
        <v>0.21509083908005741</v>
      </c>
    </row>
    <row r="21" spans="1:8" x14ac:dyDescent="0.25">
      <c r="A21" s="1">
        <v>2</v>
      </c>
      <c r="B21" s="7" t="s">
        <v>9</v>
      </c>
      <c r="C21" s="7">
        <v>3264</v>
      </c>
      <c r="D21" s="5">
        <v>0.47552447552447552</v>
      </c>
      <c r="E21" s="7">
        <v>3600</v>
      </c>
      <c r="F21" s="5">
        <v>0.52447552447552448</v>
      </c>
      <c r="G21" s="7">
        <v>6864</v>
      </c>
      <c r="H21" s="5">
        <v>0.12013862148633038</v>
      </c>
    </row>
    <row r="22" spans="1:8" x14ac:dyDescent="0.25">
      <c r="A22" s="1">
        <v>5</v>
      </c>
      <c r="B22" s="7" t="s">
        <v>0</v>
      </c>
      <c r="C22" s="7">
        <v>4140</v>
      </c>
      <c r="D22" s="5">
        <v>0.48050139275766018</v>
      </c>
      <c r="E22" s="7">
        <v>4476</v>
      </c>
      <c r="F22" s="5">
        <v>0.51949860724233987</v>
      </c>
      <c r="G22" s="7">
        <v>8616</v>
      </c>
      <c r="H22" s="5">
        <v>0.15080337452305106</v>
      </c>
    </row>
    <row r="23" spans="1:8" x14ac:dyDescent="0.25">
      <c r="A23" s="1">
        <v>6</v>
      </c>
      <c r="B23" s="7" t="s">
        <v>11</v>
      </c>
      <c r="C23" s="7">
        <v>7886</v>
      </c>
      <c r="D23" s="5">
        <v>0.4770431310870486</v>
      </c>
      <c r="E23" s="7">
        <v>8645</v>
      </c>
      <c r="F23" s="5">
        <v>0.52295686891295146</v>
      </c>
      <c r="G23" s="7">
        <v>16531</v>
      </c>
      <c r="H23" s="5">
        <v>0.28933734728882976</v>
      </c>
    </row>
    <row r="24" spans="1:8" x14ac:dyDescent="0.25">
      <c r="A24" s="1">
        <v>1</v>
      </c>
      <c r="B24" s="7" t="s">
        <v>12</v>
      </c>
      <c r="C24" s="7">
        <v>5057</v>
      </c>
      <c r="D24" s="5">
        <v>0.46897894834461651</v>
      </c>
      <c r="E24" s="7">
        <v>5726</v>
      </c>
      <c r="F24" s="5">
        <v>0.53102105165538349</v>
      </c>
      <c r="G24" s="7">
        <v>10783</v>
      </c>
      <c r="H24" s="5">
        <v>0.18873175342178036</v>
      </c>
    </row>
    <row r="25" spans="1:8" x14ac:dyDescent="0.25">
      <c r="B25" s="6" t="s">
        <v>14</v>
      </c>
      <c r="C25" s="7">
        <f>SUM(C19:C24)</f>
        <v>27278</v>
      </c>
      <c r="D25" s="5">
        <f>C25/G25</f>
        <v>0.47743900304547204</v>
      </c>
      <c r="E25" s="7">
        <f>SUM(E19:E24)</f>
        <v>29856</v>
      </c>
      <c r="F25" s="5">
        <f>E25/G25</f>
        <v>0.52256099695452796</v>
      </c>
      <c r="G25" s="7">
        <f>SUM(C25,E25)</f>
        <v>57134</v>
      </c>
      <c r="H25" s="5">
        <f>G25/G$25</f>
        <v>1</v>
      </c>
    </row>
  </sheetData>
  <mergeCells count="12">
    <mergeCell ref="C17:D17"/>
    <mergeCell ref="E17:F17"/>
    <mergeCell ref="B3:W3"/>
    <mergeCell ref="L4:M4"/>
    <mergeCell ref="I4:J4"/>
    <mergeCell ref="F4:G4"/>
    <mergeCell ref="O4:P4"/>
    <mergeCell ref="R4:S4"/>
    <mergeCell ref="C4:D4"/>
    <mergeCell ref="U4:W4"/>
    <mergeCell ref="B16:H16"/>
    <mergeCell ref="G17:H17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077E6A-D6AF-4632-ADDB-92BD2E093D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</dc:creator>
  <cp:lastModifiedBy>marc delrieu</cp:lastModifiedBy>
  <dcterms:created xsi:type="dcterms:W3CDTF">2021-11-08T11:18:27Z</dcterms:created>
  <dcterms:modified xsi:type="dcterms:W3CDTF">2022-05-24T22:24:41Z</dcterms:modified>
</cp:coreProperties>
</file>