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 firstSheet="1" activeTab="4"/>
  </bookViews>
  <sheets>
    <sheet name="tables  - figures_rates" sheetId="1" r:id="rId1"/>
    <sheet name="dropout rates" sheetId="2" r:id="rId2"/>
    <sheet name="figures" sheetId="6" r:id="rId3"/>
    <sheet name="table - disaggregated rates" sheetId="7" r:id="rId4"/>
    <sheet name="charts" sheetId="5" r:id="rId5"/>
  </sheets>
  <definedNames>
    <definedName name="_xlnm._FilterDatabase" localSheetId="0" hidden="1">'tables  - figures_rates'!$A$1:$J$25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7" l="1"/>
  <c r="J14" i="1"/>
  <c r="J5" i="1"/>
  <c r="J4" i="1"/>
  <c r="M38" i="7" l="1"/>
  <c r="J38" i="7"/>
  <c r="G38" i="7"/>
  <c r="M37" i="7"/>
  <c r="J37" i="7"/>
  <c r="G37" i="7"/>
  <c r="M36" i="7"/>
  <c r="J36" i="7"/>
  <c r="G36" i="7"/>
  <c r="M35" i="7"/>
  <c r="J35" i="7"/>
  <c r="G35" i="7"/>
  <c r="M34" i="7"/>
  <c r="J34" i="7"/>
  <c r="G34" i="7"/>
  <c r="M33" i="7"/>
  <c r="J33" i="7"/>
  <c r="G33" i="7"/>
  <c r="M32" i="7"/>
  <c r="J32" i="7"/>
  <c r="G32" i="7"/>
  <c r="M31" i="7"/>
  <c r="J31" i="7"/>
  <c r="G31" i="7"/>
  <c r="M30" i="7"/>
  <c r="J30" i="7"/>
  <c r="G30" i="7"/>
  <c r="M29" i="7"/>
  <c r="J29" i="7"/>
  <c r="G29" i="7"/>
  <c r="M28" i="7"/>
  <c r="J28" i="7"/>
  <c r="G28" i="7"/>
  <c r="M27" i="7"/>
  <c r="J27" i="7"/>
  <c r="G27" i="7"/>
  <c r="M26" i="7"/>
  <c r="J26" i="7"/>
  <c r="G26" i="7"/>
  <c r="M25" i="7"/>
  <c r="J25" i="7"/>
  <c r="G25" i="7"/>
  <c r="M24" i="7"/>
  <c r="J24" i="7"/>
  <c r="G24" i="7"/>
  <c r="M23" i="7"/>
  <c r="J23" i="7"/>
  <c r="G23" i="7"/>
  <c r="M22" i="7"/>
  <c r="J22" i="7"/>
  <c r="G22" i="7"/>
  <c r="M21" i="7"/>
  <c r="J21" i="7"/>
  <c r="G21" i="7"/>
  <c r="M20" i="7"/>
  <c r="G20" i="7"/>
  <c r="M19" i="7"/>
  <c r="M18" i="7"/>
  <c r="J18" i="7"/>
  <c r="G18" i="7"/>
  <c r="M17" i="7"/>
  <c r="J17" i="7"/>
  <c r="G17" i="7"/>
  <c r="M16" i="7"/>
  <c r="J16" i="7"/>
  <c r="G16" i="7"/>
  <c r="M15" i="7"/>
  <c r="J15" i="7"/>
  <c r="G15" i="7"/>
  <c r="M14" i="7"/>
  <c r="J14" i="7"/>
  <c r="G14" i="7"/>
  <c r="M13" i="7"/>
  <c r="J13" i="7"/>
  <c r="G13" i="7"/>
  <c r="M12" i="7"/>
  <c r="J12" i="7"/>
  <c r="G12" i="7"/>
  <c r="M11" i="7"/>
  <c r="J11" i="7"/>
  <c r="G11" i="7"/>
  <c r="M10" i="7"/>
  <c r="J10" i="7"/>
  <c r="G10" i="7"/>
  <c r="M9" i="7"/>
  <c r="J9" i="7"/>
  <c r="G9" i="7"/>
  <c r="M8" i="7"/>
  <c r="J8" i="7"/>
  <c r="G8" i="7"/>
  <c r="M7" i="7"/>
  <c r="J7" i="7"/>
  <c r="G7" i="7"/>
  <c r="M6" i="7"/>
  <c r="J6" i="7"/>
  <c r="M5" i="7"/>
  <c r="J5" i="7"/>
  <c r="M4" i="7"/>
  <c r="J4" i="7"/>
  <c r="G4" i="7"/>
  <c r="J3" i="7"/>
  <c r="G3" i="7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7" i="6"/>
  <c r="G16" i="6"/>
  <c r="G15" i="6"/>
  <c r="G14" i="6"/>
  <c r="G13" i="6"/>
  <c r="G12" i="6"/>
  <c r="G11" i="6"/>
  <c r="G10" i="6"/>
  <c r="G9" i="6"/>
  <c r="G8" i="6"/>
  <c r="G7" i="6"/>
  <c r="G6" i="6"/>
  <c r="G3" i="6"/>
  <c r="G2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J3" i="6"/>
  <c r="J2" i="6"/>
  <c r="M3" i="6"/>
  <c r="M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2" i="6"/>
  <c r="T32" i="1"/>
  <c r="T31" i="1"/>
  <c r="T30" i="1"/>
  <c r="T29" i="1"/>
  <c r="T28" i="1"/>
  <c r="T27" i="1"/>
  <c r="T26" i="1"/>
  <c r="T25" i="1"/>
  <c r="J24" i="2" s="1"/>
  <c r="T21" i="1"/>
  <c r="T20" i="1"/>
  <c r="T19" i="1"/>
  <c r="T18" i="1"/>
  <c r="T17" i="1"/>
  <c r="T16" i="1"/>
  <c r="T15" i="1"/>
  <c r="T14" i="1"/>
  <c r="T10" i="1"/>
  <c r="T9" i="1"/>
  <c r="J10" i="2" s="1"/>
  <c r="T8" i="1"/>
  <c r="T7" i="1"/>
  <c r="T6" i="1"/>
  <c r="J7" i="2" s="1"/>
  <c r="T5" i="1"/>
  <c r="T4" i="1"/>
  <c r="J5" i="2" s="1"/>
  <c r="T3" i="1"/>
  <c r="J32" i="1"/>
  <c r="J31" i="1"/>
  <c r="J30" i="1"/>
  <c r="J29" i="1"/>
  <c r="J28" i="1"/>
  <c r="J27" i="1"/>
  <c r="J26" i="1"/>
  <c r="J25" i="1"/>
  <c r="J21" i="1"/>
  <c r="J20" i="1"/>
  <c r="J19" i="1"/>
  <c r="J18" i="1"/>
  <c r="J17" i="1"/>
  <c r="J16" i="1"/>
  <c r="J15" i="1"/>
  <c r="J6" i="1"/>
  <c r="J7" i="1"/>
  <c r="J8" i="1"/>
  <c r="J9" i="1"/>
  <c r="J10" i="1"/>
  <c r="J3" i="1"/>
  <c r="J4" i="2" s="1"/>
  <c r="D25" i="2"/>
  <c r="E25" i="2"/>
  <c r="F25" i="2"/>
  <c r="G25" i="2"/>
  <c r="H25" i="2"/>
  <c r="I25" i="2"/>
  <c r="F26" i="2"/>
  <c r="G26" i="2"/>
  <c r="I26" i="2"/>
  <c r="F27" i="2"/>
  <c r="G27" i="2"/>
  <c r="I27" i="2"/>
  <c r="D28" i="2"/>
  <c r="E28" i="2"/>
  <c r="F28" i="2"/>
  <c r="G28" i="2"/>
  <c r="H28" i="2"/>
  <c r="I28" i="2"/>
  <c r="D29" i="2"/>
  <c r="E29" i="2"/>
  <c r="F29" i="2"/>
  <c r="G29" i="2"/>
  <c r="H29" i="2"/>
  <c r="I29" i="2"/>
  <c r="E30" i="2"/>
  <c r="F30" i="2"/>
  <c r="G30" i="2"/>
  <c r="E31" i="2"/>
  <c r="F31" i="2"/>
  <c r="G31" i="2"/>
  <c r="E24" i="2"/>
  <c r="F24" i="2"/>
  <c r="G24" i="2"/>
  <c r="H24" i="2"/>
  <c r="I24" i="2"/>
  <c r="D24" i="2"/>
  <c r="D15" i="2"/>
  <c r="E15" i="2"/>
  <c r="F15" i="2"/>
  <c r="G15" i="2"/>
  <c r="H15" i="2"/>
  <c r="I15" i="2"/>
  <c r="F16" i="2"/>
  <c r="G16" i="2"/>
  <c r="I16" i="2"/>
  <c r="F17" i="2"/>
  <c r="G17" i="2"/>
  <c r="I17" i="2"/>
  <c r="D18" i="2"/>
  <c r="E18" i="2"/>
  <c r="F18" i="2"/>
  <c r="G18" i="2"/>
  <c r="H18" i="2"/>
  <c r="I18" i="2"/>
  <c r="D19" i="2"/>
  <c r="E19" i="2"/>
  <c r="F19" i="2"/>
  <c r="G19" i="2"/>
  <c r="H19" i="2"/>
  <c r="I19" i="2"/>
  <c r="E20" i="2"/>
  <c r="F20" i="2"/>
  <c r="E21" i="2"/>
  <c r="F21" i="2"/>
  <c r="E14" i="2"/>
  <c r="F14" i="2"/>
  <c r="G14" i="2"/>
  <c r="H14" i="2"/>
  <c r="I14" i="2"/>
  <c r="D14" i="2"/>
  <c r="T33" i="1"/>
  <c r="J33" i="1"/>
  <c r="T11" i="1"/>
  <c r="T22" i="1"/>
  <c r="J22" i="1"/>
  <c r="J11" i="1"/>
  <c r="D5" i="2"/>
  <c r="E5" i="2"/>
  <c r="F5" i="2"/>
  <c r="G5" i="2"/>
  <c r="H5" i="2"/>
  <c r="I5" i="2"/>
  <c r="G6" i="2"/>
  <c r="G7" i="2"/>
  <c r="D8" i="2"/>
  <c r="E8" i="2"/>
  <c r="F8" i="2"/>
  <c r="G8" i="2"/>
  <c r="H8" i="2"/>
  <c r="I8" i="2"/>
  <c r="D9" i="2"/>
  <c r="E9" i="2"/>
  <c r="F9" i="2"/>
  <c r="G9" i="2"/>
  <c r="H9" i="2"/>
  <c r="I9" i="2"/>
  <c r="E10" i="2"/>
  <c r="F10" i="2"/>
  <c r="E11" i="2"/>
  <c r="F11" i="2"/>
  <c r="G11" i="2"/>
  <c r="E4" i="2"/>
  <c r="F4" i="2"/>
  <c r="G4" i="2"/>
  <c r="H4" i="2"/>
  <c r="I4" i="2"/>
  <c r="D4" i="2"/>
  <c r="J15" i="2" l="1"/>
  <c r="J25" i="2"/>
  <c r="J6" i="2"/>
  <c r="J16" i="2"/>
  <c r="J26" i="2"/>
  <c r="J17" i="2"/>
  <c r="J27" i="2"/>
  <c r="J8" i="2"/>
  <c r="J18" i="2"/>
  <c r="J28" i="2"/>
  <c r="J9" i="2"/>
  <c r="J19" i="2"/>
  <c r="J29" i="2"/>
  <c r="J20" i="2"/>
  <c r="J30" i="2"/>
  <c r="J11" i="2"/>
  <c r="J21" i="2"/>
  <c r="J31" i="2"/>
  <c r="J14" i="2"/>
</calcChain>
</file>

<file path=xl/sharedStrings.xml><?xml version="1.0" encoding="utf-8"?>
<sst xmlns="http://schemas.openxmlformats.org/spreadsheetml/2006/main" count="642" uniqueCount="35">
  <si>
    <t>Malampa</t>
  </si>
  <si>
    <t>Penama</t>
  </si>
  <si>
    <t>Sanma</t>
  </si>
  <si>
    <t>Shefa</t>
  </si>
  <si>
    <t>Tafea</t>
  </si>
  <si>
    <t>Torba</t>
  </si>
  <si>
    <t>Sex</t>
  </si>
  <si>
    <t>F</t>
  </si>
  <si>
    <t>M</t>
  </si>
  <si>
    <t>Church (Government Assisted)</t>
  </si>
  <si>
    <t>Church (Not Government Assisted)</t>
  </si>
  <si>
    <t>Government of Vanuatu</t>
  </si>
  <si>
    <t>Private</t>
  </si>
  <si>
    <t>2018 - enrollment</t>
  </si>
  <si>
    <t>2018 - dropout</t>
  </si>
  <si>
    <t>2018 - dropout rate</t>
  </si>
  <si>
    <t>-</t>
  </si>
  <si>
    <t>2019 - enrollment figures</t>
  </si>
  <si>
    <t>2019 - dropout</t>
  </si>
  <si>
    <t>2020 - enrollment figures</t>
  </si>
  <si>
    <t>2020 - dropout</t>
  </si>
  <si>
    <t>2019 - dropout rate</t>
  </si>
  <si>
    <t>2020 - dropout rate</t>
  </si>
  <si>
    <t>Overall</t>
  </si>
  <si>
    <t>Church - Gov. Assisted</t>
  </si>
  <si>
    <t>Church - not Gov. assisted</t>
  </si>
  <si>
    <t>Gov. of Vanuatu</t>
  </si>
  <si>
    <t># of enrolled</t>
  </si>
  <si>
    <t># of dropped out</t>
  </si>
  <si>
    <t>Drop out rate - 2018</t>
  </si>
  <si>
    <t>Drop out rate - 2019</t>
  </si>
  <si>
    <t>Drop out rate - 2020</t>
  </si>
  <si>
    <t>Province</t>
  </si>
  <si>
    <t>Education Authority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</si>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</sst>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9" fontId="0" fillId="0" borderId="0" xfId="1" applyFont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64" fontId="0" fillId="0" borderId="0" xfId="1" applyNumberFormat="1" applyFont="1" applyAlignment="1">
      <alignment horizontal="center"/>
    </xf>
    <xf numFmtId="0" fontId="0" fillId="0" borderId="0" xfId="0" applyBorder="1" applyAlignment="1">
      <alignment horizontal="center" vertical="center"/>
    </xf>
    <xf numFmtId="9" fontId="0" fillId="0" borderId="0" xfId="1" applyFont="1" applyBorder="1" applyAlignment="1">
      <alignment horizontal="center" vertical="center" wrapText="1"/>
    </xf>
    <xf numFmtId="1" fontId="0" fillId="0" borderId="0" xfId="1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0" fillId="0" borderId="1" xfId="0" applyBorder="1"/>
    <xf numFmtId="164" fontId="0" fillId="0" borderId="1" xfId="1" applyNumberFormat="1" applyFont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baseline="0">
                <a:effectLst/>
              </a:rPr>
              <a:t>Primary education drop-out rates, by gender, by education authority, 2018, 2019, 2020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'dropout rates'!$B$4:$C$11</c:f>
              <c:multiLvlStrCache>
                <c:ptCount val="8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</c:lvl>
                <c:lvl>
                  <c:pt idx="0">
                    <c:v>Church (Government Assisted)</c:v>
                  </c:pt>
                  <c:pt idx="2">
                    <c:v>Church (Not Government Assisted)</c:v>
                  </c:pt>
                  <c:pt idx="4">
                    <c:v>Government of Vanuatu</c:v>
                  </c:pt>
                  <c:pt idx="6">
                    <c:v>Private</c:v>
                  </c:pt>
                </c:lvl>
              </c:multiLvlStrCache>
            </c:multiLvlStrRef>
          </c:cat>
          <c:val>
            <c:numRef>
              <c:f>'dropout rates'!$J$4:$J$11</c:f>
              <c:numCache>
                <c:formatCode>0%</c:formatCode>
                <c:ptCount val="8"/>
                <c:pt idx="0">
                  <c:v>0.15216846327400352</c:v>
                </c:pt>
                <c:pt idx="1">
                  <c:v>0.17470694319206492</c:v>
                </c:pt>
                <c:pt idx="2">
                  <c:v>0.19277108433734941</c:v>
                </c:pt>
                <c:pt idx="3">
                  <c:v>0.35294117647058826</c:v>
                </c:pt>
                <c:pt idx="4">
                  <c:v>0.1373809974150432</c:v>
                </c:pt>
                <c:pt idx="5">
                  <c:v>0.15383768913342502</c:v>
                </c:pt>
                <c:pt idx="6">
                  <c:v>0.21621621621621623</c:v>
                </c:pt>
                <c:pt idx="7">
                  <c:v>0.22242990654205608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CF-40DF-86A8-AD4D6BCEC6A4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1.6690510879453245E-2"/>
                  <c:y val="-4.17598774166747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F3-4BF6-9478-254EB59CF0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'dropout rates'!$J$14:$J$21</c:f>
              <c:numCache>
                <c:formatCode>0.0%</c:formatCode>
                <c:ptCount val="8"/>
                <c:pt idx="0">
                  <c:v>0.11213122781246175</c:v>
                </c:pt>
                <c:pt idx="1">
                  <c:v>0.12374693695700602</c:v>
                </c:pt>
                <c:pt idx="2" formatCode="0%">
                  <c:v>0.13286713286713286</c:v>
                </c:pt>
                <c:pt idx="3" formatCode="0%">
                  <c:v>0.10285714285714286</c:v>
                </c:pt>
                <c:pt idx="4" formatCode="0%">
                  <c:v>9.1029820113485455E-2</c:v>
                </c:pt>
                <c:pt idx="5">
                  <c:v>0.10290660397520837</c:v>
                </c:pt>
                <c:pt idx="6" formatCode="0%">
                  <c:v>0.13251155624036981</c:v>
                </c:pt>
                <c:pt idx="7" formatCode="0%">
                  <c:v>0.14042553191489363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0CF-40DF-86A8-AD4D6BCEC6A4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0872075250811053E-2"/>
                  <c:y val="-3.57205880579903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F3-4BF6-9478-254EB59CF071}"/>
                </c:ext>
              </c:extLst>
            </c:dLbl>
            <c:dLbl>
              <c:idx val="1"/>
              <c:layout>
                <c:manualLayout>
                  <c:x val="3.0886381778483015E-2"/>
                  <c:y val="-3.47998978472289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F3-4BF6-9478-254EB59CF071}"/>
                </c:ext>
              </c:extLst>
            </c:dLbl>
            <c:dLbl>
              <c:idx val="5"/>
              <c:layout>
                <c:manualLayout>
                  <c:x val="2.6704817407125069E-2"/>
                  <c:y val="-1.2759815141510613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F3-4BF6-9478-254EB59CF0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'dropout rates'!$J$24:$J$31</c:f>
              <c:numCache>
                <c:formatCode>0.0%</c:formatCode>
                <c:ptCount val="8"/>
                <c:pt idx="0">
                  <c:v>0.11009392462251813</c:v>
                </c:pt>
                <c:pt idx="1">
                  <c:v>0.12119212581106345</c:v>
                </c:pt>
                <c:pt idx="2" formatCode="0%">
                  <c:v>0.27950310559006208</c:v>
                </c:pt>
                <c:pt idx="3" formatCode="0%">
                  <c:v>0.296875</c:v>
                </c:pt>
                <c:pt idx="4" formatCode="0%">
                  <c:v>8.2301144702083939E-2</c:v>
                </c:pt>
                <c:pt idx="5">
                  <c:v>9.9227758383581929E-2</c:v>
                </c:pt>
                <c:pt idx="6" formatCode="0%">
                  <c:v>0.11394557823129252</c:v>
                </c:pt>
                <c:pt idx="7" formatCode="0%">
                  <c:v>0.12982998454404945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0CF-40DF-86A8-AD4D6BCEC6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9"/>
        <c:overlap val="-43"/>
        <c:axId val="192788352"/>
        <c:axId val="192789888"/>
      </c:barChart>
      <c:catAx>
        <c:axId val="19278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789888"/>
        <c:crosses val="autoZero"/>
        <c:auto val="1"/>
        <c:lblAlgn val="ctr"/>
        <c:lblOffset val="100"/>
        <c:noMultiLvlLbl val="0"/>
      </c:catAx>
      <c:valAx>
        <c:axId val="192789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788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/>
              <a:t>Primary education drop-out rates within </a:t>
            </a:r>
            <a:r>
              <a:rPr lang="tr-TR" sz="1100"/>
              <a:t>private </a:t>
            </a:r>
            <a:r>
              <a:rPr lang="en-GB" sz="1100"/>
              <a:t>schools </a:t>
            </a:r>
            <a:r>
              <a:rPr lang="tr-TR" sz="1100"/>
              <a:t>and</a:t>
            </a:r>
            <a:r>
              <a:rPr lang="tr-TR" sz="1100" baseline="0"/>
              <a:t> the schools </a:t>
            </a:r>
            <a:r>
              <a:rPr lang="en-GB" sz="1100"/>
              <a:t>governed by the </a:t>
            </a:r>
            <a:r>
              <a:rPr lang="tr-TR" sz="1100"/>
              <a:t>Churches that are not assisted by the </a:t>
            </a:r>
            <a:r>
              <a:rPr lang="en-GB" sz="1100"/>
              <a:t>Government of Vanuatu, by province, by gender, 2018, 2019, 2020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'dropout rates'!$AK$11:$AV$13</c:f>
              <c:multiLvlStrCache>
                <c:ptCount val="12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</c:lvl>
                <c:lvl>
                  <c:pt idx="0">
                    <c:v>Sanma</c:v>
                  </c:pt>
                  <c:pt idx="2">
                    <c:v>Shefa</c:v>
                  </c:pt>
                  <c:pt idx="4">
                    <c:v>Tafea</c:v>
                  </c:pt>
                  <c:pt idx="6">
                    <c:v>Sanma</c:v>
                  </c:pt>
                  <c:pt idx="8">
                    <c:v>Shefa</c:v>
                  </c:pt>
                  <c:pt idx="10">
                    <c:v>Tafea</c:v>
                  </c:pt>
                </c:lvl>
                <c:lvl>
                  <c:pt idx="0">
                    <c:v>Church (Not Government Assisted)</c:v>
                  </c:pt>
                  <c:pt idx="6">
                    <c:v>Private</c:v>
                  </c:pt>
                </c:lvl>
              </c:multiLvlStrCache>
            </c:multiLvlStrRef>
          </c:cat>
          <c:val>
            <c:numRef>
              <c:f>'dropout rates'!$AK$14:$AV$14</c:f>
              <c:numCache>
                <c:formatCode>0%</c:formatCode>
                <c:ptCount val="12"/>
                <c:pt idx="0">
                  <c:v>0.76190476190476186</c:v>
                </c:pt>
                <c:pt idx="1">
                  <c:v>0.8571428571428571</c:v>
                </c:pt>
                <c:pt idx="6">
                  <c:v>0</c:v>
                </c:pt>
                <c:pt idx="7">
                  <c:v>0</c:v>
                </c:pt>
                <c:pt idx="8">
                  <c:v>0.13366336633663367</c:v>
                </c:pt>
                <c:pt idx="9">
                  <c:v>0.13990825688073394</c:v>
                </c:pt>
                <c:pt idx="10">
                  <c:v>0.64935064935064934</c:v>
                </c:pt>
                <c:pt idx="11">
                  <c:v>0.59183673469387754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F5-4B75-95FE-3815B61D0055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'dropout rates'!$AK$11:$AV$13</c:f>
              <c:multiLvlStrCache>
                <c:ptCount val="12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</c:lvl>
                <c:lvl>
                  <c:pt idx="0">
                    <c:v>Sanma</c:v>
                  </c:pt>
                  <c:pt idx="2">
                    <c:v>Shefa</c:v>
                  </c:pt>
                  <c:pt idx="4">
                    <c:v>Tafea</c:v>
                  </c:pt>
                  <c:pt idx="6">
                    <c:v>Sanma</c:v>
                  </c:pt>
                  <c:pt idx="8">
                    <c:v>Shefa</c:v>
                  </c:pt>
                  <c:pt idx="10">
                    <c:v>Tafea</c:v>
                  </c:pt>
                </c:lvl>
                <c:lvl>
                  <c:pt idx="0">
                    <c:v>Church (Not Government Assisted)</c:v>
                  </c:pt>
                  <c:pt idx="6">
                    <c:v>Private</c:v>
                  </c:pt>
                </c:lvl>
              </c:multiLvlStrCache>
            </c:multiLvlStrRef>
          </c:cat>
          <c:val>
            <c:numRef>
              <c:f>'dropout rates'!$AK$15:$AV$15</c:f>
              <c:numCache>
                <c:formatCode>0%</c:formatCode>
                <c:ptCount val="12"/>
                <c:pt idx="0">
                  <c:v>0.125</c:v>
                </c:pt>
                <c:pt idx="1">
                  <c:v>7.407407407407407E-2</c:v>
                </c:pt>
                <c:pt idx="2">
                  <c:v>0.17045454545454544</c:v>
                </c:pt>
                <c:pt idx="3">
                  <c:v>0.15909090909090909</c:v>
                </c:pt>
                <c:pt idx="8">
                  <c:v>0.13738019169329074</c:v>
                </c:pt>
                <c:pt idx="9">
                  <c:v>0.1415929203539823</c:v>
                </c:pt>
                <c:pt idx="10">
                  <c:v>0</c:v>
                </c:pt>
                <c:pt idx="11">
                  <c:v>0.1111111111111111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DF5-4B75-95FE-3815B61D0055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'dropout rates'!$AK$11:$AV$13</c:f>
              <c:multiLvlStrCache>
                <c:ptCount val="12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</c:lvl>
                <c:lvl>
                  <c:pt idx="0">
                    <c:v>Sanma</c:v>
                  </c:pt>
                  <c:pt idx="2">
                    <c:v>Shefa</c:v>
                  </c:pt>
                  <c:pt idx="4">
                    <c:v>Tafea</c:v>
                  </c:pt>
                  <c:pt idx="6">
                    <c:v>Sanma</c:v>
                  </c:pt>
                  <c:pt idx="8">
                    <c:v>Shefa</c:v>
                  </c:pt>
                  <c:pt idx="10">
                    <c:v>Tafea</c:v>
                  </c:pt>
                </c:lvl>
                <c:lvl>
                  <c:pt idx="0">
                    <c:v>Church (Not Government Assisted)</c:v>
                  </c:pt>
                  <c:pt idx="6">
                    <c:v>Private</c:v>
                  </c:pt>
                </c:lvl>
              </c:multiLvlStrCache>
            </c:multiLvlStrRef>
          </c:cat>
          <c:val>
            <c:numRef>
              <c:f>'dropout rates'!$AK$16:$AV$16</c:f>
              <c:numCache>
                <c:formatCode>0%</c:formatCode>
                <c:ptCount val="12"/>
                <c:pt idx="0">
                  <c:v>0.32653061224489793</c:v>
                </c:pt>
                <c:pt idx="1">
                  <c:v>0.23529411764705882</c:v>
                </c:pt>
                <c:pt idx="2">
                  <c:v>0.1276595744680851</c:v>
                </c:pt>
                <c:pt idx="3">
                  <c:v>0.16494845360824742</c:v>
                </c:pt>
                <c:pt idx="6">
                  <c:v>0.51851851851851849</c:v>
                </c:pt>
                <c:pt idx="7">
                  <c:v>0.59090909090909094</c:v>
                </c:pt>
                <c:pt idx="8">
                  <c:v>9.1407678244972576E-2</c:v>
                </c:pt>
                <c:pt idx="9">
                  <c:v>0.11257189811010682</c:v>
                </c:pt>
                <c:pt idx="10">
                  <c:v>0.21428571428571427</c:v>
                </c:pt>
                <c:pt idx="11">
                  <c:v>0.15151515151515152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DF5-4B75-95FE-3815B61D005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7060992"/>
        <c:axId val="207062528"/>
      </c:barChart>
      <c:catAx>
        <c:axId val="2070609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062528"/>
        <c:crosses val="autoZero"/>
        <c:auto val="1"/>
        <c:lblAlgn val="ctr"/>
        <c:lblOffset val="100"/>
        <c:noMultiLvlLbl val="0"/>
      </c:catAx>
      <c:valAx>
        <c:axId val="20706252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060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0" i="0" baseline="0">
                <a:effectLst/>
              </a:rPr>
              <a:t>Primary education drop-out rates</a:t>
            </a:r>
            <a:r>
              <a:rPr lang="tr-TR" sz="1100" b="0" i="0" baseline="0">
                <a:effectLst/>
              </a:rPr>
              <a:t> within schools governed by the Government of Vanuatu and Government assisted Churches</a:t>
            </a:r>
            <a:r>
              <a:rPr lang="en-GB" sz="1100" b="0" i="0" baseline="0">
                <a:effectLst/>
              </a:rPr>
              <a:t>, by </a:t>
            </a:r>
            <a:r>
              <a:rPr lang="tr-TR" sz="1100" b="0" i="0" baseline="0">
                <a:effectLst/>
              </a:rPr>
              <a:t>province, by </a:t>
            </a:r>
            <a:r>
              <a:rPr lang="en-GB" sz="1100" b="0" i="0" baseline="0">
                <a:effectLst/>
              </a:rPr>
              <a:t>gender, 2018, 2019, 2020</a:t>
            </a:r>
            <a:endParaRPr lang="en-GB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figures!$B$2:$D$37</c:f>
              <c:multiLvlStrCache>
                <c:ptCount val="3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</c:lvl>
                <c:lvl>
                  <c:pt idx="0">
                    <c:v>Church - Gov. Assisted</c:v>
                  </c:pt>
                  <c:pt idx="2">
                    <c:v>Church - not Gov. assisted</c:v>
                  </c:pt>
                  <c:pt idx="4">
                    <c:v>Gov. of Vanuatu</c:v>
                  </c:pt>
                  <c:pt idx="6">
                    <c:v>Church - Gov. Assisted</c:v>
                  </c:pt>
                  <c:pt idx="8">
                    <c:v>Gov. of Vanuatu</c:v>
                  </c:pt>
                  <c:pt idx="10">
                    <c:v>Church - Gov. Assisted</c:v>
                  </c:pt>
                  <c:pt idx="12">
                    <c:v>Church - not Gov. assisted</c:v>
                  </c:pt>
                  <c:pt idx="14">
                    <c:v>Gov. of Vanuatu</c:v>
                  </c:pt>
                  <c:pt idx="16">
                    <c:v>Private</c:v>
                  </c:pt>
                  <c:pt idx="18">
                    <c:v>Church - Gov. Assisted</c:v>
                  </c:pt>
                  <c:pt idx="20">
                    <c:v>Church - not Gov. assisted</c:v>
                  </c:pt>
                  <c:pt idx="22">
                    <c:v>Gov. of Vanuatu</c:v>
                  </c:pt>
                  <c:pt idx="24">
                    <c:v>Private</c:v>
                  </c:pt>
                  <c:pt idx="26">
                    <c:v>Church - Gov. Assisted</c:v>
                  </c:pt>
                  <c:pt idx="28">
                    <c:v>Gov. of Vanuatu</c:v>
                  </c:pt>
                  <c:pt idx="30">
                    <c:v>Private</c:v>
                  </c:pt>
                  <c:pt idx="32">
                    <c:v>Church - Gov. Assisted</c:v>
                  </c:pt>
                  <c:pt idx="34">
                    <c:v>Gov. of Vanuatu</c:v>
                  </c:pt>
                </c:lvl>
                <c:lvl>
                  <c:pt idx="0">
                    <c:v>Malampa</c:v>
                  </c:pt>
                  <c:pt idx="6">
                    <c:v>Penama</c:v>
                  </c:pt>
                  <c:pt idx="10">
                    <c:v>Sanma</c:v>
                  </c:pt>
                  <c:pt idx="18">
                    <c:v>Shefa</c:v>
                  </c:pt>
                  <c:pt idx="26">
                    <c:v>Tafea</c:v>
                  </c:pt>
                  <c:pt idx="32">
                    <c:v>Torba</c:v>
                  </c:pt>
                </c:lvl>
              </c:multiLvlStrCache>
            </c:multiLvlStrRef>
          </c:cat>
          <c:val>
            <c:numRef>
              <c:f>figures!$G$2:$G$37</c:f>
              <c:numCache>
                <c:formatCode>0%</c:formatCode>
                <c:ptCount val="36"/>
                <c:pt idx="0">
                  <c:v>0.12440191387559808</c:v>
                </c:pt>
                <c:pt idx="1">
                  <c:v>0.15961800818553887</c:v>
                </c:pt>
                <c:pt idx="4">
                  <c:v>0.12227741688956821</c:v>
                </c:pt>
                <c:pt idx="5">
                  <c:v>0.13819181849432796</c:v>
                </c:pt>
                <c:pt idx="6">
                  <c:v>0.19044321329639891</c:v>
                </c:pt>
                <c:pt idx="7">
                  <c:v>0.19621451104100945</c:v>
                </c:pt>
                <c:pt idx="8">
                  <c:v>0.19867914144193727</c:v>
                </c:pt>
                <c:pt idx="9">
                  <c:v>0.21762948207171315</c:v>
                </c:pt>
                <c:pt idx="10">
                  <c:v>0.13665254237288135</c:v>
                </c:pt>
                <c:pt idx="11">
                  <c:v>0.13760603204524033</c:v>
                </c:pt>
                <c:pt idx="12">
                  <c:v>0.76190476190476186</c:v>
                </c:pt>
                <c:pt idx="13">
                  <c:v>0.8571428571428571</c:v>
                </c:pt>
                <c:pt idx="14">
                  <c:v>0.10450944546008531</c:v>
                </c:pt>
                <c:pt idx="15">
                  <c:v>0.12192454893384364</c:v>
                </c:pt>
                <c:pt idx="17">
                  <c:v>0</c:v>
                </c:pt>
                <c:pt idx="18">
                  <c:v>0.12814070351758794</c:v>
                </c:pt>
                <c:pt idx="19">
                  <c:v>0.16153846153846155</c:v>
                </c:pt>
                <c:pt idx="20">
                  <c:v>0</c:v>
                </c:pt>
                <c:pt idx="21">
                  <c:v>0</c:v>
                </c:pt>
                <c:pt idx="22">
                  <c:v>0.1070397512769265</c:v>
                </c:pt>
                <c:pt idx="23">
                  <c:v>0.12563303467082196</c:v>
                </c:pt>
                <c:pt idx="24">
                  <c:v>0.13366336633663367</c:v>
                </c:pt>
                <c:pt idx="25">
                  <c:v>0.13990825688073394</c:v>
                </c:pt>
                <c:pt idx="26">
                  <c:v>0.20280701754385966</c:v>
                </c:pt>
                <c:pt idx="27">
                  <c:v>0.22855392156862744</c:v>
                </c:pt>
                <c:pt idx="28">
                  <c:v>0.18995342648037258</c:v>
                </c:pt>
                <c:pt idx="29">
                  <c:v>0.19217731421121251</c:v>
                </c:pt>
                <c:pt idx="30">
                  <c:v>0.64935064935064934</c:v>
                </c:pt>
                <c:pt idx="31">
                  <c:v>0.59183673469387754</c:v>
                </c:pt>
                <c:pt idx="32">
                  <c:v>8.533333333333333E-2</c:v>
                </c:pt>
                <c:pt idx="33">
                  <c:v>0.17771883289124668</c:v>
                </c:pt>
                <c:pt idx="34">
                  <c:v>0.16037735849056603</c:v>
                </c:pt>
                <c:pt idx="35">
                  <c:v>0.20443740095087162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6E-400B-972E-DD3749D19A45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figures!$B$2:$D$37</c:f>
              <c:multiLvlStrCache>
                <c:ptCount val="3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</c:lvl>
                <c:lvl>
                  <c:pt idx="0">
                    <c:v>Church - Gov. Assisted</c:v>
                  </c:pt>
                  <c:pt idx="2">
                    <c:v>Church - not Gov. assisted</c:v>
                  </c:pt>
                  <c:pt idx="4">
                    <c:v>Gov. of Vanuatu</c:v>
                  </c:pt>
                  <c:pt idx="6">
                    <c:v>Church - Gov. Assisted</c:v>
                  </c:pt>
                  <c:pt idx="8">
                    <c:v>Gov. of Vanuatu</c:v>
                  </c:pt>
                  <c:pt idx="10">
                    <c:v>Church - Gov. Assisted</c:v>
                  </c:pt>
                  <c:pt idx="12">
                    <c:v>Church - not Gov. assisted</c:v>
                  </c:pt>
                  <c:pt idx="14">
                    <c:v>Gov. of Vanuatu</c:v>
                  </c:pt>
                  <c:pt idx="16">
                    <c:v>Private</c:v>
                  </c:pt>
                  <c:pt idx="18">
                    <c:v>Church - Gov. Assisted</c:v>
                  </c:pt>
                  <c:pt idx="20">
                    <c:v>Church - not Gov. assisted</c:v>
                  </c:pt>
                  <c:pt idx="22">
                    <c:v>Gov. of Vanuatu</c:v>
                  </c:pt>
                  <c:pt idx="24">
                    <c:v>Private</c:v>
                  </c:pt>
                  <c:pt idx="26">
                    <c:v>Church - Gov. Assisted</c:v>
                  </c:pt>
                  <c:pt idx="28">
                    <c:v>Gov. of Vanuatu</c:v>
                  </c:pt>
                  <c:pt idx="30">
                    <c:v>Private</c:v>
                  </c:pt>
                  <c:pt idx="32">
                    <c:v>Church - Gov. Assisted</c:v>
                  </c:pt>
                  <c:pt idx="34">
                    <c:v>Gov. of Vanuatu</c:v>
                  </c:pt>
                </c:lvl>
                <c:lvl>
                  <c:pt idx="0">
                    <c:v>Malampa</c:v>
                  </c:pt>
                  <c:pt idx="6">
                    <c:v>Penama</c:v>
                  </c:pt>
                  <c:pt idx="10">
                    <c:v>Sanma</c:v>
                  </c:pt>
                  <c:pt idx="18">
                    <c:v>Shefa</c:v>
                  </c:pt>
                  <c:pt idx="26">
                    <c:v>Tafea</c:v>
                  </c:pt>
                  <c:pt idx="32">
                    <c:v>Torba</c:v>
                  </c:pt>
                </c:lvl>
              </c:multiLvlStrCache>
            </c:multiLvlStrRef>
          </c:cat>
          <c:val>
            <c:numRef>
              <c:f>figures!$J$2:$J$37</c:f>
              <c:numCache>
                <c:formatCode>0%</c:formatCode>
                <c:ptCount val="36"/>
                <c:pt idx="0">
                  <c:v>8.6391437308868502E-2</c:v>
                </c:pt>
                <c:pt idx="1">
                  <c:v>8.9779005524861885E-2</c:v>
                </c:pt>
                <c:pt idx="2">
                  <c:v>0</c:v>
                </c:pt>
                <c:pt idx="3">
                  <c:v>0</c:v>
                </c:pt>
                <c:pt idx="4">
                  <c:v>7.3963391856555843E-2</c:v>
                </c:pt>
                <c:pt idx="5">
                  <c:v>8.7449933244325762E-2</c:v>
                </c:pt>
                <c:pt idx="6">
                  <c:v>9.6260938743038982E-2</c:v>
                </c:pt>
                <c:pt idx="7">
                  <c:v>0.11023622047244094</c:v>
                </c:pt>
                <c:pt idx="8">
                  <c:v>0.13639260675589548</c:v>
                </c:pt>
                <c:pt idx="9">
                  <c:v>0.13738207547169812</c:v>
                </c:pt>
                <c:pt idx="10">
                  <c:v>0.11333333333333333</c:v>
                </c:pt>
                <c:pt idx="11">
                  <c:v>0.13333333333333333</c:v>
                </c:pt>
                <c:pt idx="12">
                  <c:v>0.125</c:v>
                </c:pt>
                <c:pt idx="13">
                  <c:v>7.407407407407407E-2</c:v>
                </c:pt>
                <c:pt idx="14">
                  <c:v>8.2512643066276287E-2</c:v>
                </c:pt>
                <c:pt idx="15">
                  <c:v>9.6238397655105029E-2</c:v>
                </c:pt>
                <c:pt idx="18">
                  <c:v>9.1967403958090804E-2</c:v>
                </c:pt>
                <c:pt idx="19">
                  <c:v>9.6004439511653716E-2</c:v>
                </c:pt>
                <c:pt idx="20">
                  <c:v>0.17045454545454544</c:v>
                </c:pt>
                <c:pt idx="21">
                  <c:v>0.15909090909090909</c:v>
                </c:pt>
                <c:pt idx="22">
                  <c:v>7.1107303491111593E-2</c:v>
                </c:pt>
                <c:pt idx="23">
                  <c:v>8.9453860640301322E-2</c:v>
                </c:pt>
                <c:pt idx="24">
                  <c:v>0.13738019169329074</c:v>
                </c:pt>
                <c:pt idx="25">
                  <c:v>0.1415929203539823</c:v>
                </c:pt>
                <c:pt idx="26">
                  <c:v>0.16164207825529187</c:v>
                </c:pt>
                <c:pt idx="27">
                  <c:v>0.18118466898954705</c:v>
                </c:pt>
                <c:pt idx="28">
                  <c:v>0.11482059282371294</c:v>
                </c:pt>
                <c:pt idx="29">
                  <c:v>0.12045454545454545</c:v>
                </c:pt>
                <c:pt idx="30">
                  <c:v>0</c:v>
                </c:pt>
                <c:pt idx="31">
                  <c:v>0.1111111111111111</c:v>
                </c:pt>
                <c:pt idx="32">
                  <c:v>0.13527851458885942</c:v>
                </c:pt>
                <c:pt idx="33">
                  <c:v>0.11627906976744186</c:v>
                </c:pt>
                <c:pt idx="34">
                  <c:v>0.12481857764876633</c:v>
                </c:pt>
                <c:pt idx="35">
                  <c:v>0.12878787878787878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6E-400B-972E-DD3749D19A45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figures!$B$2:$D$37</c:f>
              <c:multiLvlStrCache>
                <c:ptCount val="3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</c:lvl>
                <c:lvl>
                  <c:pt idx="0">
                    <c:v>Church - Gov. Assisted</c:v>
                  </c:pt>
                  <c:pt idx="2">
                    <c:v>Church - not Gov. assisted</c:v>
                  </c:pt>
                  <c:pt idx="4">
                    <c:v>Gov. of Vanuatu</c:v>
                  </c:pt>
                  <c:pt idx="6">
                    <c:v>Church - Gov. Assisted</c:v>
                  </c:pt>
                  <c:pt idx="8">
                    <c:v>Gov. of Vanuatu</c:v>
                  </c:pt>
                  <c:pt idx="10">
                    <c:v>Church - Gov. Assisted</c:v>
                  </c:pt>
                  <c:pt idx="12">
                    <c:v>Church - not Gov. assisted</c:v>
                  </c:pt>
                  <c:pt idx="14">
                    <c:v>Gov. of Vanuatu</c:v>
                  </c:pt>
                  <c:pt idx="16">
                    <c:v>Private</c:v>
                  </c:pt>
                  <c:pt idx="18">
                    <c:v>Church - Gov. Assisted</c:v>
                  </c:pt>
                  <c:pt idx="20">
                    <c:v>Church - not Gov. assisted</c:v>
                  </c:pt>
                  <c:pt idx="22">
                    <c:v>Gov. of Vanuatu</c:v>
                  </c:pt>
                  <c:pt idx="24">
                    <c:v>Private</c:v>
                  </c:pt>
                  <c:pt idx="26">
                    <c:v>Church - Gov. Assisted</c:v>
                  </c:pt>
                  <c:pt idx="28">
                    <c:v>Gov. of Vanuatu</c:v>
                  </c:pt>
                  <c:pt idx="30">
                    <c:v>Private</c:v>
                  </c:pt>
                  <c:pt idx="32">
                    <c:v>Church - Gov. Assisted</c:v>
                  </c:pt>
                  <c:pt idx="34">
                    <c:v>Gov. of Vanuatu</c:v>
                  </c:pt>
                </c:lvl>
                <c:lvl>
                  <c:pt idx="0">
                    <c:v>Malampa</c:v>
                  </c:pt>
                  <c:pt idx="6">
                    <c:v>Penama</c:v>
                  </c:pt>
                  <c:pt idx="10">
                    <c:v>Sanma</c:v>
                  </c:pt>
                  <c:pt idx="18">
                    <c:v>Shefa</c:v>
                  </c:pt>
                  <c:pt idx="26">
                    <c:v>Tafea</c:v>
                  </c:pt>
                  <c:pt idx="32">
                    <c:v>Torba</c:v>
                  </c:pt>
                </c:lvl>
              </c:multiLvlStrCache>
            </c:multiLvlStrRef>
          </c:cat>
          <c:val>
            <c:numRef>
              <c:f>figures!$M$2:$M$37</c:f>
              <c:numCache>
                <c:formatCode>0%</c:formatCode>
                <c:ptCount val="36"/>
                <c:pt idx="0">
                  <c:v>6.4564564564564567E-2</c:v>
                </c:pt>
                <c:pt idx="1">
                  <c:v>7.7183480027081919E-2</c:v>
                </c:pt>
                <c:pt idx="2">
                  <c:v>0.94444444444444442</c:v>
                </c:pt>
                <c:pt idx="3">
                  <c:v>0.92592592592592593</c:v>
                </c:pt>
                <c:pt idx="4">
                  <c:v>6.4623338257016244E-2</c:v>
                </c:pt>
                <c:pt idx="5">
                  <c:v>8.6564171122994651E-2</c:v>
                </c:pt>
                <c:pt idx="6">
                  <c:v>0.10816944024205749</c:v>
                </c:pt>
                <c:pt idx="7">
                  <c:v>0.10069930069930071</c:v>
                </c:pt>
                <c:pt idx="8">
                  <c:v>6.1520603598374926E-2</c:v>
                </c:pt>
                <c:pt idx="9">
                  <c:v>7.0899470899470893E-2</c:v>
                </c:pt>
                <c:pt idx="10">
                  <c:v>0.12825651302605209</c:v>
                </c:pt>
                <c:pt idx="11">
                  <c:v>0.12089887640449438</c:v>
                </c:pt>
                <c:pt idx="12">
                  <c:v>0.32653061224489793</c:v>
                </c:pt>
                <c:pt idx="13">
                  <c:v>0.23529411764705882</c:v>
                </c:pt>
                <c:pt idx="14">
                  <c:v>7.0013210039630125E-2</c:v>
                </c:pt>
                <c:pt idx="15">
                  <c:v>8.9810017271157172E-2</c:v>
                </c:pt>
                <c:pt idx="16">
                  <c:v>0.51851851851851849</c:v>
                </c:pt>
                <c:pt idx="17">
                  <c:v>0.59090909090909094</c:v>
                </c:pt>
                <c:pt idx="18">
                  <c:v>0.10968819599109131</c:v>
                </c:pt>
                <c:pt idx="19">
                  <c:v>0.12787056367432151</c:v>
                </c:pt>
                <c:pt idx="20">
                  <c:v>0.1276595744680851</c:v>
                </c:pt>
                <c:pt idx="21">
                  <c:v>0.16494845360824742</c:v>
                </c:pt>
                <c:pt idx="22">
                  <c:v>7.3974305843348534E-2</c:v>
                </c:pt>
                <c:pt idx="23">
                  <c:v>9.3140929535232383E-2</c:v>
                </c:pt>
                <c:pt idx="24">
                  <c:v>9.1407678244972576E-2</c:v>
                </c:pt>
                <c:pt idx="25">
                  <c:v>0.11257189811010682</c:v>
                </c:pt>
                <c:pt idx="26">
                  <c:v>0.12886923562855337</c:v>
                </c:pt>
                <c:pt idx="27">
                  <c:v>0.16468489892984542</c:v>
                </c:pt>
                <c:pt idx="28">
                  <c:v>0.11755862898376428</c:v>
                </c:pt>
                <c:pt idx="29">
                  <c:v>0.13125000000000001</c:v>
                </c:pt>
                <c:pt idx="30">
                  <c:v>0.21428571428571427</c:v>
                </c:pt>
                <c:pt idx="31">
                  <c:v>0.15151515151515152</c:v>
                </c:pt>
                <c:pt idx="32">
                  <c:v>0.10471204188481675</c:v>
                </c:pt>
                <c:pt idx="33">
                  <c:v>0.14600550964187328</c:v>
                </c:pt>
                <c:pt idx="34">
                  <c:v>0.16191904047976011</c:v>
                </c:pt>
                <c:pt idx="35">
                  <c:v>0.15275590551181104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F6E-400B-972E-DD3749D19A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69"/>
        <c:axId val="193009536"/>
        <c:axId val="193011072"/>
      </c:barChart>
      <c:catAx>
        <c:axId val="193009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011072"/>
        <c:crosses val="autoZero"/>
        <c:auto val="1"/>
        <c:lblAlgn val="ctr"/>
        <c:lblOffset val="100"/>
        <c:noMultiLvlLbl val="0"/>
      </c:catAx>
      <c:valAx>
        <c:axId val="19301107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93009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13</xdr:col>
      <xdr:colOff>293914</xdr:colOff>
      <xdr:row>20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C7D71E75-7E9B-4742-9EA1-E4FB09C6C5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23</xdr:row>
      <xdr:rowOff>0</xdr:rowOff>
    </xdr:from>
    <xdr:to>
      <xdr:col>12</xdr:col>
      <xdr:colOff>318655</xdr:colOff>
      <xdr:row>73</xdr:row>
      <xdr:rowOff>53439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xmlns="" id="{CE813E22-4BE5-4C4A-B19F-5668B37704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415636</xdr:colOff>
      <xdr:row>1</xdr:row>
      <xdr:rowOff>124691</xdr:rowOff>
    </xdr:from>
    <xdr:to>
      <xdr:col>21</xdr:col>
      <xdr:colOff>251791</xdr:colOff>
      <xdr:row>51</xdr:row>
      <xdr:rowOff>108857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C54440D9-AC14-4A55-8436-48B95F0478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50"/>
  <sheetViews>
    <sheetView topLeftCell="A10" zoomScale="85" zoomScaleNormal="85" workbookViewId="0">
      <selection activeCell="J27" sqref="J27"/>
    </sheetView>
  </sheetViews>
  <sheetFormatPr defaultColWidth="10.42578125" defaultRowHeight="15" x14ac:dyDescent="0.25"/>
  <cols>
    <col min="1" max="1" width="10.42578125" style="2"/>
    <col min="2" max="2" width="19.5703125" style="2" customWidth="1"/>
    <col min="3" max="11" width="10.42578125" style="2"/>
    <col min="12" max="12" width="20.7109375" style="2" customWidth="1"/>
    <col min="13" max="16384" width="10.42578125" style="2"/>
  </cols>
  <sheetData>
    <row r="2" spans="2:23" ht="30.6" customHeight="1" x14ac:dyDescent="0.3">
      <c r="B2" s="6" t="s">
        <v>13</v>
      </c>
      <c r="C2" s="6"/>
      <c r="D2" s="7" t="s">
        <v>5</v>
      </c>
      <c r="E2" s="6" t="s">
        <v>4</v>
      </c>
      <c r="F2" s="7" t="s">
        <v>3</v>
      </c>
      <c r="G2" s="7" t="s">
        <v>2</v>
      </c>
      <c r="H2" s="6" t="s">
        <v>1</v>
      </c>
      <c r="I2" s="6" t="s">
        <v>0</v>
      </c>
      <c r="J2" s="3"/>
      <c r="K2" s="3"/>
      <c r="L2" s="6" t="s">
        <v>14</v>
      </c>
      <c r="M2" s="7"/>
      <c r="N2" s="7" t="s">
        <v>5</v>
      </c>
      <c r="O2" s="7" t="s">
        <v>4</v>
      </c>
      <c r="P2" s="7" t="s">
        <v>3</v>
      </c>
      <c r="Q2" s="7" t="s">
        <v>2</v>
      </c>
      <c r="R2" s="7" t="s">
        <v>1</v>
      </c>
      <c r="S2" s="7" t="s">
        <v>0</v>
      </c>
      <c r="T2" s="4"/>
      <c r="U2" s="4"/>
      <c r="V2" s="4"/>
      <c r="W2" s="3"/>
    </row>
    <row r="3" spans="2:23" ht="28.9" customHeight="1" x14ac:dyDescent="0.25">
      <c r="B3" s="30" t="s">
        <v>9</v>
      </c>
      <c r="C3" s="6" t="s">
        <v>7</v>
      </c>
      <c r="D3" s="6">
        <v>375</v>
      </c>
      <c r="E3" s="6">
        <v>1425</v>
      </c>
      <c r="F3" s="7">
        <v>1592</v>
      </c>
      <c r="G3" s="7">
        <v>1888</v>
      </c>
      <c r="H3" s="6">
        <v>1444</v>
      </c>
      <c r="I3" s="6">
        <v>1254</v>
      </c>
      <c r="J3" s="3">
        <f>SUM(D3:I3)</f>
        <v>7978</v>
      </c>
      <c r="K3" s="3"/>
      <c r="L3" s="30" t="s">
        <v>9</v>
      </c>
      <c r="M3" s="6" t="s">
        <v>7</v>
      </c>
      <c r="N3" s="7">
        <v>32</v>
      </c>
      <c r="O3" s="7">
        <v>289</v>
      </c>
      <c r="P3" s="7">
        <v>204</v>
      </c>
      <c r="Q3" s="7">
        <v>258</v>
      </c>
      <c r="R3" s="7">
        <v>275</v>
      </c>
      <c r="S3" s="8">
        <v>156</v>
      </c>
      <c r="T3" s="3">
        <f>SUM(N3:S3)</f>
        <v>1214</v>
      </c>
      <c r="U3" s="4"/>
      <c r="V3" s="4"/>
    </row>
    <row r="4" spans="2:23" x14ac:dyDescent="0.25">
      <c r="B4" s="30"/>
      <c r="C4" s="6" t="s">
        <v>8</v>
      </c>
      <c r="D4" s="7">
        <v>377</v>
      </c>
      <c r="E4" s="6">
        <v>1632</v>
      </c>
      <c r="F4" s="6">
        <v>1690</v>
      </c>
      <c r="G4" s="7">
        <v>2122</v>
      </c>
      <c r="H4" s="6">
        <v>1585</v>
      </c>
      <c r="I4" s="6">
        <v>1466</v>
      </c>
      <c r="J4" s="3">
        <f>SUM(D4:I4)</f>
        <v>8872</v>
      </c>
      <c r="K4" s="3"/>
      <c r="L4" s="30"/>
      <c r="M4" s="7" t="s">
        <v>8</v>
      </c>
      <c r="N4" s="7">
        <v>67</v>
      </c>
      <c r="O4" s="7">
        <v>373</v>
      </c>
      <c r="P4" s="7">
        <v>273</v>
      </c>
      <c r="Q4" s="7">
        <v>292</v>
      </c>
      <c r="R4" s="7">
        <v>311</v>
      </c>
      <c r="S4" s="7">
        <v>234</v>
      </c>
      <c r="T4" s="3">
        <f t="shared" ref="T4:T10" si="0">SUM(N4:S4)</f>
        <v>1550</v>
      </c>
      <c r="U4" s="4"/>
      <c r="V4" s="4"/>
      <c r="W4" s="3"/>
    </row>
    <row r="5" spans="2:23" ht="28.9" customHeight="1" x14ac:dyDescent="0.25">
      <c r="B5" s="30" t="s">
        <v>10</v>
      </c>
      <c r="C5" s="6" t="s">
        <v>7</v>
      </c>
      <c r="D5" s="6">
        <v>0</v>
      </c>
      <c r="E5" s="6">
        <v>0</v>
      </c>
      <c r="F5" s="6">
        <v>62</v>
      </c>
      <c r="G5" s="7">
        <v>21</v>
      </c>
      <c r="H5" s="6">
        <v>0</v>
      </c>
      <c r="I5" s="6">
        <v>0</v>
      </c>
      <c r="J5" s="3">
        <f>SUM(D5:I5)</f>
        <v>83</v>
      </c>
      <c r="K5" s="3"/>
      <c r="L5" s="30" t="s">
        <v>10</v>
      </c>
      <c r="M5" s="6" t="s">
        <v>7</v>
      </c>
      <c r="N5" s="6">
        <v>0</v>
      </c>
      <c r="O5" s="6">
        <v>0</v>
      </c>
      <c r="P5" s="6">
        <v>0</v>
      </c>
      <c r="Q5" s="6">
        <v>16</v>
      </c>
      <c r="R5" s="6">
        <v>0</v>
      </c>
      <c r="S5" s="8">
        <v>0</v>
      </c>
      <c r="T5" s="3">
        <f t="shared" si="0"/>
        <v>16</v>
      </c>
      <c r="U5" s="4"/>
      <c r="V5" s="4"/>
    </row>
    <row r="6" spans="2:23" x14ac:dyDescent="0.25">
      <c r="B6" s="30"/>
      <c r="C6" s="6" t="s">
        <v>8</v>
      </c>
      <c r="D6" s="7">
        <v>0</v>
      </c>
      <c r="E6" s="6">
        <v>0</v>
      </c>
      <c r="F6" s="7">
        <v>50</v>
      </c>
      <c r="G6" s="7">
        <v>35</v>
      </c>
      <c r="H6" s="6">
        <v>0</v>
      </c>
      <c r="I6" s="6">
        <v>0</v>
      </c>
      <c r="J6" s="3">
        <f t="shared" ref="J4:J10" si="1">SUM(D6:I6)</f>
        <v>85</v>
      </c>
      <c r="K6" s="3"/>
      <c r="L6" s="30"/>
      <c r="M6" s="7" t="s">
        <v>8</v>
      </c>
      <c r="N6" s="7">
        <v>0</v>
      </c>
      <c r="O6" s="7">
        <v>0</v>
      </c>
      <c r="P6" s="7">
        <v>0</v>
      </c>
      <c r="Q6" s="7">
        <v>30</v>
      </c>
      <c r="R6" s="7">
        <v>0</v>
      </c>
      <c r="S6" s="7">
        <v>0</v>
      </c>
      <c r="T6" s="3">
        <f t="shared" si="0"/>
        <v>30</v>
      </c>
      <c r="U6" s="4"/>
      <c r="V6" s="4"/>
      <c r="W6" s="3"/>
    </row>
    <row r="7" spans="2:23" ht="28.9" customHeight="1" x14ac:dyDescent="0.25">
      <c r="B7" s="30" t="s">
        <v>11</v>
      </c>
      <c r="C7" s="6" t="s">
        <v>7</v>
      </c>
      <c r="D7" s="6">
        <v>636</v>
      </c>
      <c r="E7" s="6">
        <v>3006</v>
      </c>
      <c r="F7" s="6">
        <v>4503</v>
      </c>
      <c r="G7" s="7">
        <v>3282</v>
      </c>
      <c r="H7" s="6">
        <v>1817</v>
      </c>
      <c r="I7" s="6">
        <v>2617</v>
      </c>
      <c r="J7" s="3">
        <f t="shared" si="1"/>
        <v>15861</v>
      </c>
      <c r="K7" s="3"/>
      <c r="L7" s="30" t="s">
        <v>11</v>
      </c>
      <c r="M7" s="6" t="s">
        <v>7</v>
      </c>
      <c r="N7" s="6">
        <v>102</v>
      </c>
      <c r="O7" s="6">
        <v>571</v>
      </c>
      <c r="P7" s="6">
        <v>482</v>
      </c>
      <c r="Q7" s="6">
        <v>343</v>
      </c>
      <c r="R7" s="6">
        <v>361</v>
      </c>
      <c r="S7" s="8">
        <v>320</v>
      </c>
      <c r="T7" s="3">
        <f t="shared" si="0"/>
        <v>2179</v>
      </c>
      <c r="U7" s="4"/>
      <c r="V7" s="4"/>
    </row>
    <row r="8" spans="2:23" x14ac:dyDescent="0.25">
      <c r="B8" s="30"/>
      <c r="C8" s="6" t="s">
        <v>8</v>
      </c>
      <c r="D8" s="7">
        <v>631</v>
      </c>
      <c r="E8" s="6">
        <v>3835</v>
      </c>
      <c r="F8" s="7">
        <v>5134</v>
      </c>
      <c r="G8" s="7">
        <v>3658</v>
      </c>
      <c r="H8" s="6">
        <v>2008</v>
      </c>
      <c r="I8" s="6">
        <v>2909</v>
      </c>
      <c r="J8" s="3">
        <f t="shared" si="1"/>
        <v>18175</v>
      </c>
      <c r="K8" s="3"/>
      <c r="L8" s="30"/>
      <c r="M8" s="7" t="s">
        <v>8</v>
      </c>
      <c r="N8" s="7">
        <v>129</v>
      </c>
      <c r="O8" s="7">
        <v>737</v>
      </c>
      <c r="P8" s="7">
        <v>645</v>
      </c>
      <c r="Q8" s="7">
        <v>446</v>
      </c>
      <c r="R8" s="7">
        <v>437</v>
      </c>
      <c r="S8" s="7">
        <v>402</v>
      </c>
      <c r="T8" s="3">
        <f t="shared" si="0"/>
        <v>2796</v>
      </c>
      <c r="U8" s="4"/>
      <c r="V8" s="4"/>
      <c r="W8" s="3"/>
    </row>
    <row r="9" spans="2:23" x14ac:dyDescent="0.25">
      <c r="B9" s="30" t="s">
        <v>12</v>
      </c>
      <c r="C9" s="6" t="s">
        <v>7</v>
      </c>
      <c r="D9" s="6">
        <v>0</v>
      </c>
      <c r="E9" s="6">
        <v>77</v>
      </c>
      <c r="F9" s="6">
        <v>404</v>
      </c>
      <c r="G9" s="7">
        <v>0</v>
      </c>
      <c r="H9" s="6">
        <v>0</v>
      </c>
      <c r="I9" s="6">
        <v>0</v>
      </c>
      <c r="J9" s="3">
        <f t="shared" si="1"/>
        <v>481</v>
      </c>
      <c r="K9" s="3"/>
      <c r="L9" s="30" t="s">
        <v>12</v>
      </c>
      <c r="M9" s="6" t="s">
        <v>7</v>
      </c>
      <c r="N9" s="6">
        <v>0</v>
      </c>
      <c r="O9" s="6">
        <v>50</v>
      </c>
      <c r="P9" s="6">
        <v>54</v>
      </c>
      <c r="Q9" s="6">
        <v>0</v>
      </c>
      <c r="R9" s="6">
        <v>0</v>
      </c>
      <c r="S9" s="8">
        <v>0</v>
      </c>
      <c r="T9" s="3">
        <f t="shared" si="0"/>
        <v>104</v>
      </c>
      <c r="U9" s="5"/>
      <c r="V9" s="5"/>
    </row>
    <row r="10" spans="2:23" x14ac:dyDescent="0.25">
      <c r="B10" s="30"/>
      <c r="C10" s="6" t="s">
        <v>8</v>
      </c>
      <c r="D10" s="7">
        <v>0</v>
      </c>
      <c r="E10" s="6">
        <v>98</v>
      </c>
      <c r="F10" s="7">
        <v>436</v>
      </c>
      <c r="G10" s="7">
        <v>1</v>
      </c>
      <c r="H10" s="6">
        <v>0</v>
      </c>
      <c r="I10" s="6">
        <v>0</v>
      </c>
      <c r="J10" s="3">
        <f t="shared" si="1"/>
        <v>535</v>
      </c>
      <c r="K10" s="3"/>
      <c r="L10" s="30"/>
      <c r="M10" s="7" t="s">
        <v>8</v>
      </c>
      <c r="N10" s="7">
        <v>0</v>
      </c>
      <c r="O10" s="7">
        <v>58</v>
      </c>
      <c r="P10" s="7">
        <v>61</v>
      </c>
      <c r="Q10" s="7">
        <v>0</v>
      </c>
      <c r="R10" s="7">
        <v>0</v>
      </c>
      <c r="S10" s="7">
        <v>0</v>
      </c>
      <c r="T10" s="3">
        <f t="shared" si="0"/>
        <v>119</v>
      </c>
      <c r="V10" s="3"/>
      <c r="W10" s="3"/>
    </row>
    <row r="11" spans="2:23" ht="14.45" x14ac:dyDescent="0.3">
      <c r="B11" s="6"/>
      <c r="C11" s="6"/>
      <c r="D11" s="6">
        <v>2019</v>
      </c>
      <c r="E11" s="6">
        <v>10073</v>
      </c>
      <c r="F11" s="6">
        <v>13871</v>
      </c>
      <c r="G11" s="7">
        <v>11007</v>
      </c>
      <c r="H11" s="6">
        <v>6854</v>
      </c>
      <c r="I11" s="6">
        <v>8246</v>
      </c>
      <c r="J11" s="3">
        <f>SUM(D11:I11)</f>
        <v>52070</v>
      </c>
      <c r="K11" s="3"/>
      <c r="L11" s="6"/>
      <c r="M11" s="6"/>
      <c r="N11" s="6">
        <v>330</v>
      </c>
      <c r="O11" s="6">
        <v>2078</v>
      </c>
      <c r="P11" s="6">
        <v>1719</v>
      </c>
      <c r="Q11" s="6">
        <v>1385</v>
      </c>
      <c r="R11" s="6">
        <v>1384</v>
      </c>
      <c r="S11" s="6">
        <v>1112</v>
      </c>
      <c r="T11" s="3">
        <f>SUM(N11:S11)</f>
        <v>8008</v>
      </c>
    </row>
    <row r="12" spans="2:23" ht="14.45" x14ac:dyDescent="0.3">
      <c r="D12" s="3"/>
      <c r="F12" s="3"/>
      <c r="G12" s="3"/>
      <c r="J12" s="3"/>
      <c r="K12" s="3"/>
      <c r="L12" s="3"/>
      <c r="M12" s="3"/>
      <c r="N12" s="3"/>
      <c r="O12" s="3"/>
      <c r="P12" s="3"/>
      <c r="Q12" s="3"/>
      <c r="R12" s="3"/>
      <c r="S12" s="3"/>
      <c r="W12" s="3"/>
    </row>
    <row r="13" spans="2:23" ht="28.9" x14ac:dyDescent="0.3">
      <c r="B13" s="6" t="s">
        <v>17</v>
      </c>
      <c r="C13" s="6"/>
      <c r="D13" s="6" t="s">
        <v>5</v>
      </c>
      <c r="E13" s="6" t="s">
        <v>4</v>
      </c>
      <c r="F13" s="6" t="s">
        <v>3</v>
      </c>
      <c r="G13" s="7" t="s">
        <v>2</v>
      </c>
      <c r="H13" s="6" t="s">
        <v>1</v>
      </c>
      <c r="I13" s="6" t="s">
        <v>0</v>
      </c>
      <c r="J13" s="3"/>
      <c r="K13" s="3"/>
      <c r="L13" s="6" t="s">
        <v>18</v>
      </c>
      <c r="M13" s="6"/>
      <c r="N13" s="6" t="s">
        <v>5</v>
      </c>
      <c r="O13" s="6" t="s">
        <v>4</v>
      </c>
      <c r="P13" s="6" t="s">
        <v>3</v>
      </c>
      <c r="Q13" s="6" t="s">
        <v>2</v>
      </c>
      <c r="R13" s="6" t="s">
        <v>1</v>
      </c>
      <c r="S13" s="6" t="s">
        <v>0</v>
      </c>
      <c r="U13" s="3"/>
      <c r="V13" s="3"/>
    </row>
    <row r="14" spans="2:23" x14ac:dyDescent="0.25">
      <c r="B14" s="30" t="s">
        <v>9</v>
      </c>
      <c r="C14" s="6" t="s">
        <v>7</v>
      </c>
      <c r="D14" s="7">
        <v>377</v>
      </c>
      <c r="E14" s="6">
        <v>1559</v>
      </c>
      <c r="F14" s="7">
        <v>1718</v>
      </c>
      <c r="G14" s="7">
        <v>1950</v>
      </c>
      <c r="H14" s="6">
        <v>1257</v>
      </c>
      <c r="I14" s="6">
        <v>1308</v>
      </c>
      <c r="J14" s="3">
        <f>SUM(D14:I14)</f>
        <v>8169</v>
      </c>
      <c r="K14" s="3"/>
      <c r="L14" s="30" t="s">
        <v>9</v>
      </c>
      <c r="M14" s="7" t="s">
        <v>7</v>
      </c>
      <c r="N14" s="7">
        <v>51</v>
      </c>
      <c r="O14" s="7">
        <v>252</v>
      </c>
      <c r="P14" s="7">
        <v>158</v>
      </c>
      <c r="Q14" s="7">
        <v>221</v>
      </c>
      <c r="R14" s="7">
        <v>121</v>
      </c>
      <c r="S14" s="7">
        <v>113</v>
      </c>
      <c r="T14" s="3">
        <f>SUM(N14:S14)</f>
        <v>916</v>
      </c>
      <c r="W14" s="3"/>
    </row>
    <row r="15" spans="2:23" x14ac:dyDescent="0.25">
      <c r="B15" s="30"/>
      <c r="C15" s="6" t="s">
        <v>8</v>
      </c>
      <c r="D15" s="6">
        <v>344</v>
      </c>
      <c r="E15" s="6">
        <v>1722</v>
      </c>
      <c r="F15" s="6">
        <v>1802</v>
      </c>
      <c r="G15" s="7">
        <v>2265</v>
      </c>
      <c r="H15" s="6">
        <v>1397</v>
      </c>
      <c r="I15" s="6">
        <v>1448</v>
      </c>
      <c r="J15" s="3">
        <f t="shared" ref="J15:J21" si="2">SUM(D15:I15)</f>
        <v>8978</v>
      </c>
      <c r="K15" s="3"/>
      <c r="L15" s="30"/>
      <c r="M15" s="6" t="s">
        <v>8</v>
      </c>
      <c r="N15" s="6">
        <v>40</v>
      </c>
      <c r="O15" s="6">
        <v>312</v>
      </c>
      <c r="P15" s="6">
        <v>173</v>
      </c>
      <c r="Q15" s="6">
        <v>302</v>
      </c>
      <c r="R15" s="6">
        <v>154</v>
      </c>
      <c r="S15" s="6">
        <v>130</v>
      </c>
      <c r="T15" s="3">
        <f t="shared" ref="T15:T21" si="3">SUM(N15:S15)</f>
        <v>1111</v>
      </c>
      <c r="U15" s="3"/>
      <c r="V15" s="3"/>
    </row>
    <row r="16" spans="2:23" x14ac:dyDescent="0.25">
      <c r="B16" s="30" t="s">
        <v>10</v>
      </c>
      <c r="C16" s="6" t="s">
        <v>7</v>
      </c>
      <c r="D16" s="7">
        <v>0</v>
      </c>
      <c r="E16" s="6">
        <v>0</v>
      </c>
      <c r="F16" s="7">
        <v>88</v>
      </c>
      <c r="G16" s="7">
        <v>32</v>
      </c>
      <c r="H16" s="6">
        <v>0</v>
      </c>
      <c r="I16" s="6">
        <v>23</v>
      </c>
      <c r="J16" s="3">
        <f t="shared" si="2"/>
        <v>143</v>
      </c>
      <c r="K16" s="3"/>
      <c r="L16" s="30" t="s">
        <v>10</v>
      </c>
      <c r="M16" s="7" t="s">
        <v>7</v>
      </c>
      <c r="N16" s="7">
        <v>0</v>
      </c>
      <c r="O16" s="7">
        <v>0</v>
      </c>
      <c r="P16" s="7">
        <v>15</v>
      </c>
      <c r="Q16" s="7">
        <v>4</v>
      </c>
      <c r="R16" s="7">
        <v>0</v>
      </c>
      <c r="S16" s="7">
        <v>0</v>
      </c>
      <c r="T16" s="3">
        <f t="shared" si="3"/>
        <v>19</v>
      </c>
      <c r="V16" s="3"/>
      <c r="W16" s="3"/>
    </row>
    <row r="17" spans="2:23" x14ac:dyDescent="0.25">
      <c r="B17" s="30"/>
      <c r="C17" s="6" t="s">
        <v>8</v>
      </c>
      <c r="D17" s="6">
        <v>0</v>
      </c>
      <c r="E17" s="6">
        <v>0</v>
      </c>
      <c r="F17" s="6">
        <v>88</v>
      </c>
      <c r="G17" s="7">
        <v>54</v>
      </c>
      <c r="H17" s="6">
        <v>0</v>
      </c>
      <c r="I17" s="6">
        <v>33</v>
      </c>
      <c r="J17" s="3">
        <f t="shared" si="2"/>
        <v>175</v>
      </c>
      <c r="K17" s="3"/>
      <c r="L17" s="30"/>
      <c r="M17" s="6" t="s">
        <v>8</v>
      </c>
      <c r="N17" s="6">
        <v>0</v>
      </c>
      <c r="O17" s="6">
        <v>0</v>
      </c>
      <c r="P17" s="6">
        <v>14</v>
      </c>
      <c r="Q17" s="6">
        <v>4</v>
      </c>
      <c r="R17" s="6">
        <v>0</v>
      </c>
      <c r="S17" s="6">
        <v>0</v>
      </c>
      <c r="T17" s="3">
        <f t="shared" si="3"/>
        <v>18</v>
      </c>
      <c r="U17" s="3"/>
    </row>
    <row r="18" spans="2:23" x14ac:dyDescent="0.25">
      <c r="B18" s="30" t="s">
        <v>11</v>
      </c>
      <c r="C18" s="6" t="s">
        <v>7</v>
      </c>
      <c r="D18" s="7">
        <v>689</v>
      </c>
      <c r="E18" s="6">
        <v>3205</v>
      </c>
      <c r="F18" s="6">
        <v>4669</v>
      </c>
      <c r="G18" s="7">
        <v>3757</v>
      </c>
      <c r="H18" s="6">
        <v>1569</v>
      </c>
      <c r="I18" s="6">
        <v>2677</v>
      </c>
      <c r="J18" s="3">
        <f t="shared" si="2"/>
        <v>16566</v>
      </c>
      <c r="K18" s="3"/>
      <c r="L18" s="30" t="s">
        <v>11</v>
      </c>
      <c r="M18" s="7" t="s">
        <v>7</v>
      </c>
      <c r="N18" s="7">
        <v>86</v>
      </c>
      <c r="O18" s="7">
        <v>368</v>
      </c>
      <c r="P18" s="7">
        <v>332</v>
      </c>
      <c r="Q18" s="7">
        <v>310</v>
      </c>
      <c r="R18" s="7">
        <v>214</v>
      </c>
      <c r="S18" s="7">
        <v>198</v>
      </c>
      <c r="T18" s="3">
        <f t="shared" si="3"/>
        <v>1508</v>
      </c>
      <c r="W18" s="3"/>
    </row>
    <row r="19" spans="2:23" x14ac:dyDescent="0.25">
      <c r="B19" s="30"/>
      <c r="C19" s="6" t="s">
        <v>8</v>
      </c>
      <c r="D19" s="6">
        <v>660</v>
      </c>
      <c r="E19" s="6">
        <v>3960</v>
      </c>
      <c r="F19" s="6">
        <v>5310</v>
      </c>
      <c r="G19" s="7">
        <v>4094</v>
      </c>
      <c r="H19" s="6">
        <v>1696</v>
      </c>
      <c r="I19" s="6">
        <v>2996</v>
      </c>
      <c r="J19" s="3">
        <f t="shared" si="2"/>
        <v>18716</v>
      </c>
      <c r="K19" s="3"/>
      <c r="L19" s="30"/>
      <c r="M19" s="6" t="s">
        <v>8</v>
      </c>
      <c r="N19" s="6">
        <v>85</v>
      </c>
      <c r="O19" s="6">
        <v>477</v>
      </c>
      <c r="P19" s="6">
        <v>475</v>
      </c>
      <c r="Q19" s="6">
        <v>394</v>
      </c>
      <c r="R19" s="6">
        <v>233</v>
      </c>
      <c r="S19" s="6">
        <v>262</v>
      </c>
      <c r="T19" s="3">
        <f t="shared" si="3"/>
        <v>1926</v>
      </c>
      <c r="U19" s="3"/>
      <c r="V19" s="3"/>
    </row>
    <row r="20" spans="2:23" x14ac:dyDescent="0.25">
      <c r="B20" s="30" t="s">
        <v>12</v>
      </c>
      <c r="C20" s="6" t="s">
        <v>7</v>
      </c>
      <c r="D20" s="7">
        <v>0</v>
      </c>
      <c r="E20" s="6">
        <v>23</v>
      </c>
      <c r="F20" s="6">
        <v>626</v>
      </c>
      <c r="G20" s="7">
        <v>0</v>
      </c>
      <c r="H20" s="6">
        <v>0</v>
      </c>
      <c r="I20" s="6">
        <v>0</v>
      </c>
      <c r="J20" s="3">
        <f t="shared" si="2"/>
        <v>649</v>
      </c>
      <c r="K20" s="3"/>
      <c r="L20" s="30" t="s">
        <v>12</v>
      </c>
      <c r="M20" s="7" t="s">
        <v>7</v>
      </c>
      <c r="N20" s="7">
        <v>0</v>
      </c>
      <c r="O20" s="7">
        <v>0</v>
      </c>
      <c r="P20" s="7">
        <v>86</v>
      </c>
      <c r="Q20" s="7">
        <v>0</v>
      </c>
      <c r="R20" s="7">
        <v>0</v>
      </c>
      <c r="S20" s="7">
        <v>0</v>
      </c>
      <c r="T20" s="3">
        <f t="shared" si="3"/>
        <v>86</v>
      </c>
      <c r="V20" s="3"/>
      <c r="W20" s="3"/>
    </row>
    <row r="21" spans="2:23" x14ac:dyDescent="0.25">
      <c r="B21" s="30"/>
      <c r="C21" s="6" t="s">
        <v>8</v>
      </c>
      <c r="D21" s="6">
        <v>0</v>
      </c>
      <c r="E21" s="6">
        <v>27</v>
      </c>
      <c r="F21" s="6">
        <v>678</v>
      </c>
      <c r="G21" s="7">
        <v>0</v>
      </c>
      <c r="H21" s="6">
        <v>0</v>
      </c>
      <c r="I21" s="6">
        <v>0</v>
      </c>
      <c r="J21" s="3">
        <f t="shared" si="2"/>
        <v>705</v>
      </c>
      <c r="K21" s="3"/>
      <c r="L21" s="30"/>
      <c r="M21" s="6" t="s">
        <v>8</v>
      </c>
      <c r="N21" s="6">
        <v>0</v>
      </c>
      <c r="O21" s="6">
        <v>3</v>
      </c>
      <c r="P21" s="6">
        <v>96</v>
      </c>
      <c r="Q21" s="6">
        <v>0</v>
      </c>
      <c r="R21" s="6">
        <v>0</v>
      </c>
      <c r="S21" s="6">
        <v>0</v>
      </c>
      <c r="T21" s="3">
        <f t="shared" si="3"/>
        <v>99</v>
      </c>
      <c r="U21" s="3"/>
    </row>
    <row r="22" spans="2:23" ht="14.45" x14ac:dyDescent="0.3">
      <c r="B22" s="6"/>
      <c r="C22" s="6"/>
      <c r="D22" s="6">
        <v>2070</v>
      </c>
      <c r="E22" s="6">
        <v>10496</v>
      </c>
      <c r="F22" s="6">
        <v>14979</v>
      </c>
      <c r="G22" s="7">
        <v>12152</v>
      </c>
      <c r="H22" s="6">
        <v>5919</v>
      </c>
      <c r="I22" s="6">
        <v>8485</v>
      </c>
      <c r="J22" s="3">
        <f>SUM(D22:I22)</f>
        <v>54101</v>
      </c>
      <c r="K22" s="3"/>
      <c r="L22" s="6"/>
      <c r="M22" s="6"/>
      <c r="N22" s="7">
        <v>262</v>
      </c>
      <c r="O22" s="7">
        <v>1412</v>
      </c>
      <c r="P22" s="7">
        <v>1349</v>
      </c>
      <c r="Q22" s="7">
        <v>1235</v>
      </c>
      <c r="R22" s="7">
        <v>722</v>
      </c>
      <c r="S22" s="7">
        <v>703</v>
      </c>
      <c r="T22" s="3">
        <f>SUM(N22:S22)</f>
        <v>5683</v>
      </c>
    </row>
    <row r="23" spans="2:23" ht="14.45" x14ac:dyDescent="0.3">
      <c r="G23" s="3"/>
      <c r="J23" s="3"/>
      <c r="K23" s="3"/>
      <c r="U23" s="3"/>
    </row>
    <row r="24" spans="2:23" ht="28.9" x14ac:dyDescent="0.3">
      <c r="B24" s="6" t="s">
        <v>19</v>
      </c>
      <c r="C24" s="6"/>
      <c r="D24" s="6" t="s">
        <v>5</v>
      </c>
      <c r="E24" s="6" t="s">
        <v>4</v>
      </c>
      <c r="F24" s="6" t="s">
        <v>3</v>
      </c>
      <c r="G24" s="7" t="s">
        <v>2</v>
      </c>
      <c r="H24" s="6" t="s">
        <v>1</v>
      </c>
      <c r="I24" s="6" t="s">
        <v>0</v>
      </c>
      <c r="J24" s="3"/>
      <c r="K24" s="3"/>
      <c r="L24" s="6" t="s">
        <v>20</v>
      </c>
      <c r="M24" s="6"/>
      <c r="N24" s="7" t="s">
        <v>5</v>
      </c>
      <c r="O24" s="7" t="s">
        <v>4</v>
      </c>
      <c r="P24" s="7" t="s">
        <v>3</v>
      </c>
      <c r="Q24" s="7" t="s">
        <v>2</v>
      </c>
      <c r="R24" s="7" t="s">
        <v>1</v>
      </c>
      <c r="S24" s="7" t="s">
        <v>0</v>
      </c>
      <c r="V24" s="3"/>
    </row>
    <row r="25" spans="2:23" x14ac:dyDescent="0.25">
      <c r="B25" s="30" t="s">
        <v>9</v>
      </c>
      <c r="C25" s="6" t="s">
        <v>7</v>
      </c>
      <c r="D25" s="6">
        <v>382</v>
      </c>
      <c r="E25" s="6">
        <v>1583</v>
      </c>
      <c r="F25" s="6">
        <v>1796</v>
      </c>
      <c r="G25" s="7">
        <v>1996</v>
      </c>
      <c r="H25" s="6">
        <v>1322</v>
      </c>
      <c r="I25" s="6">
        <v>1332</v>
      </c>
      <c r="J25" s="3">
        <f>SUM(D25:I25)</f>
        <v>8411</v>
      </c>
      <c r="K25" s="3"/>
      <c r="L25" s="30" t="s">
        <v>9</v>
      </c>
      <c r="M25" s="6" t="s">
        <v>7</v>
      </c>
      <c r="N25" s="6">
        <v>40</v>
      </c>
      <c r="O25" s="6">
        <v>204</v>
      </c>
      <c r="P25" s="6">
        <v>197</v>
      </c>
      <c r="Q25" s="6">
        <v>256</v>
      </c>
      <c r="R25" s="6">
        <v>143</v>
      </c>
      <c r="S25" s="6">
        <v>86</v>
      </c>
      <c r="T25" s="3">
        <f>SUM(N25:S25)</f>
        <v>926</v>
      </c>
      <c r="U25" s="3"/>
      <c r="V25" s="3"/>
    </row>
    <row r="26" spans="2:23" x14ac:dyDescent="0.25">
      <c r="B26" s="30"/>
      <c r="C26" s="6" t="s">
        <v>8</v>
      </c>
      <c r="D26" s="7">
        <v>363</v>
      </c>
      <c r="E26" s="6">
        <v>1682</v>
      </c>
      <c r="F26" s="6">
        <v>1916</v>
      </c>
      <c r="G26" s="7">
        <v>2225</v>
      </c>
      <c r="H26" s="6">
        <v>1430</v>
      </c>
      <c r="I26" s="6">
        <v>1477</v>
      </c>
      <c r="J26" s="3">
        <f t="shared" ref="J26:J32" si="4">SUM(D26:I26)</f>
        <v>9093</v>
      </c>
      <c r="K26" s="3"/>
      <c r="L26" s="30"/>
      <c r="M26" s="7" t="s">
        <v>8</v>
      </c>
      <c r="N26" s="6">
        <v>53</v>
      </c>
      <c r="O26" s="6">
        <v>277</v>
      </c>
      <c r="P26" s="6">
        <v>245</v>
      </c>
      <c r="Q26" s="6">
        <v>269</v>
      </c>
      <c r="R26" s="6">
        <v>144</v>
      </c>
      <c r="S26" s="6">
        <v>114</v>
      </c>
      <c r="T26" s="3">
        <f t="shared" ref="T26:T32" si="5">SUM(N26:S26)</f>
        <v>1102</v>
      </c>
      <c r="V26" s="3"/>
    </row>
    <row r="27" spans="2:23" x14ac:dyDescent="0.25">
      <c r="B27" s="30" t="s">
        <v>10</v>
      </c>
      <c r="C27" s="6" t="s">
        <v>7</v>
      </c>
      <c r="D27" s="6">
        <v>0</v>
      </c>
      <c r="E27" s="6">
        <v>0</v>
      </c>
      <c r="F27" s="6">
        <v>94</v>
      </c>
      <c r="G27" s="6">
        <v>49</v>
      </c>
      <c r="H27" s="6">
        <v>0</v>
      </c>
      <c r="I27" s="6">
        <v>18</v>
      </c>
      <c r="J27" s="3">
        <f t="shared" si="4"/>
        <v>161</v>
      </c>
      <c r="L27" s="30" t="s">
        <v>10</v>
      </c>
      <c r="M27" s="6" t="s">
        <v>7</v>
      </c>
      <c r="N27" s="6">
        <v>0</v>
      </c>
      <c r="O27" s="6">
        <v>0</v>
      </c>
      <c r="P27" s="6">
        <v>12</v>
      </c>
      <c r="Q27" s="6">
        <v>16</v>
      </c>
      <c r="R27" s="6">
        <v>0</v>
      </c>
      <c r="S27" s="6">
        <v>17</v>
      </c>
      <c r="T27" s="3">
        <f t="shared" si="5"/>
        <v>45</v>
      </c>
      <c r="U27" s="3"/>
      <c r="V27" s="3"/>
    </row>
    <row r="28" spans="2:23" x14ac:dyDescent="0.25">
      <c r="B28" s="30"/>
      <c r="C28" s="6" t="s">
        <v>8</v>
      </c>
      <c r="D28" s="6">
        <v>0</v>
      </c>
      <c r="E28" s="6">
        <v>0</v>
      </c>
      <c r="F28" s="6">
        <v>97</v>
      </c>
      <c r="G28" s="6">
        <v>68</v>
      </c>
      <c r="H28" s="6">
        <v>0</v>
      </c>
      <c r="I28" s="6">
        <v>27</v>
      </c>
      <c r="J28" s="3">
        <f t="shared" si="4"/>
        <v>192</v>
      </c>
      <c r="L28" s="30"/>
      <c r="M28" s="6" t="s">
        <v>8</v>
      </c>
      <c r="N28" s="6">
        <v>0</v>
      </c>
      <c r="O28" s="6">
        <v>0</v>
      </c>
      <c r="P28" s="6">
        <v>16</v>
      </c>
      <c r="Q28" s="6">
        <v>16</v>
      </c>
      <c r="R28" s="6">
        <v>0</v>
      </c>
      <c r="S28" s="6">
        <v>25</v>
      </c>
      <c r="T28" s="3">
        <f t="shared" si="5"/>
        <v>57</v>
      </c>
      <c r="V28" s="3"/>
    </row>
    <row r="29" spans="2:23" x14ac:dyDescent="0.25">
      <c r="B29" s="30" t="s">
        <v>11</v>
      </c>
      <c r="C29" s="6" t="s">
        <v>7</v>
      </c>
      <c r="D29" s="6">
        <v>667</v>
      </c>
      <c r="E29" s="6">
        <v>3326</v>
      </c>
      <c r="F29" s="6">
        <v>4826</v>
      </c>
      <c r="G29" s="6">
        <v>3785</v>
      </c>
      <c r="H29" s="6">
        <v>1723</v>
      </c>
      <c r="I29" s="6">
        <v>2708</v>
      </c>
      <c r="J29" s="3">
        <f t="shared" si="4"/>
        <v>17035</v>
      </c>
      <c r="L29" s="30" t="s">
        <v>11</v>
      </c>
      <c r="M29" s="6" t="s">
        <v>7</v>
      </c>
      <c r="N29" s="6">
        <v>108</v>
      </c>
      <c r="O29" s="6">
        <v>391</v>
      </c>
      <c r="P29" s="6">
        <v>357</v>
      </c>
      <c r="Q29" s="6">
        <v>265</v>
      </c>
      <c r="R29" s="6">
        <v>106</v>
      </c>
      <c r="S29" s="6">
        <v>175</v>
      </c>
      <c r="T29" s="3">
        <f t="shared" si="5"/>
        <v>1402</v>
      </c>
      <c r="U29" s="3"/>
      <c r="V29" s="3"/>
    </row>
    <row r="30" spans="2:23" x14ac:dyDescent="0.25">
      <c r="B30" s="30"/>
      <c r="C30" s="6" t="s">
        <v>8</v>
      </c>
      <c r="D30" s="6">
        <v>635</v>
      </c>
      <c r="E30" s="6">
        <v>4000</v>
      </c>
      <c r="F30" s="6">
        <v>5336</v>
      </c>
      <c r="G30" s="6">
        <v>4053</v>
      </c>
      <c r="H30" s="6">
        <v>1890</v>
      </c>
      <c r="I30" s="6">
        <v>2992</v>
      </c>
      <c r="J30" s="3">
        <f t="shared" si="4"/>
        <v>18906</v>
      </c>
      <c r="L30" s="30"/>
      <c r="M30" s="6" t="s">
        <v>8</v>
      </c>
      <c r="N30" s="6">
        <v>97</v>
      </c>
      <c r="O30" s="6">
        <v>525</v>
      </c>
      <c r="P30" s="6">
        <v>497</v>
      </c>
      <c r="Q30" s="6">
        <v>364</v>
      </c>
      <c r="R30" s="6">
        <v>134</v>
      </c>
      <c r="S30" s="6">
        <v>259</v>
      </c>
      <c r="T30" s="3">
        <f t="shared" si="5"/>
        <v>1876</v>
      </c>
      <c r="V30" s="3"/>
    </row>
    <row r="31" spans="2:23" x14ac:dyDescent="0.25">
      <c r="B31" s="30" t="s">
        <v>12</v>
      </c>
      <c r="C31" s="6" t="s">
        <v>7</v>
      </c>
      <c r="D31" s="6">
        <v>0</v>
      </c>
      <c r="E31" s="6">
        <v>28</v>
      </c>
      <c r="F31" s="6">
        <v>1094</v>
      </c>
      <c r="G31" s="6">
        <v>54</v>
      </c>
      <c r="H31" s="6">
        <v>0</v>
      </c>
      <c r="I31" s="6">
        <v>0</v>
      </c>
      <c r="J31" s="3">
        <f t="shared" si="4"/>
        <v>1176</v>
      </c>
      <c r="L31" s="30" t="s">
        <v>12</v>
      </c>
      <c r="M31" s="6" t="s">
        <v>7</v>
      </c>
      <c r="N31" s="6">
        <v>0</v>
      </c>
      <c r="O31" s="6">
        <v>6</v>
      </c>
      <c r="P31" s="6">
        <v>100</v>
      </c>
      <c r="Q31" s="6">
        <v>28</v>
      </c>
      <c r="R31" s="6">
        <v>0</v>
      </c>
      <c r="S31" s="6">
        <v>0</v>
      </c>
      <c r="T31" s="3">
        <f t="shared" si="5"/>
        <v>134</v>
      </c>
      <c r="U31" s="3"/>
      <c r="V31" s="3"/>
    </row>
    <row r="32" spans="2:23" x14ac:dyDescent="0.25">
      <c r="B32" s="30"/>
      <c r="C32" s="6" t="s">
        <v>8</v>
      </c>
      <c r="D32" s="6">
        <v>0</v>
      </c>
      <c r="E32" s="6">
        <v>33</v>
      </c>
      <c r="F32" s="6">
        <v>1217</v>
      </c>
      <c r="G32" s="6">
        <v>44</v>
      </c>
      <c r="H32" s="6">
        <v>0</v>
      </c>
      <c r="I32" s="6">
        <v>0</v>
      </c>
      <c r="J32" s="3">
        <f t="shared" si="4"/>
        <v>1294</v>
      </c>
      <c r="L32" s="30"/>
      <c r="M32" s="6" t="s">
        <v>8</v>
      </c>
      <c r="N32" s="6">
        <v>0</v>
      </c>
      <c r="O32" s="6">
        <v>5</v>
      </c>
      <c r="P32" s="6">
        <v>137</v>
      </c>
      <c r="Q32" s="6">
        <v>26</v>
      </c>
      <c r="R32" s="6">
        <v>0</v>
      </c>
      <c r="S32" s="6">
        <v>0</v>
      </c>
      <c r="T32" s="3">
        <f t="shared" si="5"/>
        <v>168</v>
      </c>
      <c r="V32" s="3"/>
    </row>
    <row r="33" spans="2:22" ht="14.45" x14ac:dyDescent="0.3">
      <c r="B33" s="6"/>
      <c r="C33" s="6"/>
      <c r="D33" s="6">
        <v>2047</v>
      </c>
      <c r="E33" s="6">
        <v>10652</v>
      </c>
      <c r="F33" s="6">
        <v>16376</v>
      </c>
      <c r="G33" s="6">
        <v>12274</v>
      </c>
      <c r="H33" s="6">
        <v>6365</v>
      </c>
      <c r="I33" s="6">
        <v>8554</v>
      </c>
      <c r="J33" s="3">
        <f>SUM(D33:I33)</f>
        <v>56268</v>
      </c>
      <c r="K33" s="3"/>
      <c r="L33" s="6"/>
      <c r="M33" s="6"/>
      <c r="N33" s="6">
        <v>298</v>
      </c>
      <c r="O33" s="6">
        <v>1408</v>
      </c>
      <c r="P33" s="6">
        <v>1561</v>
      </c>
      <c r="Q33" s="6">
        <v>1240</v>
      </c>
      <c r="R33" s="6">
        <v>527</v>
      </c>
      <c r="S33" s="6">
        <v>676</v>
      </c>
      <c r="T33" s="3">
        <f>SUM(N33:S33)</f>
        <v>5710</v>
      </c>
    </row>
    <row r="34" spans="2:22" ht="14.45" x14ac:dyDescent="0.3">
      <c r="V34" s="3"/>
    </row>
    <row r="35" spans="2:22" ht="14.45" x14ac:dyDescent="0.3">
      <c r="V35" s="3"/>
    </row>
    <row r="36" spans="2:22" ht="14.45" x14ac:dyDescent="0.3">
      <c r="V36" s="3"/>
    </row>
    <row r="37" spans="2:22" ht="14.45" x14ac:dyDescent="0.3">
      <c r="V37" s="3"/>
    </row>
    <row r="38" spans="2:22" x14ac:dyDescent="0.25">
      <c r="V38" s="3"/>
    </row>
    <row r="39" spans="2:22" x14ac:dyDescent="0.25">
      <c r="V39" s="3"/>
    </row>
    <row r="41" spans="2:22" x14ac:dyDescent="0.25">
      <c r="V41" s="3"/>
    </row>
    <row r="43" spans="2:22" x14ac:dyDescent="0.25">
      <c r="V43" s="3"/>
    </row>
    <row r="46" spans="2:22" x14ac:dyDescent="0.25">
      <c r="V46" s="3"/>
    </row>
    <row r="48" spans="2:22" x14ac:dyDescent="0.25">
      <c r="V48" s="3"/>
    </row>
    <row r="50" spans="22:22" x14ac:dyDescent="0.25">
      <c r="V50" s="3"/>
    </row>
  </sheetData>
  <mergeCells count="24">
    <mergeCell ref="B3:B4"/>
    <mergeCell ref="B5:B6"/>
    <mergeCell ref="B7:B8"/>
    <mergeCell ref="B9:B10"/>
    <mergeCell ref="L3:L4"/>
    <mergeCell ref="L5:L6"/>
    <mergeCell ref="L7:L8"/>
    <mergeCell ref="L9:L10"/>
    <mergeCell ref="B14:B15"/>
    <mergeCell ref="B16:B17"/>
    <mergeCell ref="B18:B19"/>
    <mergeCell ref="B20:B21"/>
    <mergeCell ref="L14:L15"/>
    <mergeCell ref="L16:L17"/>
    <mergeCell ref="L18:L19"/>
    <mergeCell ref="L20:L21"/>
    <mergeCell ref="B25:B26"/>
    <mergeCell ref="B27:B28"/>
    <mergeCell ref="B29:B30"/>
    <mergeCell ref="B31:B32"/>
    <mergeCell ref="L25:L26"/>
    <mergeCell ref="L27:L28"/>
    <mergeCell ref="L29:L30"/>
    <mergeCell ref="L31:L3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H31"/>
  <sheetViews>
    <sheetView topLeftCell="F1" zoomScale="70" zoomScaleNormal="70" workbookViewId="0">
      <selection activeCell="N5" sqref="N5"/>
    </sheetView>
  </sheetViews>
  <sheetFormatPr defaultRowHeight="15" x14ac:dyDescent="0.25"/>
  <cols>
    <col min="2" max="2" width="20.140625" style="1" customWidth="1"/>
    <col min="3" max="6" width="9.42578125" style="1" customWidth="1"/>
    <col min="7" max="8" width="8.85546875" style="1"/>
    <col min="22" max="22" width="16.28515625" style="14" customWidth="1"/>
  </cols>
  <sheetData>
    <row r="2" spans="2:60" ht="14.45" x14ac:dyDescent="0.3">
      <c r="AK2" s="32" t="s">
        <v>11</v>
      </c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 t="s">
        <v>9</v>
      </c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</row>
    <row r="3" spans="2:60" ht="43.15" customHeight="1" x14ac:dyDescent="0.3">
      <c r="B3" s="6" t="s">
        <v>15</v>
      </c>
      <c r="C3" s="7"/>
      <c r="D3" s="7" t="s">
        <v>5</v>
      </c>
      <c r="E3" s="7" t="s">
        <v>4</v>
      </c>
      <c r="F3" s="7" t="s">
        <v>3</v>
      </c>
      <c r="G3" s="7" t="s">
        <v>2</v>
      </c>
      <c r="H3" s="7" t="s">
        <v>1</v>
      </c>
      <c r="I3" s="7" t="s">
        <v>0</v>
      </c>
      <c r="J3" s="11" t="s">
        <v>23</v>
      </c>
      <c r="L3" s="10" t="s">
        <v>15</v>
      </c>
      <c r="M3" s="30" t="s">
        <v>9</v>
      </c>
      <c r="N3" s="30"/>
      <c r="O3" s="30" t="s">
        <v>10</v>
      </c>
      <c r="P3" s="30"/>
      <c r="Q3" s="30" t="s">
        <v>11</v>
      </c>
      <c r="R3" s="30"/>
      <c r="S3" s="30" t="s">
        <v>12</v>
      </c>
      <c r="T3" s="30"/>
      <c r="V3" s="16"/>
      <c r="W3" s="31" t="s">
        <v>0</v>
      </c>
      <c r="X3" s="31"/>
      <c r="Y3" s="31" t="s">
        <v>1</v>
      </c>
      <c r="Z3" s="31"/>
      <c r="AA3" s="31" t="s">
        <v>2</v>
      </c>
      <c r="AB3" s="31"/>
      <c r="AC3" s="31" t="s">
        <v>3</v>
      </c>
      <c r="AD3" s="31"/>
      <c r="AE3" s="31" t="s">
        <v>4</v>
      </c>
      <c r="AF3" s="31"/>
      <c r="AG3" s="31" t="s">
        <v>5</v>
      </c>
      <c r="AH3" s="31"/>
      <c r="AI3" s="18"/>
      <c r="AK3" s="31" t="s">
        <v>0</v>
      </c>
      <c r="AL3" s="31"/>
      <c r="AM3" s="31" t="s">
        <v>1</v>
      </c>
      <c r="AN3" s="31"/>
      <c r="AO3" s="31" t="s">
        <v>2</v>
      </c>
      <c r="AP3" s="31"/>
      <c r="AQ3" s="31" t="s">
        <v>3</v>
      </c>
      <c r="AR3" s="31"/>
      <c r="AS3" s="31" t="s">
        <v>4</v>
      </c>
      <c r="AT3" s="31"/>
      <c r="AU3" s="31" t="s">
        <v>5</v>
      </c>
      <c r="AV3" s="31"/>
      <c r="AW3" s="31" t="s">
        <v>0</v>
      </c>
      <c r="AX3" s="31"/>
      <c r="AY3" s="31" t="s">
        <v>1</v>
      </c>
      <c r="AZ3" s="31"/>
      <c r="BA3" s="31" t="s">
        <v>2</v>
      </c>
      <c r="BB3" s="31"/>
      <c r="BC3" s="31" t="s">
        <v>3</v>
      </c>
      <c r="BD3" s="31"/>
      <c r="BE3" s="31" t="s">
        <v>4</v>
      </c>
      <c r="BF3" s="31"/>
      <c r="BG3" s="31" t="s">
        <v>5</v>
      </c>
      <c r="BH3" s="31"/>
    </row>
    <row r="4" spans="2:60" x14ac:dyDescent="0.25">
      <c r="B4" s="30" t="s">
        <v>9</v>
      </c>
      <c r="C4" s="6" t="s">
        <v>7</v>
      </c>
      <c r="D4" s="9">
        <f>'tables  - figures_rates'!N3/'tables  - figures_rates'!D3</f>
        <v>8.533333333333333E-2</v>
      </c>
      <c r="E4" s="9">
        <f>'tables  - figures_rates'!O3/'tables  - figures_rates'!E3</f>
        <v>0.20280701754385966</v>
      </c>
      <c r="F4" s="9">
        <f>'tables  - figures_rates'!P3/'tables  - figures_rates'!F3</f>
        <v>0.12814070351758794</v>
      </c>
      <c r="G4" s="9">
        <f>'tables  - figures_rates'!Q3/'tables  - figures_rates'!G3</f>
        <v>0.13665254237288135</v>
      </c>
      <c r="H4" s="9">
        <f>'tables  - figures_rates'!R3/'tables  - figures_rates'!H3</f>
        <v>0.19044321329639891</v>
      </c>
      <c r="I4" s="9">
        <f>'tables  - figures_rates'!S3/'tables  - figures_rates'!I3</f>
        <v>0.12440191387559808</v>
      </c>
      <c r="J4" s="12">
        <f>'tables  - figures_rates'!T3/'tables  - figures_rates'!J3</f>
        <v>0.15216846327400352</v>
      </c>
      <c r="L4" s="7"/>
      <c r="M4" s="10" t="s">
        <v>7</v>
      </c>
      <c r="N4" s="7" t="s">
        <v>8</v>
      </c>
      <c r="O4" s="10" t="s">
        <v>7</v>
      </c>
      <c r="P4" s="7" t="s">
        <v>8</v>
      </c>
      <c r="Q4" s="10" t="s">
        <v>7</v>
      </c>
      <c r="R4" s="7" t="s">
        <v>8</v>
      </c>
      <c r="S4" s="10" t="s">
        <v>7</v>
      </c>
      <c r="T4" s="7" t="s">
        <v>8</v>
      </c>
      <c r="V4" s="16"/>
      <c r="W4" s="8" t="s">
        <v>7</v>
      </c>
      <c r="X4" s="8" t="s">
        <v>8</v>
      </c>
      <c r="Y4" s="8" t="s">
        <v>7</v>
      </c>
      <c r="Z4" s="8" t="s">
        <v>8</v>
      </c>
      <c r="AA4" s="8" t="s">
        <v>7</v>
      </c>
      <c r="AB4" s="8" t="s">
        <v>8</v>
      </c>
      <c r="AC4" s="8" t="s">
        <v>7</v>
      </c>
      <c r="AD4" s="8" t="s">
        <v>8</v>
      </c>
      <c r="AE4" s="8" t="s">
        <v>7</v>
      </c>
      <c r="AF4" s="8" t="s">
        <v>8</v>
      </c>
      <c r="AG4" s="8" t="s">
        <v>7</v>
      </c>
      <c r="AH4" s="8" t="s">
        <v>8</v>
      </c>
      <c r="AI4" s="18"/>
      <c r="AK4" s="15" t="s">
        <v>7</v>
      </c>
      <c r="AL4" s="15" t="s">
        <v>8</v>
      </c>
      <c r="AM4" s="15" t="s">
        <v>7</v>
      </c>
      <c r="AN4" s="15" t="s">
        <v>8</v>
      </c>
      <c r="AO4" s="15" t="s">
        <v>7</v>
      </c>
      <c r="AP4" s="15" t="s">
        <v>8</v>
      </c>
      <c r="AQ4" s="15" t="s">
        <v>7</v>
      </c>
      <c r="AR4" s="15" t="s">
        <v>8</v>
      </c>
      <c r="AS4" s="15" t="s">
        <v>7</v>
      </c>
      <c r="AT4" s="15" t="s">
        <v>8</v>
      </c>
      <c r="AU4" s="15" t="s">
        <v>7</v>
      </c>
      <c r="AV4" s="15" t="s">
        <v>8</v>
      </c>
      <c r="AW4" s="15" t="s">
        <v>7</v>
      </c>
      <c r="AX4" s="15" t="s">
        <v>8</v>
      </c>
      <c r="AY4" s="15" t="s">
        <v>7</v>
      </c>
      <c r="AZ4" s="15" t="s">
        <v>8</v>
      </c>
      <c r="BA4" s="15" t="s">
        <v>7</v>
      </c>
      <c r="BB4" s="15" t="s">
        <v>8</v>
      </c>
      <c r="BC4" s="15" t="s">
        <v>7</v>
      </c>
      <c r="BD4" s="15" t="s">
        <v>8</v>
      </c>
      <c r="BE4" s="15" t="s">
        <v>7</v>
      </c>
      <c r="BF4" s="15" t="s">
        <v>8</v>
      </c>
      <c r="BG4" s="15" t="s">
        <v>7</v>
      </c>
      <c r="BH4" s="15" t="s">
        <v>8</v>
      </c>
    </row>
    <row r="5" spans="2:60" ht="45" x14ac:dyDescent="0.25">
      <c r="B5" s="30"/>
      <c r="C5" s="7" t="s">
        <v>8</v>
      </c>
      <c r="D5" s="9">
        <f>'tables  - figures_rates'!N4/'tables  - figures_rates'!D4</f>
        <v>0.17771883289124668</v>
      </c>
      <c r="E5" s="9">
        <f>'tables  - figures_rates'!O4/'tables  - figures_rates'!E4</f>
        <v>0.22855392156862744</v>
      </c>
      <c r="F5" s="9">
        <f>'tables  - figures_rates'!P4/'tables  - figures_rates'!F4</f>
        <v>0.16153846153846155</v>
      </c>
      <c r="G5" s="9">
        <f>'tables  - figures_rates'!Q4/'tables  - figures_rates'!G4</f>
        <v>0.13760603204524033</v>
      </c>
      <c r="H5" s="9">
        <f>'tables  - figures_rates'!R4/'tables  - figures_rates'!H4</f>
        <v>0.19621451104100945</v>
      </c>
      <c r="I5" s="9">
        <f>'tables  - figures_rates'!S4/'tables  - figures_rates'!I4</f>
        <v>0.15961800818553887</v>
      </c>
      <c r="J5" s="12">
        <f>'tables  - figures_rates'!T4/'tables  - figures_rates'!J4</f>
        <v>0.17470694319206492</v>
      </c>
      <c r="L5" s="7" t="s">
        <v>5</v>
      </c>
      <c r="M5" s="9">
        <v>8.533333333333333E-2</v>
      </c>
      <c r="N5" s="9">
        <v>0.17771883289124668</v>
      </c>
      <c r="O5" s="9" t="s">
        <v>16</v>
      </c>
      <c r="P5" s="9" t="s">
        <v>16</v>
      </c>
      <c r="Q5" s="9">
        <v>0.16037735849056603</v>
      </c>
      <c r="R5" s="9">
        <v>0.20443740095087162</v>
      </c>
      <c r="S5" s="9" t="s">
        <v>16</v>
      </c>
      <c r="T5" s="9" t="s">
        <v>16</v>
      </c>
      <c r="V5" s="13" t="s">
        <v>9</v>
      </c>
      <c r="W5" s="9">
        <v>0.12440191387559808</v>
      </c>
      <c r="X5" s="9">
        <v>0.15961800818553887</v>
      </c>
      <c r="Y5" s="9">
        <v>0.19044321329639891</v>
      </c>
      <c r="Z5" s="9">
        <v>0.19621451104100945</v>
      </c>
      <c r="AA5" s="9">
        <v>0.13665254237288135</v>
      </c>
      <c r="AB5" s="9">
        <v>0.13760603204524033</v>
      </c>
      <c r="AC5" s="9">
        <v>0.12814070351758794</v>
      </c>
      <c r="AD5" s="9">
        <v>0.16153846153846155</v>
      </c>
      <c r="AE5" s="9">
        <v>0.20280701754385966</v>
      </c>
      <c r="AF5" s="9">
        <v>0.22855392156862744</v>
      </c>
      <c r="AG5" s="9">
        <v>8.533333333333333E-2</v>
      </c>
      <c r="AH5" s="9">
        <v>0.17771883289124668</v>
      </c>
      <c r="AI5" s="19"/>
      <c r="AJ5" s="20">
        <v>2018</v>
      </c>
      <c r="AK5" s="9">
        <v>0.12227741688956821</v>
      </c>
      <c r="AL5" s="9">
        <v>0.13819181849432796</v>
      </c>
      <c r="AM5" s="9">
        <v>0.19867914144193727</v>
      </c>
      <c r="AN5" s="9">
        <v>0.21762948207171315</v>
      </c>
      <c r="AO5" s="9">
        <v>0.10450944546008531</v>
      </c>
      <c r="AP5" s="9">
        <v>0.12192454893384364</v>
      </c>
      <c r="AQ5" s="9">
        <v>0.1070397512769265</v>
      </c>
      <c r="AR5" s="9">
        <v>0.12563303467082196</v>
      </c>
      <c r="AS5" s="9">
        <v>0.18995342648037258</v>
      </c>
      <c r="AT5" s="9">
        <v>0.19217731421121251</v>
      </c>
      <c r="AU5" s="9">
        <v>0.16037735849056603</v>
      </c>
      <c r="AV5" s="9">
        <v>0.20443740095087162</v>
      </c>
      <c r="AW5" s="9">
        <v>0.12440191387559808</v>
      </c>
      <c r="AX5" s="9">
        <v>0.15961800818553887</v>
      </c>
      <c r="AY5" s="9">
        <v>0.19044321329639891</v>
      </c>
      <c r="AZ5" s="9">
        <v>0.19621451104100945</v>
      </c>
      <c r="BA5" s="9">
        <v>0.13665254237288135</v>
      </c>
      <c r="BB5" s="9">
        <v>0.13760603204524033</v>
      </c>
      <c r="BC5" s="9">
        <v>0.12814070351758794</v>
      </c>
      <c r="BD5" s="9">
        <v>0.16153846153846155</v>
      </c>
      <c r="BE5" s="9">
        <v>0.20280701754385966</v>
      </c>
      <c r="BF5" s="9">
        <v>0.22855392156862744</v>
      </c>
      <c r="BG5" s="9">
        <v>8.533333333333333E-2</v>
      </c>
      <c r="BH5" s="9">
        <v>0.17771883289124668</v>
      </c>
    </row>
    <row r="6" spans="2:60" ht="45" x14ac:dyDescent="0.25">
      <c r="B6" s="30" t="s">
        <v>10</v>
      </c>
      <c r="C6" s="6" t="s">
        <v>7</v>
      </c>
      <c r="D6" s="9" t="s">
        <v>16</v>
      </c>
      <c r="E6" s="9" t="s">
        <v>16</v>
      </c>
      <c r="F6" s="9" t="s">
        <v>16</v>
      </c>
      <c r="G6" s="9">
        <f>'tables  - figures_rates'!Q5/'tables  - figures_rates'!G5</f>
        <v>0.76190476190476186</v>
      </c>
      <c r="H6" s="9" t="s">
        <v>16</v>
      </c>
      <c r="I6" s="9" t="s">
        <v>16</v>
      </c>
      <c r="J6" s="12">
        <f>'tables  - figures_rates'!T5/'tables  - figures_rates'!J5</f>
        <v>0.19277108433734941</v>
      </c>
      <c r="L6" s="7" t="s">
        <v>4</v>
      </c>
      <c r="M6" s="9">
        <v>0.20280701754385966</v>
      </c>
      <c r="N6" s="9">
        <v>0.22855392156862744</v>
      </c>
      <c r="O6" s="9" t="s">
        <v>16</v>
      </c>
      <c r="P6" s="9" t="s">
        <v>16</v>
      </c>
      <c r="Q6" s="9">
        <v>0.18995342648037258</v>
      </c>
      <c r="R6" s="9">
        <v>0.19217731421121251</v>
      </c>
      <c r="S6" s="9">
        <v>0.64935064935064934</v>
      </c>
      <c r="T6" s="9">
        <v>0.59183673469387754</v>
      </c>
      <c r="V6" s="13" t="s">
        <v>10</v>
      </c>
      <c r="W6" s="9" t="s">
        <v>16</v>
      </c>
      <c r="X6" s="9" t="s">
        <v>16</v>
      </c>
      <c r="Y6" s="9" t="s">
        <v>16</v>
      </c>
      <c r="Z6" s="9" t="s">
        <v>16</v>
      </c>
      <c r="AA6" s="9">
        <v>0.76190476190476186</v>
      </c>
      <c r="AB6" s="9">
        <v>0.8571428571428571</v>
      </c>
      <c r="AC6" s="9" t="s">
        <v>16</v>
      </c>
      <c r="AD6" s="9" t="s">
        <v>16</v>
      </c>
      <c r="AE6" s="9" t="s">
        <v>16</v>
      </c>
      <c r="AF6" s="9" t="s">
        <v>16</v>
      </c>
      <c r="AG6" s="9" t="s">
        <v>16</v>
      </c>
      <c r="AH6" s="9" t="s">
        <v>16</v>
      </c>
      <c r="AI6" s="19"/>
      <c r="AJ6" s="21">
        <v>2019</v>
      </c>
      <c r="AK6" s="9">
        <v>7.3963391856555843E-2</v>
      </c>
      <c r="AL6" s="24">
        <v>8.7449933244325762E-2</v>
      </c>
      <c r="AM6" s="9">
        <v>0.13639260675589548</v>
      </c>
      <c r="AN6" s="9">
        <v>0.13738207547169812</v>
      </c>
      <c r="AO6" s="9">
        <v>8.2512643066276287E-2</v>
      </c>
      <c r="AP6" s="9">
        <v>9.6238397655105029E-2</v>
      </c>
      <c r="AQ6" s="23">
        <v>7.1107303491111593E-2</v>
      </c>
      <c r="AR6" s="23">
        <v>8.9453860640301322E-2</v>
      </c>
      <c r="AS6" s="9">
        <v>0.11482059282371294</v>
      </c>
      <c r="AT6" s="9">
        <v>0.12045454545454545</v>
      </c>
      <c r="AU6" s="9">
        <v>0.12481857764876633</v>
      </c>
      <c r="AV6" s="9">
        <v>0.12878787878787878</v>
      </c>
      <c r="AW6" s="9">
        <v>8.6391437308868502E-2</v>
      </c>
      <c r="AX6" s="9">
        <v>8.9779005524861885E-2</v>
      </c>
      <c r="AY6" s="9">
        <v>9.6260938743038982E-2</v>
      </c>
      <c r="AZ6" s="9">
        <v>0.11023622047244094</v>
      </c>
      <c r="BA6" s="9">
        <v>0.11333333333333333</v>
      </c>
      <c r="BB6" s="9">
        <v>0.13333333333333333</v>
      </c>
      <c r="BC6" s="9">
        <v>9.1967403958090804E-2</v>
      </c>
      <c r="BD6" s="9">
        <v>9.6004439511653716E-2</v>
      </c>
      <c r="BE6" s="9">
        <v>0.16164207825529187</v>
      </c>
      <c r="BF6" s="9">
        <v>0.18118466898954705</v>
      </c>
      <c r="BG6" s="9">
        <v>0.13527851458885942</v>
      </c>
      <c r="BH6" s="9">
        <v>0.11627906976744186</v>
      </c>
    </row>
    <row r="7" spans="2:60" ht="30" x14ac:dyDescent="0.25">
      <c r="B7" s="30"/>
      <c r="C7" s="7" t="s">
        <v>8</v>
      </c>
      <c r="D7" s="9" t="s">
        <v>16</v>
      </c>
      <c r="E7" s="9" t="s">
        <v>16</v>
      </c>
      <c r="F7" s="9" t="s">
        <v>16</v>
      </c>
      <c r="G7" s="9">
        <f>'tables  - figures_rates'!Q6/'tables  - figures_rates'!G6</f>
        <v>0.8571428571428571</v>
      </c>
      <c r="H7" s="9" t="s">
        <v>16</v>
      </c>
      <c r="I7" s="9" t="s">
        <v>16</v>
      </c>
      <c r="J7" s="12">
        <f>'tables  - figures_rates'!T6/'tables  - figures_rates'!J6</f>
        <v>0.35294117647058826</v>
      </c>
      <c r="L7" s="7" t="s">
        <v>3</v>
      </c>
      <c r="M7" s="9">
        <v>0.12814070351758794</v>
      </c>
      <c r="N7" s="9">
        <v>0.16153846153846155</v>
      </c>
      <c r="O7" s="9" t="s">
        <v>16</v>
      </c>
      <c r="P7" s="9" t="s">
        <v>16</v>
      </c>
      <c r="Q7" s="9">
        <v>0.1070397512769265</v>
      </c>
      <c r="R7" s="9">
        <v>0.12563303467082196</v>
      </c>
      <c r="S7" s="9">
        <v>0.13366336633663367</v>
      </c>
      <c r="T7" s="9">
        <v>0.13990825688073394</v>
      </c>
      <c r="V7" s="13" t="s">
        <v>11</v>
      </c>
      <c r="W7" s="9">
        <v>0.12227741688956821</v>
      </c>
      <c r="X7" s="9">
        <v>0.13819181849432796</v>
      </c>
      <c r="Y7" s="9">
        <v>0.19867914144193727</v>
      </c>
      <c r="Z7" s="9">
        <v>0.21762948207171315</v>
      </c>
      <c r="AA7" s="9">
        <v>0.10450944546008531</v>
      </c>
      <c r="AB7" s="9">
        <v>0.12192454893384364</v>
      </c>
      <c r="AC7" s="9">
        <v>0.1070397512769265</v>
      </c>
      <c r="AD7" s="9">
        <v>0.12563303467082196</v>
      </c>
      <c r="AE7" s="9">
        <v>0.18995342648037258</v>
      </c>
      <c r="AF7" s="9">
        <v>0.19217731421121251</v>
      </c>
      <c r="AG7" s="9">
        <v>0.16037735849056603</v>
      </c>
      <c r="AH7" s="9">
        <v>0.20443740095087162</v>
      </c>
      <c r="AI7" s="19"/>
      <c r="AJ7" s="20">
        <v>2020</v>
      </c>
      <c r="AK7" s="9">
        <v>6.4623338257016244E-2</v>
      </c>
      <c r="AL7" s="24">
        <v>8.6564171122994651E-2</v>
      </c>
      <c r="AM7" s="9">
        <v>6.1520603598374926E-2</v>
      </c>
      <c r="AN7" s="9">
        <v>7.0899470899470893E-2</v>
      </c>
      <c r="AO7" s="9">
        <v>7.0013210039630125E-2</v>
      </c>
      <c r="AP7" s="9">
        <v>8.9810017271157172E-2</v>
      </c>
      <c r="AQ7" s="23">
        <v>7.3974305843348534E-2</v>
      </c>
      <c r="AR7" s="23">
        <v>9.3140929535232383E-2</v>
      </c>
      <c r="AS7" s="9">
        <v>0.11755862898376428</v>
      </c>
      <c r="AT7" s="9">
        <v>0.13125000000000001</v>
      </c>
      <c r="AU7" s="9">
        <v>0.16191904047976011</v>
      </c>
      <c r="AV7" s="9">
        <v>0.15275590551181104</v>
      </c>
      <c r="AW7" s="9">
        <v>6.4564564564564567E-2</v>
      </c>
      <c r="AX7" s="9">
        <v>7.7183480027081919E-2</v>
      </c>
      <c r="AY7" s="9">
        <v>0.10816944024205749</v>
      </c>
      <c r="AZ7" s="9">
        <v>0.10069930069930071</v>
      </c>
      <c r="BA7" s="9">
        <v>0.12825651302605209</v>
      </c>
      <c r="BB7" s="9">
        <v>0.12089887640449438</v>
      </c>
      <c r="BC7" s="9">
        <v>0.10968819599109131</v>
      </c>
      <c r="BD7" s="9">
        <v>0.12787056367432151</v>
      </c>
      <c r="BE7" s="9">
        <v>0.12886923562855337</v>
      </c>
      <c r="BF7" s="9">
        <v>0.16468489892984542</v>
      </c>
      <c r="BG7" s="9">
        <v>0.10471204188481675</v>
      </c>
      <c r="BH7" s="9">
        <v>0.14600550964187328</v>
      </c>
    </row>
    <row r="8" spans="2:60" x14ac:dyDescent="0.25">
      <c r="B8" s="30" t="s">
        <v>11</v>
      </c>
      <c r="C8" s="6" t="s">
        <v>7</v>
      </c>
      <c r="D8" s="9">
        <f>'tables  - figures_rates'!N7/'tables  - figures_rates'!D7</f>
        <v>0.16037735849056603</v>
      </c>
      <c r="E8" s="9">
        <f>'tables  - figures_rates'!O7/'tables  - figures_rates'!E7</f>
        <v>0.18995342648037258</v>
      </c>
      <c r="F8" s="9">
        <f>'tables  - figures_rates'!P7/'tables  - figures_rates'!F7</f>
        <v>0.1070397512769265</v>
      </c>
      <c r="G8" s="9">
        <f>'tables  - figures_rates'!Q7/'tables  - figures_rates'!G7</f>
        <v>0.10450944546008531</v>
      </c>
      <c r="H8" s="9">
        <f>'tables  - figures_rates'!R7/'tables  - figures_rates'!H7</f>
        <v>0.19867914144193727</v>
      </c>
      <c r="I8" s="9">
        <f>'tables  - figures_rates'!S7/'tables  - figures_rates'!I7</f>
        <v>0.12227741688956821</v>
      </c>
      <c r="J8" s="12">
        <f>'tables  - figures_rates'!T7/'tables  - figures_rates'!J7</f>
        <v>0.1373809974150432</v>
      </c>
      <c r="L8" s="7" t="s">
        <v>2</v>
      </c>
      <c r="M8" s="9">
        <v>0.13665254237288135</v>
      </c>
      <c r="N8" s="9">
        <v>0.13760603204524033</v>
      </c>
      <c r="O8" s="9">
        <v>0.76190476190476186</v>
      </c>
      <c r="P8" s="9">
        <v>0.8571428571428571</v>
      </c>
      <c r="Q8" s="9">
        <v>0.10450944546008531</v>
      </c>
      <c r="R8" s="9">
        <v>0.12192454893384364</v>
      </c>
      <c r="S8" s="9" t="s">
        <v>16</v>
      </c>
      <c r="T8" s="9">
        <v>0</v>
      </c>
      <c r="V8" s="13" t="s">
        <v>12</v>
      </c>
      <c r="W8" s="9" t="s">
        <v>16</v>
      </c>
      <c r="X8" s="9" t="s">
        <v>16</v>
      </c>
      <c r="Y8" s="9" t="s">
        <v>16</v>
      </c>
      <c r="Z8" s="9" t="s">
        <v>16</v>
      </c>
      <c r="AA8" s="9" t="s">
        <v>16</v>
      </c>
      <c r="AB8" s="9">
        <v>0</v>
      </c>
      <c r="AC8" s="9">
        <v>0.13366336633663367</v>
      </c>
      <c r="AD8" s="9">
        <v>0.13990825688073394</v>
      </c>
      <c r="AE8" s="9">
        <v>0.64935064935064934</v>
      </c>
      <c r="AF8" s="9">
        <v>0.59183673469387754</v>
      </c>
      <c r="AG8" s="9" t="s">
        <v>16</v>
      </c>
      <c r="AH8" s="9" t="s">
        <v>16</v>
      </c>
      <c r="AI8" s="19"/>
    </row>
    <row r="9" spans="2:60" x14ac:dyDescent="0.25">
      <c r="B9" s="30"/>
      <c r="C9" s="7" t="s">
        <v>8</v>
      </c>
      <c r="D9" s="9">
        <f>'tables  - figures_rates'!N8/'tables  - figures_rates'!D8</f>
        <v>0.20443740095087162</v>
      </c>
      <c r="E9" s="9">
        <f>'tables  - figures_rates'!O8/'tables  - figures_rates'!E8</f>
        <v>0.19217731421121251</v>
      </c>
      <c r="F9" s="9">
        <f>'tables  - figures_rates'!P8/'tables  - figures_rates'!F8</f>
        <v>0.12563303467082196</v>
      </c>
      <c r="G9" s="9">
        <f>'tables  - figures_rates'!Q8/'tables  - figures_rates'!G8</f>
        <v>0.12192454893384364</v>
      </c>
      <c r="H9" s="9">
        <f>'tables  - figures_rates'!R8/'tables  - figures_rates'!H8</f>
        <v>0.21762948207171315</v>
      </c>
      <c r="I9" s="9">
        <f>'tables  - figures_rates'!S8/'tables  - figures_rates'!I8</f>
        <v>0.13819181849432796</v>
      </c>
      <c r="J9" s="12">
        <f>'tables  - figures_rates'!T8/'tables  - figures_rates'!J8</f>
        <v>0.15383768913342502</v>
      </c>
      <c r="L9" s="7" t="s">
        <v>1</v>
      </c>
      <c r="M9" s="9">
        <v>0.19044321329639891</v>
      </c>
      <c r="N9" s="9">
        <v>0.19621451104100945</v>
      </c>
      <c r="O9" s="9" t="s">
        <v>16</v>
      </c>
      <c r="P9" s="9" t="s">
        <v>16</v>
      </c>
      <c r="Q9" s="9">
        <v>0.19867914144193727</v>
      </c>
      <c r="R9" s="9">
        <v>0.21762948207171315</v>
      </c>
      <c r="S9" s="9" t="s">
        <v>16</v>
      </c>
      <c r="T9" s="9" t="s">
        <v>16</v>
      </c>
    </row>
    <row r="10" spans="2:60" x14ac:dyDescent="0.25">
      <c r="B10" s="30" t="s">
        <v>12</v>
      </c>
      <c r="C10" s="6" t="s">
        <v>7</v>
      </c>
      <c r="D10" s="9" t="s">
        <v>16</v>
      </c>
      <c r="E10" s="9">
        <f>'tables  - figures_rates'!O9/'tables  - figures_rates'!E9</f>
        <v>0.64935064935064934</v>
      </c>
      <c r="F10" s="9">
        <f>'tables  - figures_rates'!P9/'tables  - figures_rates'!F9</f>
        <v>0.13366336633663367</v>
      </c>
      <c r="G10" s="9" t="s">
        <v>16</v>
      </c>
      <c r="H10" s="9" t="s">
        <v>16</v>
      </c>
      <c r="I10" s="9" t="s">
        <v>16</v>
      </c>
      <c r="J10" s="12">
        <f>'tables  - figures_rates'!T9/'tables  - figures_rates'!J9</f>
        <v>0.21621621621621623</v>
      </c>
      <c r="L10" s="7" t="s">
        <v>0</v>
      </c>
      <c r="M10" s="9">
        <v>0.12440191387559808</v>
      </c>
      <c r="N10" s="9">
        <v>0.15961800818553887</v>
      </c>
      <c r="O10" s="9" t="s">
        <v>16</v>
      </c>
      <c r="P10" s="9" t="s">
        <v>16</v>
      </c>
      <c r="Q10" s="9">
        <v>0.12227741688956821</v>
      </c>
      <c r="R10" s="9">
        <v>0.13819181849432796</v>
      </c>
      <c r="S10" s="9" t="s">
        <v>16</v>
      </c>
      <c r="T10" s="9" t="s">
        <v>16</v>
      </c>
    </row>
    <row r="11" spans="2:60" x14ac:dyDescent="0.25">
      <c r="B11" s="30"/>
      <c r="C11" s="7" t="s">
        <v>8</v>
      </c>
      <c r="D11" s="9" t="s">
        <v>16</v>
      </c>
      <c r="E11" s="9">
        <f>'tables  - figures_rates'!O10/'tables  - figures_rates'!E10</f>
        <v>0.59183673469387754</v>
      </c>
      <c r="F11" s="9">
        <f>'tables  - figures_rates'!P10/'tables  - figures_rates'!F10</f>
        <v>0.13990825688073394</v>
      </c>
      <c r="G11" s="9">
        <f>'tables  - figures_rates'!Q10/'tables  - figures_rates'!G10</f>
        <v>0</v>
      </c>
      <c r="H11" s="9" t="s">
        <v>16</v>
      </c>
      <c r="I11" s="9" t="s">
        <v>16</v>
      </c>
      <c r="J11" s="12">
        <f>'tables  - figures_rates'!T10/'tables  - figures_rates'!J10</f>
        <v>0.22242990654205608</v>
      </c>
      <c r="AK11" s="33" t="s">
        <v>10</v>
      </c>
      <c r="AL11" s="33"/>
      <c r="AM11" s="33"/>
      <c r="AN11" s="33"/>
      <c r="AO11" s="33"/>
      <c r="AP11" s="33"/>
      <c r="AQ11" s="33" t="s">
        <v>12</v>
      </c>
      <c r="AR11" s="33"/>
      <c r="AS11" s="33"/>
      <c r="AT11" s="33"/>
      <c r="AU11" s="33"/>
      <c r="AV11" s="33"/>
    </row>
    <row r="12" spans="2:60" ht="14.45" x14ac:dyDescent="0.3">
      <c r="B12"/>
      <c r="C12"/>
      <c r="D12"/>
      <c r="E12"/>
      <c r="F12"/>
      <c r="G12"/>
      <c r="H12"/>
      <c r="AK12" s="31" t="s">
        <v>2</v>
      </c>
      <c r="AL12" s="31"/>
      <c r="AM12" s="31" t="s">
        <v>3</v>
      </c>
      <c r="AN12" s="31"/>
      <c r="AO12" s="31" t="s">
        <v>4</v>
      </c>
      <c r="AP12" s="31"/>
      <c r="AQ12" s="31" t="s">
        <v>2</v>
      </c>
      <c r="AR12" s="31"/>
      <c r="AS12" s="31" t="s">
        <v>3</v>
      </c>
      <c r="AT12" s="31"/>
      <c r="AU12" s="31" t="s">
        <v>4</v>
      </c>
      <c r="AV12" s="31"/>
    </row>
    <row r="13" spans="2:60" ht="43.15" x14ac:dyDescent="0.3">
      <c r="B13" s="6" t="s">
        <v>21</v>
      </c>
      <c r="C13" s="7"/>
      <c r="D13" s="7" t="s">
        <v>5</v>
      </c>
      <c r="E13" s="7" t="s">
        <v>4</v>
      </c>
      <c r="F13" s="7" t="s">
        <v>3</v>
      </c>
      <c r="G13" s="7" t="s">
        <v>2</v>
      </c>
      <c r="H13" s="7" t="s">
        <v>1</v>
      </c>
      <c r="I13" s="7" t="s">
        <v>0</v>
      </c>
      <c r="L13" s="10" t="s">
        <v>21</v>
      </c>
      <c r="M13" s="30" t="s">
        <v>9</v>
      </c>
      <c r="N13" s="30"/>
      <c r="O13" s="30" t="s">
        <v>10</v>
      </c>
      <c r="P13" s="30"/>
      <c r="Q13" s="30" t="s">
        <v>11</v>
      </c>
      <c r="R13" s="30"/>
      <c r="S13" s="30" t="s">
        <v>12</v>
      </c>
      <c r="T13" s="30"/>
      <c r="V13" s="16"/>
      <c r="W13" s="31" t="s">
        <v>0</v>
      </c>
      <c r="X13" s="31"/>
      <c r="Y13" s="31" t="s">
        <v>1</v>
      </c>
      <c r="Z13" s="31"/>
      <c r="AA13" s="31" t="s">
        <v>2</v>
      </c>
      <c r="AB13" s="31"/>
      <c r="AC13" s="31" t="s">
        <v>3</v>
      </c>
      <c r="AD13" s="31"/>
      <c r="AE13" s="31" t="s">
        <v>4</v>
      </c>
      <c r="AF13" s="31"/>
      <c r="AG13" s="31" t="s">
        <v>5</v>
      </c>
      <c r="AH13" s="31"/>
      <c r="AI13" s="18"/>
      <c r="AK13" s="15" t="s">
        <v>7</v>
      </c>
      <c r="AL13" s="15" t="s">
        <v>8</v>
      </c>
      <c r="AM13" s="15" t="s">
        <v>7</v>
      </c>
      <c r="AN13" s="15" t="s">
        <v>8</v>
      </c>
      <c r="AO13" s="15" t="s">
        <v>7</v>
      </c>
      <c r="AP13" s="15" t="s">
        <v>8</v>
      </c>
      <c r="AQ13" s="15" t="s">
        <v>7</v>
      </c>
      <c r="AR13" s="15" t="s">
        <v>8</v>
      </c>
      <c r="AS13" s="15" t="s">
        <v>7</v>
      </c>
      <c r="AT13" s="15" t="s">
        <v>8</v>
      </c>
      <c r="AU13" s="15" t="s">
        <v>7</v>
      </c>
      <c r="AV13" s="15" t="s">
        <v>8</v>
      </c>
    </row>
    <row r="14" spans="2:60" x14ac:dyDescent="0.25">
      <c r="B14" s="30" t="s">
        <v>9</v>
      </c>
      <c r="C14" s="6" t="s">
        <v>7</v>
      </c>
      <c r="D14" s="9">
        <f>'tables  - figures_rates'!N14/'tables  - figures_rates'!D14</f>
        <v>0.13527851458885942</v>
      </c>
      <c r="E14" s="9">
        <f>'tables  - figures_rates'!O14/'tables  - figures_rates'!E14</f>
        <v>0.16164207825529187</v>
      </c>
      <c r="F14" s="9">
        <f>'tables  - figures_rates'!P14/'tables  - figures_rates'!F14</f>
        <v>9.1967403958090804E-2</v>
      </c>
      <c r="G14" s="9">
        <f>'tables  - figures_rates'!Q14/'tables  - figures_rates'!G14</f>
        <v>0.11333333333333333</v>
      </c>
      <c r="H14" s="9">
        <f>'tables  - figures_rates'!R14/'tables  - figures_rates'!H14</f>
        <v>9.6260938743038982E-2</v>
      </c>
      <c r="I14" s="9">
        <f>'tables  - figures_rates'!S14/'tables  - figures_rates'!I14</f>
        <v>8.6391437308868502E-2</v>
      </c>
      <c r="J14" s="17">
        <f>'tables  - figures_rates'!T14/'tables  - figures_rates'!J14</f>
        <v>0.11213122781246175</v>
      </c>
      <c r="L14" s="7"/>
      <c r="M14" s="10" t="s">
        <v>7</v>
      </c>
      <c r="N14" s="7" t="s">
        <v>8</v>
      </c>
      <c r="O14" s="10" t="s">
        <v>7</v>
      </c>
      <c r="P14" s="7" t="s">
        <v>8</v>
      </c>
      <c r="Q14" s="10" t="s">
        <v>7</v>
      </c>
      <c r="R14" s="7" t="s">
        <v>8</v>
      </c>
      <c r="S14" s="10" t="s">
        <v>7</v>
      </c>
      <c r="T14" s="7" t="s">
        <v>8</v>
      </c>
      <c r="V14" s="16"/>
      <c r="W14" s="8" t="s">
        <v>7</v>
      </c>
      <c r="X14" s="8" t="s">
        <v>8</v>
      </c>
      <c r="Y14" s="8" t="s">
        <v>7</v>
      </c>
      <c r="Z14" s="8" t="s">
        <v>8</v>
      </c>
      <c r="AA14" s="8" t="s">
        <v>7</v>
      </c>
      <c r="AB14" s="8" t="s">
        <v>8</v>
      </c>
      <c r="AC14" s="8" t="s">
        <v>7</v>
      </c>
      <c r="AD14" s="8" t="s">
        <v>8</v>
      </c>
      <c r="AE14" s="8" t="s">
        <v>7</v>
      </c>
      <c r="AF14" s="8" t="s">
        <v>8</v>
      </c>
      <c r="AG14" s="8" t="s">
        <v>7</v>
      </c>
      <c r="AH14" s="8" t="s">
        <v>8</v>
      </c>
      <c r="AI14" s="18"/>
      <c r="AJ14" s="20">
        <v>2018</v>
      </c>
      <c r="AK14" s="9">
        <v>0.76190476190476186</v>
      </c>
      <c r="AL14" s="9">
        <v>0.8571428571428571</v>
      </c>
      <c r="AM14" s="22"/>
      <c r="AN14" s="22"/>
      <c r="AO14" s="22"/>
      <c r="AP14" s="22"/>
      <c r="AQ14" s="9" t="s">
        <v>16</v>
      </c>
      <c r="AR14" s="9">
        <v>0</v>
      </c>
      <c r="AS14" s="9">
        <v>0.13366336633663367</v>
      </c>
      <c r="AT14" s="9">
        <v>0.13990825688073394</v>
      </c>
      <c r="AU14" s="9">
        <v>0.64935064935064934</v>
      </c>
      <c r="AV14" s="9">
        <v>0.59183673469387754</v>
      </c>
    </row>
    <row r="15" spans="2:60" ht="45" x14ac:dyDescent="0.25">
      <c r="B15" s="30"/>
      <c r="C15" s="7" t="s">
        <v>8</v>
      </c>
      <c r="D15" s="9">
        <f>'tables  - figures_rates'!N15/'tables  - figures_rates'!D15</f>
        <v>0.11627906976744186</v>
      </c>
      <c r="E15" s="9">
        <f>'tables  - figures_rates'!O15/'tables  - figures_rates'!E15</f>
        <v>0.18118466898954705</v>
      </c>
      <c r="F15" s="9">
        <f>'tables  - figures_rates'!P15/'tables  - figures_rates'!F15</f>
        <v>9.6004439511653716E-2</v>
      </c>
      <c r="G15" s="9">
        <f>'tables  - figures_rates'!Q15/'tables  - figures_rates'!G15</f>
        <v>0.13333333333333333</v>
      </c>
      <c r="H15" s="9">
        <f>'tables  - figures_rates'!R15/'tables  - figures_rates'!H15</f>
        <v>0.11023622047244094</v>
      </c>
      <c r="I15" s="9">
        <f>'tables  - figures_rates'!S15/'tables  - figures_rates'!I15</f>
        <v>8.9779005524861885E-2</v>
      </c>
      <c r="J15" s="17">
        <f>'tables  - figures_rates'!T15/'tables  - figures_rates'!J15</f>
        <v>0.12374693695700602</v>
      </c>
      <c r="L15" s="7" t="s">
        <v>5</v>
      </c>
      <c r="M15" s="9">
        <v>0.13527851458885942</v>
      </c>
      <c r="N15" s="9">
        <v>0.11627906976744186</v>
      </c>
      <c r="O15" s="9" t="s">
        <v>16</v>
      </c>
      <c r="P15" s="9" t="s">
        <v>16</v>
      </c>
      <c r="Q15" s="9">
        <v>0.12481857764876633</v>
      </c>
      <c r="R15" s="9">
        <v>0.12878787878787878</v>
      </c>
      <c r="S15" s="9" t="s">
        <v>16</v>
      </c>
      <c r="T15" s="9" t="s">
        <v>16</v>
      </c>
      <c r="V15" s="13" t="s">
        <v>9</v>
      </c>
      <c r="W15" s="9">
        <v>8.6391437308868502E-2</v>
      </c>
      <c r="X15" s="9">
        <v>8.9779005524861885E-2</v>
      </c>
      <c r="Y15" s="9">
        <v>9.6260938743038982E-2</v>
      </c>
      <c r="Z15" s="9">
        <v>0.11023622047244094</v>
      </c>
      <c r="AA15" s="9">
        <v>0.11333333333333333</v>
      </c>
      <c r="AB15" s="9">
        <v>0.13333333333333333</v>
      </c>
      <c r="AC15" s="9">
        <v>9.1967403958090804E-2</v>
      </c>
      <c r="AD15" s="9">
        <v>9.6004439511653716E-2</v>
      </c>
      <c r="AE15" s="9">
        <v>0.16164207825529187</v>
      </c>
      <c r="AF15" s="9">
        <v>0.18118466898954705</v>
      </c>
      <c r="AG15" s="9">
        <v>0.13527851458885942</v>
      </c>
      <c r="AH15" s="9">
        <v>0.11627906976744186</v>
      </c>
      <c r="AI15" s="19"/>
      <c r="AJ15" s="21">
        <v>2019</v>
      </c>
      <c r="AK15" s="9">
        <v>0.125</v>
      </c>
      <c r="AL15" s="9">
        <v>7.407407407407407E-2</v>
      </c>
      <c r="AM15" s="9">
        <v>0.17045454545454544</v>
      </c>
      <c r="AN15" s="9">
        <v>0.15909090909090909</v>
      </c>
      <c r="AO15" s="22"/>
      <c r="AP15" s="22"/>
      <c r="AQ15" s="22"/>
      <c r="AR15" s="22"/>
      <c r="AS15" s="9">
        <v>0.13738019169329074</v>
      </c>
      <c r="AT15" s="9">
        <v>0.1415929203539823</v>
      </c>
      <c r="AU15" s="9">
        <v>0</v>
      </c>
      <c r="AV15" s="9">
        <v>0.1111111111111111</v>
      </c>
    </row>
    <row r="16" spans="2:60" ht="45" x14ac:dyDescent="0.25">
      <c r="B16" s="30" t="s">
        <v>10</v>
      </c>
      <c r="C16" s="6" t="s">
        <v>7</v>
      </c>
      <c r="D16" s="9" t="s">
        <v>16</v>
      </c>
      <c r="E16" s="9" t="s">
        <v>16</v>
      </c>
      <c r="F16" s="9">
        <f>'tables  - figures_rates'!P16/'tables  - figures_rates'!F16</f>
        <v>0.17045454545454544</v>
      </c>
      <c r="G16" s="9">
        <f>'tables  - figures_rates'!Q16/'tables  - figures_rates'!G16</f>
        <v>0.125</v>
      </c>
      <c r="H16" s="9" t="s">
        <v>16</v>
      </c>
      <c r="I16" s="9">
        <f>'tables  - figures_rates'!S16/'tables  - figures_rates'!I16</f>
        <v>0</v>
      </c>
      <c r="J16" s="12">
        <f>'tables  - figures_rates'!T16/'tables  - figures_rates'!J16</f>
        <v>0.13286713286713286</v>
      </c>
      <c r="L16" s="7" t="s">
        <v>4</v>
      </c>
      <c r="M16" s="9">
        <v>0.16164207825529187</v>
      </c>
      <c r="N16" s="9">
        <v>0.18118466898954705</v>
      </c>
      <c r="O16" s="9" t="s">
        <v>16</v>
      </c>
      <c r="P16" s="9" t="s">
        <v>16</v>
      </c>
      <c r="Q16" s="9">
        <v>0.11482059282371294</v>
      </c>
      <c r="R16" s="9">
        <v>0.12045454545454545</v>
      </c>
      <c r="S16" s="9">
        <v>0</v>
      </c>
      <c r="T16" s="9">
        <v>0.1111111111111111</v>
      </c>
      <c r="V16" s="13" t="s">
        <v>10</v>
      </c>
      <c r="W16" s="9">
        <v>0</v>
      </c>
      <c r="X16" s="9">
        <v>0</v>
      </c>
      <c r="Y16" s="9" t="s">
        <v>16</v>
      </c>
      <c r="Z16" s="9" t="s">
        <v>16</v>
      </c>
      <c r="AA16" s="9">
        <v>0.125</v>
      </c>
      <c r="AB16" s="9">
        <v>7.407407407407407E-2</v>
      </c>
      <c r="AC16" s="9">
        <v>0.17045454545454544</v>
      </c>
      <c r="AD16" s="9">
        <v>0.15909090909090909</v>
      </c>
      <c r="AE16" s="9" t="s">
        <v>16</v>
      </c>
      <c r="AF16" s="9" t="s">
        <v>16</v>
      </c>
      <c r="AG16" s="9" t="s">
        <v>16</v>
      </c>
      <c r="AH16" s="9" t="s">
        <v>16</v>
      </c>
      <c r="AI16" s="19"/>
      <c r="AJ16" s="20">
        <v>2020</v>
      </c>
      <c r="AK16" s="9">
        <v>0.32653061224489793</v>
      </c>
      <c r="AL16" s="9">
        <v>0.23529411764705882</v>
      </c>
      <c r="AM16" s="9">
        <v>0.1276595744680851</v>
      </c>
      <c r="AN16" s="9">
        <v>0.16494845360824742</v>
      </c>
      <c r="AO16" s="22"/>
      <c r="AP16" s="22"/>
      <c r="AQ16" s="9">
        <v>0.51851851851851849</v>
      </c>
      <c r="AR16" s="9">
        <v>0.59090909090909094</v>
      </c>
      <c r="AS16" s="9">
        <v>9.1407678244972576E-2</v>
      </c>
      <c r="AT16" s="9">
        <v>0.11257189811010682</v>
      </c>
      <c r="AU16" s="9">
        <v>0.21428571428571427</v>
      </c>
      <c r="AV16" s="9">
        <v>0.15151515151515152</v>
      </c>
    </row>
    <row r="17" spans="2:35" ht="30" x14ac:dyDescent="0.25">
      <c r="B17" s="30"/>
      <c r="C17" s="7" t="s">
        <v>8</v>
      </c>
      <c r="D17" s="9" t="s">
        <v>16</v>
      </c>
      <c r="E17" s="9" t="s">
        <v>16</v>
      </c>
      <c r="F17" s="9">
        <f>'tables  - figures_rates'!P17/'tables  - figures_rates'!F17</f>
        <v>0.15909090909090909</v>
      </c>
      <c r="G17" s="9">
        <f>'tables  - figures_rates'!Q17/'tables  - figures_rates'!G17</f>
        <v>7.407407407407407E-2</v>
      </c>
      <c r="H17" s="9" t="s">
        <v>16</v>
      </c>
      <c r="I17" s="9">
        <f>'tables  - figures_rates'!S17/'tables  - figures_rates'!I17</f>
        <v>0</v>
      </c>
      <c r="J17" s="12">
        <f>'tables  - figures_rates'!T17/'tables  - figures_rates'!J17</f>
        <v>0.10285714285714286</v>
      </c>
      <c r="L17" s="7" t="s">
        <v>3</v>
      </c>
      <c r="M17" s="9">
        <v>9.1967403958090804E-2</v>
      </c>
      <c r="N17" s="9">
        <v>9.6004439511653716E-2</v>
      </c>
      <c r="O17" s="9">
        <v>0.17045454545454544</v>
      </c>
      <c r="P17" s="9">
        <v>0.15909090909090909</v>
      </c>
      <c r="Q17" s="9">
        <v>7.1107303491111593E-2</v>
      </c>
      <c r="R17" s="9">
        <v>8.9453860640301322E-2</v>
      </c>
      <c r="S17" s="9">
        <v>0.13738019169329074</v>
      </c>
      <c r="T17" s="9">
        <v>0.1415929203539823</v>
      </c>
      <c r="V17" s="13" t="s">
        <v>11</v>
      </c>
      <c r="W17" s="9">
        <v>7.3963391856555843E-2</v>
      </c>
      <c r="X17" s="9">
        <v>8.7449933244325762E-2</v>
      </c>
      <c r="Y17" s="9">
        <v>0.13639260675589548</v>
      </c>
      <c r="Z17" s="9">
        <v>0.13738207547169812</v>
      </c>
      <c r="AA17" s="9">
        <v>8.2512643066276287E-2</v>
      </c>
      <c r="AB17" s="9">
        <v>9.6238397655105029E-2</v>
      </c>
      <c r="AC17" s="9">
        <v>7.1107303491111593E-2</v>
      </c>
      <c r="AD17" s="9">
        <v>8.9453860640301322E-2</v>
      </c>
      <c r="AE17" s="9">
        <v>0.11482059282371294</v>
      </c>
      <c r="AF17" s="9">
        <v>0.12045454545454545</v>
      </c>
      <c r="AG17" s="9">
        <v>0.12481857764876633</v>
      </c>
      <c r="AH17" s="9">
        <v>0.12878787878787878</v>
      </c>
      <c r="AI17" s="19"/>
    </row>
    <row r="18" spans="2:35" x14ac:dyDescent="0.25">
      <c r="B18" s="30" t="s">
        <v>11</v>
      </c>
      <c r="C18" s="6" t="s">
        <v>7</v>
      </c>
      <c r="D18" s="9">
        <f>'tables  - figures_rates'!N18/'tables  - figures_rates'!D18</f>
        <v>0.12481857764876633</v>
      </c>
      <c r="E18" s="9">
        <f>'tables  - figures_rates'!O18/'tables  - figures_rates'!E18</f>
        <v>0.11482059282371294</v>
      </c>
      <c r="F18" s="9">
        <f>'tables  - figures_rates'!P18/'tables  - figures_rates'!F18</f>
        <v>7.1107303491111593E-2</v>
      </c>
      <c r="G18" s="9">
        <f>'tables  - figures_rates'!Q18/'tables  - figures_rates'!G18</f>
        <v>8.2512643066276287E-2</v>
      </c>
      <c r="H18" s="9">
        <f>'tables  - figures_rates'!R18/'tables  - figures_rates'!H18</f>
        <v>0.13639260675589548</v>
      </c>
      <c r="I18" s="9">
        <f>'tables  - figures_rates'!S18/'tables  - figures_rates'!I18</f>
        <v>7.3963391856555843E-2</v>
      </c>
      <c r="J18" s="12">
        <f>'tables  - figures_rates'!T18/'tables  - figures_rates'!J18</f>
        <v>9.1029820113485455E-2</v>
      </c>
      <c r="L18" s="7" t="s">
        <v>2</v>
      </c>
      <c r="M18" s="9">
        <v>0.11333333333333333</v>
      </c>
      <c r="N18" s="9">
        <v>0.13333333333333333</v>
      </c>
      <c r="O18" s="9">
        <v>0.125</v>
      </c>
      <c r="P18" s="9">
        <v>7.407407407407407E-2</v>
      </c>
      <c r="Q18" s="9">
        <v>8.2512643066276287E-2</v>
      </c>
      <c r="R18" s="9">
        <v>9.6238397655105029E-2</v>
      </c>
      <c r="S18" s="9" t="s">
        <v>16</v>
      </c>
      <c r="T18" s="9" t="s">
        <v>16</v>
      </c>
      <c r="V18" s="13" t="s">
        <v>12</v>
      </c>
      <c r="W18" s="9" t="s">
        <v>16</v>
      </c>
      <c r="X18" s="9" t="s">
        <v>16</v>
      </c>
      <c r="Y18" s="9" t="s">
        <v>16</v>
      </c>
      <c r="Z18" s="9" t="s">
        <v>16</v>
      </c>
      <c r="AA18" s="9" t="s">
        <v>16</v>
      </c>
      <c r="AB18" s="9" t="s">
        <v>16</v>
      </c>
      <c r="AC18" s="9">
        <v>0.13738019169329074</v>
      </c>
      <c r="AD18" s="9">
        <v>0.1415929203539823</v>
      </c>
      <c r="AE18" s="9">
        <v>0</v>
      </c>
      <c r="AF18" s="9">
        <v>0.1111111111111111</v>
      </c>
      <c r="AG18" s="9" t="s">
        <v>16</v>
      </c>
      <c r="AH18" s="9" t="s">
        <v>16</v>
      </c>
      <c r="AI18" s="19"/>
    </row>
    <row r="19" spans="2:35" x14ac:dyDescent="0.25">
      <c r="B19" s="30"/>
      <c r="C19" s="7" t="s">
        <v>8</v>
      </c>
      <c r="D19" s="9">
        <f>'tables  - figures_rates'!N19/'tables  - figures_rates'!D19</f>
        <v>0.12878787878787878</v>
      </c>
      <c r="E19" s="9">
        <f>'tables  - figures_rates'!O19/'tables  - figures_rates'!E19</f>
        <v>0.12045454545454545</v>
      </c>
      <c r="F19" s="9">
        <f>'tables  - figures_rates'!P19/'tables  - figures_rates'!F19</f>
        <v>8.9453860640301322E-2</v>
      </c>
      <c r="G19" s="9">
        <f>'tables  - figures_rates'!Q19/'tables  - figures_rates'!G19</f>
        <v>9.6238397655105029E-2</v>
      </c>
      <c r="H19" s="9">
        <f>'tables  - figures_rates'!R19/'tables  - figures_rates'!H19</f>
        <v>0.13738207547169812</v>
      </c>
      <c r="I19" s="9">
        <f>'tables  - figures_rates'!S19/'tables  - figures_rates'!I19</f>
        <v>8.7449933244325762E-2</v>
      </c>
      <c r="J19" s="17">
        <f>'tables  - figures_rates'!T19/'tables  - figures_rates'!J19</f>
        <v>0.10290660397520837</v>
      </c>
      <c r="L19" s="7" t="s">
        <v>1</v>
      </c>
      <c r="M19" s="9">
        <v>9.6260938743038982E-2</v>
      </c>
      <c r="N19" s="9">
        <v>0.11023622047244094</v>
      </c>
      <c r="O19" s="9" t="s">
        <v>16</v>
      </c>
      <c r="P19" s="9" t="s">
        <v>16</v>
      </c>
      <c r="Q19" s="9">
        <v>0.13639260675589548</v>
      </c>
      <c r="R19" s="9">
        <v>0.13738207547169812</v>
      </c>
      <c r="S19" s="9" t="s">
        <v>16</v>
      </c>
      <c r="T19" s="9" t="s">
        <v>16</v>
      </c>
    </row>
    <row r="20" spans="2:35" x14ac:dyDescent="0.25">
      <c r="B20" s="30" t="s">
        <v>12</v>
      </c>
      <c r="C20" s="6" t="s">
        <v>7</v>
      </c>
      <c r="D20" s="9" t="s">
        <v>16</v>
      </c>
      <c r="E20" s="9">
        <f>'tables  - figures_rates'!O20/'tables  - figures_rates'!E20</f>
        <v>0</v>
      </c>
      <c r="F20" s="9">
        <f>'tables  - figures_rates'!P20/'tables  - figures_rates'!F20</f>
        <v>0.13738019169329074</v>
      </c>
      <c r="G20" s="9" t="s">
        <v>16</v>
      </c>
      <c r="H20" s="9" t="s">
        <v>16</v>
      </c>
      <c r="I20" s="9" t="s">
        <v>16</v>
      </c>
      <c r="J20" s="12">
        <f>'tables  - figures_rates'!T20/'tables  - figures_rates'!J20</f>
        <v>0.13251155624036981</v>
      </c>
      <c r="L20" s="7" t="s">
        <v>0</v>
      </c>
      <c r="M20" s="9">
        <v>8.6391437308868502E-2</v>
      </c>
      <c r="N20" s="9">
        <v>8.9779005524861885E-2</v>
      </c>
      <c r="O20" s="9">
        <v>0</v>
      </c>
      <c r="P20" s="9">
        <v>0</v>
      </c>
      <c r="Q20" s="9">
        <v>7.3963391856555843E-2</v>
      </c>
      <c r="R20" s="9">
        <v>8.7449933244325762E-2</v>
      </c>
      <c r="S20" s="9" t="s">
        <v>16</v>
      </c>
      <c r="T20" s="9" t="s">
        <v>16</v>
      </c>
    </row>
    <row r="21" spans="2:35" x14ac:dyDescent="0.25">
      <c r="B21" s="30"/>
      <c r="C21" s="7" t="s">
        <v>8</v>
      </c>
      <c r="D21" s="9" t="s">
        <v>16</v>
      </c>
      <c r="E21" s="9">
        <f>'tables  - figures_rates'!O21/'tables  - figures_rates'!E21</f>
        <v>0.1111111111111111</v>
      </c>
      <c r="F21" s="9">
        <f>'tables  - figures_rates'!P21/'tables  - figures_rates'!F21</f>
        <v>0.1415929203539823</v>
      </c>
      <c r="G21" s="9" t="s">
        <v>16</v>
      </c>
      <c r="H21" s="9" t="s">
        <v>16</v>
      </c>
      <c r="I21" s="9" t="s">
        <v>16</v>
      </c>
      <c r="J21" s="12">
        <f>'tables  - figures_rates'!T21/'tables  - figures_rates'!J21</f>
        <v>0.14042553191489363</v>
      </c>
    </row>
    <row r="23" spans="2:35" ht="43.15" x14ac:dyDescent="0.3">
      <c r="B23" s="6" t="s">
        <v>22</v>
      </c>
      <c r="C23" s="7"/>
      <c r="D23" s="7" t="s">
        <v>5</v>
      </c>
      <c r="E23" s="7" t="s">
        <v>4</v>
      </c>
      <c r="F23" s="7" t="s">
        <v>3</v>
      </c>
      <c r="G23" s="7" t="s">
        <v>2</v>
      </c>
      <c r="H23" s="7" t="s">
        <v>1</v>
      </c>
      <c r="I23" s="7" t="s">
        <v>0</v>
      </c>
      <c r="L23" s="10" t="s">
        <v>22</v>
      </c>
      <c r="M23" s="30" t="s">
        <v>9</v>
      </c>
      <c r="N23" s="30"/>
      <c r="O23" s="30" t="s">
        <v>10</v>
      </c>
      <c r="P23" s="30"/>
      <c r="Q23" s="30" t="s">
        <v>11</v>
      </c>
      <c r="R23" s="30"/>
      <c r="S23" s="30" t="s">
        <v>12</v>
      </c>
      <c r="T23" s="30"/>
      <c r="V23" s="16"/>
      <c r="W23" s="31" t="s">
        <v>0</v>
      </c>
      <c r="X23" s="31"/>
      <c r="Y23" s="31" t="s">
        <v>1</v>
      </c>
      <c r="Z23" s="31"/>
      <c r="AA23" s="31" t="s">
        <v>2</v>
      </c>
      <c r="AB23" s="31"/>
      <c r="AC23" s="31" t="s">
        <v>3</v>
      </c>
      <c r="AD23" s="31"/>
      <c r="AE23" s="31" t="s">
        <v>4</v>
      </c>
      <c r="AF23" s="31"/>
      <c r="AG23" s="31" t="s">
        <v>5</v>
      </c>
      <c r="AH23" s="31"/>
      <c r="AI23" s="18"/>
    </row>
    <row r="24" spans="2:35" x14ac:dyDescent="0.25">
      <c r="B24" s="30" t="s">
        <v>9</v>
      </c>
      <c r="C24" s="6" t="s">
        <v>7</v>
      </c>
      <c r="D24" s="9">
        <f>'tables  - figures_rates'!N25/'tables  - figures_rates'!D25</f>
        <v>0.10471204188481675</v>
      </c>
      <c r="E24" s="9">
        <f>'tables  - figures_rates'!O25/'tables  - figures_rates'!E25</f>
        <v>0.12886923562855337</v>
      </c>
      <c r="F24" s="9">
        <f>'tables  - figures_rates'!P25/'tables  - figures_rates'!F25</f>
        <v>0.10968819599109131</v>
      </c>
      <c r="G24" s="9">
        <f>'tables  - figures_rates'!Q25/'tables  - figures_rates'!G25</f>
        <v>0.12825651302605209</v>
      </c>
      <c r="H24" s="9">
        <f>'tables  - figures_rates'!R25/'tables  - figures_rates'!H25</f>
        <v>0.10816944024205749</v>
      </c>
      <c r="I24" s="9">
        <f>'tables  - figures_rates'!S25/'tables  - figures_rates'!I25</f>
        <v>6.4564564564564567E-2</v>
      </c>
      <c r="J24" s="17">
        <f>'tables  - figures_rates'!T25/'tables  - figures_rates'!J25</f>
        <v>0.11009392462251813</v>
      </c>
      <c r="L24" s="7"/>
      <c r="M24" s="10" t="s">
        <v>7</v>
      </c>
      <c r="N24" s="7" t="s">
        <v>8</v>
      </c>
      <c r="O24" s="10" t="s">
        <v>7</v>
      </c>
      <c r="P24" s="7" t="s">
        <v>8</v>
      </c>
      <c r="Q24" s="10" t="s">
        <v>7</v>
      </c>
      <c r="R24" s="7" t="s">
        <v>8</v>
      </c>
      <c r="S24" s="10" t="s">
        <v>7</v>
      </c>
      <c r="T24" s="7" t="s">
        <v>8</v>
      </c>
      <c r="V24" s="16"/>
      <c r="W24" s="8" t="s">
        <v>7</v>
      </c>
      <c r="X24" s="8" t="s">
        <v>8</v>
      </c>
      <c r="Y24" s="8" t="s">
        <v>7</v>
      </c>
      <c r="Z24" s="8" t="s">
        <v>8</v>
      </c>
      <c r="AA24" s="8" t="s">
        <v>7</v>
      </c>
      <c r="AB24" s="8" t="s">
        <v>8</v>
      </c>
      <c r="AC24" s="8" t="s">
        <v>7</v>
      </c>
      <c r="AD24" s="8" t="s">
        <v>8</v>
      </c>
      <c r="AE24" s="8" t="s">
        <v>7</v>
      </c>
      <c r="AF24" s="8" t="s">
        <v>8</v>
      </c>
      <c r="AG24" s="8" t="s">
        <v>7</v>
      </c>
      <c r="AH24" s="8" t="s">
        <v>8</v>
      </c>
      <c r="AI24" s="18"/>
    </row>
    <row r="25" spans="2:35" ht="45" x14ac:dyDescent="0.25">
      <c r="B25" s="30"/>
      <c r="C25" s="7" t="s">
        <v>8</v>
      </c>
      <c r="D25" s="9">
        <f>'tables  - figures_rates'!N26/'tables  - figures_rates'!D26</f>
        <v>0.14600550964187328</v>
      </c>
      <c r="E25" s="9">
        <f>'tables  - figures_rates'!O26/'tables  - figures_rates'!E26</f>
        <v>0.16468489892984542</v>
      </c>
      <c r="F25" s="9">
        <f>'tables  - figures_rates'!P26/'tables  - figures_rates'!F26</f>
        <v>0.12787056367432151</v>
      </c>
      <c r="G25" s="9">
        <f>'tables  - figures_rates'!Q26/'tables  - figures_rates'!G26</f>
        <v>0.12089887640449438</v>
      </c>
      <c r="H25" s="9">
        <f>'tables  - figures_rates'!R26/'tables  - figures_rates'!H26</f>
        <v>0.10069930069930071</v>
      </c>
      <c r="I25" s="9">
        <f>'tables  - figures_rates'!S26/'tables  - figures_rates'!I26</f>
        <v>7.7183480027081919E-2</v>
      </c>
      <c r="J25" s="17">
        <f>'tables  - figures_rates'!T26/'tables  - figures_rates'!J26</f>
        <v>0.12119212581106345</v>
      </c>
      <c r="L25" s="7" t="s">
        <v>5</v>
      </c>
      <c r="M25" s="9">
        <v>0.10471204188481675</v>
      </c>
      <c r="N25" s="9">
        <v>0.14600550964187328</v>
      </c>
      <c r="O25" s="9" t="s">
        <v>16</v>
      </c>
      <c r="P25" s="9" t="s">
        <v>16</v>
      </c>
      <c r="Q25" s="9">
        <v>0.16191904047976011</v>
      </c>
      <c r="R25" s="9">
        <v>0.15275590551181104</v>
      </c>
      <c r="S25" s="9" t="s">
        <v>16</v>
      </c>
      <c r="T25" s="9" t="s">
        <v>16</v>
      </c>
      <c r="V25" s="13" t="s">
        <v>9</v>
      </c>
      <c r="W25" s="9">
        <v>6.4564564564564567E-2</v>
      </c>
      <c r="X25" s="9">
        <v>7.7183480027081919E-2</v>
      </c>
      <c r="Y25" s="9">
        <v>0.10816944024205749</v>
      </c>
      <c r="Z25" s="9">
        <v>0.10069930069930071</v>
      </c>
      <c r="AA25" s="9">
        <v>0.12825651302605209</v>
      </c>
      <c r="AB25" s="9">
        <v>0.12089887640449438</v>
      </c>
      <c r="AC25" s="9">
        <v>0.10968819599109131</v>
      </c>
      <c r="AD25" s="9">
        <v>0.12787056367432151</v>
      </c>
      <c r="AE25" s="9">
        <v>0.12886923562855337</v>
      </c>
      <c r="AF25" s="9">
        <v>0.16468489892984542</v>
      </c>
      <c r="AG25" s="9">
        <v>0.10471204188481675</v>
      </c>
      <c r="AH25" s="9">
        <v>0.14600550964187328</v>
      </c>
      <c r="AI25" s="19"/>
    </row>
    <row r="26" spans="2:35" ht="45" x14ac:dyDescent="0.25">
      <c r="B26" s="30" t="s">
        <v>10</v>
      </c>
      <c r="C26" s="6" t="s">
        <v>7</v>
      </c>
      <c r="D26" s="9" t="s">
        <v>16</v>
      </c>
      <c r="E26" s="9" t="s">
        <v>16</v>
      </c>
      <c r="F26" s="9">
        <f>'tables  - figures_rates'!P27/'tables  - figures_rates'!F27</f>
        <v>0.1276595744680851</v>
      </c>
      <c r="G26" s="9">
        <f>'tables  - figures_rates'!Q27/'tables  - figures_rates'!G27</f>
        <v>0.32653061224489793</v>
      </c>
      <c r="H26" s="9" t="s">
        <v>16</v>
      </c>
      <c r="I26" s="9">
        <f>'tables  - figures_rates'!S27/'tables  - figures_rates'!I27</f>
        <v>0.94444444444444442</v>
      </c>
      <c r="J26" s="12">
        <f>'tables  - figures_rates'!T27/'tables  - figures_rates'!J27</f>
        <v>0.27950310559006208</v>
      </c>
      <c r="L26" s="7" t="s">
        <v>4</v>
      </c>
      <c r="M26" s="9">
        <v>0.12886923562855337</v>
      </c>
      <c r="N26" s="9">
        <v>0.16468489892984542</v>
      </c>
      <c r="O26" s="9" t="s">
        <v>16</v>
      </c>
      <c r="P26" s="9" t="s">
        <v>16</v>
      </c>
      <c r="Q26" s="9">
        <v>0.11755862898376428</v>
      </c>
      <c r="R26" s="9">
        <v>0.13125000000000001</v>
      </c>
      <c r="S26" s="9">
        <v>0.21428571428571427</v>
      </c>
      <c r="T26" s="9">
        <v>0.15151515151515152</v>
      </c>
      <c r="V26" s="13" t="s">
        <v>10</v>
      </c>
      <c r="W26" s="9">
        <v>0.94444444444444442</v>
      </c>
      <c r="X26" s="9">
        <v>0.92592592592592593</v>
      </c>
      <c r="Y26" s="9" t="s">
        <v>16</v>
      </c>
      <c r="Z26" s="9" t="s">
        <v>16</v>
      </c>
      <c r="AA26" s="9">
        <v>0.32653061224489793</v>
      </c>
      <c r="AB26" s="9">
        <v>0.23529411764705882</v>
      </c>
      <c r="AC26" s="9">
        <v>0.1276595744680851</v>
      </c>
      <c r="AD26" s="9">
        <v>0.16494845360824742</v>
      </c>
      <c r="AE26" s="9" t="s">
        <v>16</v>
      </c>
      <c r="AF26" s="9" t="s">
        <v>16</v>
      </c>
      <c r="AG26" s="9" t="s">
        <v>16</v>
      </c>
      <c r="AH26" s="9" t="s">
        <v>16</v>
      </c>
      <c r="AI26" s="19"/>
    </row>
    <row r="27" spans="2:35" ht="30" x14ac:dyDescent="0.25">
      <c r="B27" s="30"/>
      <c r="C27" s="7" t="s">
        <v>8</v>
      </c>
      <c r="D27" s="9" t="s">
        <v>16</v>
      </c>
      <c r="E27" s="9" t="s">
        <v>16</v>
      </c>
      <c r="F27" s="9">
        <f>'tables  - figures_rates'!P28/'tables  - figures_rates'!F28</f>
        <v>0.16494845360824742</v>
      </c>
      <c r="G27" s="9">
        <f>'tables  - figures_rates'!Q28/'tables  - figures_rates'!G28</f>
        <v>0.23529411764705882</v>
      </c>
      <c r="H27" s="9" t="s">
        <v>16</v>
      </c>
      <c r="I27" s="9">
        <f>'tables  - figures_rates'!S28/'tables  - figures_rates'!I28</f>
        <v>0.92592592592592593</v>
      </c>
      <c r="J27" s="12">
        <f>'tables  - figures_rates'!T28/'tables  - figures_rates'!J28</f>
        <v>0.296875</v>
      </c>
      <c r="L27" s="7" t="s">
        <v>3</v>
      </c>
      <c r="M27" s="9">
        <v>0.10968819599109131</v>
      </c>
      <c r="N27" s="9">
        <v>0.12787056367432151</v>
      </c>
      <c r="O27" s="9">
        <v>0.1276595744680851</v>
      </c>
      <c r="P27" s="9">
        <v>0.16494845360824742</v>
      </c>
      <c r="Q27" s="9">
        <v>7.3974305843348534E-2</v>
      </c>
      <c r="R27" s="9">
        <v>9.3140929535232383E-2</v>
      </c>
      <c r="S27" s="9">
        <v>9.1407678244972576E-2</v>
      </c>
      <c r="T27" s="9">
        <v>0.11257189811010682</v>
      </c>
      <c r="V27" s="13" t="s">
        <v>11</v>
      </c>
      <c r="W27" s="9">
        <v>6.4623338257016244E-2</v>
      </c>
      <c r="X27" s="9">
        <v>8.6564171122994651E-2</v>
      </c>
      <c r="Y27" s="9">
        <v>6.1520603598374926E-2</v>
      </c>
      <c r="Z27" s="9">
        <v>7.0899470899470893E-2</v>
      </c>
      <c r="AA27" s="9">
        <v>7.0013210039630125E-2</v>
      </c>
      <c r="AB27" s="9">
        <v>8.9810017271157172E-2</v>
      </c>
      <c r="AC27" s="9">
        <v>7.3974305843348534E-2</v>
      </c>
      <c r="AD27" s="9">
        <v>9.3140929535232383E-2</v>
      </c>
      <c r="AE27" s="9">
        <v>0.11755862898376428</v>
      </c>
      <c r="AF27" s="9">
        <v>0.13125000000000001</v>
      </c>
      <c r="AG27" s="9">
        <v>0.16191904047976011</v>
      </c>
      <c r="AH27" s="9">
        <v>0.15275590551181104</v>
      </c>
      <c r="AI27" s="19"/>
    </row>
    <row r="28" spans="2:35" x14ac:dyDescent="0.25">
      <c r="B28" s="30" t="s">
        <v>11</v>
      </c>
      <c r="C28" s="6" t="s">
        <v>7</v>
      </c>
      <c r="D28" s="9">
        <f>'tables  - figures_rates'!N29/'tables  - figures_rates'!D29</f>
        <v>0.16191904047976011</v>
      </c>
      <c r="E28" s="9">
        <f>'tables  - figures_rates'!O29/'tables  - figures_rates'!E29</f>
        <v>0.11755862898376428</v>
      </c>
      <c r="F28" s="9">
        <f>'tables  - figures_rates'!P29/'tables  - figures_rates'!F29</f>
        <v>7.3974305843348534E-2</v>
      </c>
      <c r="G28" s="9">
        <f>'tables  - figures_rates'!Q29/'tables  - figures_rates'!G29</f>
        <v>7.0013210039630125E-2</v>
      </c>
      <c r="H28" s="9">
        <f>'tables  - figures_rates'!R29/'tables  - figures_rates'!H29</f>
        <v>6.1520603598374926E-2</v>
      </c>
      <c r="I28" s="9">
        <f>'tables  - figures_rates'!S29/'tables  - figures_rates'!I29</f>
        <v>6.4623338257016244E-2</v>
      </c>
      <c r="J28" s="12">
        <f>'tables  - figures_rates'!T29/'tables  - figures_rates'!J29</f>
        <v>8.2301144702083939E-2</v>
      </c>
      <c r="L28" s="7" t="s">
        <v>2</v>
      </c>
      <c r="M28" s="9">
        <v>0.12825651302605209</v>
      </c>
      <c r="N28" s="9">
        <v>0.12089887640449438</v>
      </c>
      <c r="O28" s="9">
        <v>0.32653061224489793</v>
      </c>
      <c r="P28" s="9">
        <v>0.23529411764705882</v>
      </c>
      <c r="Q28" s="9">
        <v>7.0013210039630125E-2</v>
      </c>
      <c r="R28" s="9">
        <v>8.9810017271157172E-2</v>
      </c>
      <c r="S28" s="9">
        <v>0.51851851851851849</v>
      </c>
      <c r="T28" s="9">
        <v>0.59090909090909094</v>
      </c>
      <c r="V28" s="13" t="s">
        <v>12</v>
      </c>
      <c r="W28" s="9" t="s">
        <v>16</v>
      </c>
      <c r="X28" s="9" t="s">
        <v>16</v>
      </c>
      <c r="Y28" s="9" t="s">
        <v>16</v>
      </c>
      <c r="Z28" s="9" t="s">
        <v>16</v>
      </c>
      <c r="AA28" s="9">
        <v>0.51851851851851849</v>
      </c>
      <c r="AB28" s="9">
        <v>0.59090909090909094</v>
      </c>
      <c r="AC28" s="9">
        <v>9.1407678244972576E-2</v>
      </c>
      <c r="AD28" s="9">
        <v>0.11257189811010682</v>
      </c>
      <c r="AE28" s="9">
        <v>0.21428571428571427</v>
      </c>
      <c r="AF28" s="9">
        <v>0.15151515151515152</v>
      </c>
      <c r="AG28" s="9" t="s">
        <v>16</v>
      </c>
      <c r="AH28" s="9" t="s">
        <v>16</v>
      </c>
      <c r="AI28" s="19"/>
    </row>
    <row r="29" spans="2:35" x14ac:dyDescent="0.25">
      <c r="B29" s="30"/>
      <c r="C29" s="7" t="s">
        <v>8</v>
      </c>
      <c r="D29" s="9">
        <f>'tables  - figures_rates'!N30/'tables  - figures_rates'!D30</f>
        <v>0.15275590551181104</v>
      </c>
      <c r="E29" s="9">
        <f>'tables  - figures_rates'!O30/'tables  - figures_rates'!E30</f>
        <v>0.13125000000000001</v>
      </c>
      <c r="F29" s="9">
        <f>'tables  - figures_rates'!P30/'tables  - figures_rates'!F30</f>
        <v>9.3140929535232383E-2</v>
      </c>
      <c r="G29" s="9">
        <f>'tables  - figures_rates'!Q30/'tables  - figures_rates'!G30</f>
        <v>8.9810017271157172E-2</v>
      </c>
      <c r="H29" s="9">
        <f>'tables  - figures_rates'!R30/'tables  - figures_rates'!H30</f>
        <v>7.0899470899470893E-2</v>
      </c>
      <c r="I29" s="9">
        <f>'tables  - figures_rates'!S30/'tables  - figures_rates'!I30</f>
        <v>8.6564171122994651E-2</v>
      </c>
      <c r="J29" s="17">
        <f>'tables  - figures_rates'!T30/'tables  - figures_rates'!J30</f>
        <v>9.9227758383581929E-2</v>
      </c>
      <c r="L29" s="7" t="s">
        <v>1</v>
      </c>
      <c r="M29" s="9">
        <v>0.10816944024205749</v>
      </c>
      <c r="N29" s="9">
        <v>0.10069930069930071</v>
      </c>
      <c r="O29" s="9" t="s">
        <v>16</v>
      </c>
      <c r="P29" s="9" t="s">
        <v>16</v>
      </c>
      <c r="Q29" s="9">
        <v>6.1520603598374926E-2</v>
      </c>
      <c r="R29" s="9">
        <v>7.0899470899470893E-2</v>
      </c>
      <c r="S29" s="9" t="s">
        <v>16</v>
      </c>
      <c r="T29" s="9" t="s">
        <v>16</v>
      </c>
    </row>
    <row r="30" spans="2:35" x14ac:dyDescent="0.25">
      <c r="B30" s="30" t="s">
        <v>12</v>
      </c>
      <c r="C30" s="6" t="s">
        <v>7</v>
      </c>
      <c r="D30" s="9" t="s">
        <v>16</v>
      </c>
      <c r="E30" s="9">
        <f>'tables  - figures_rates'!O31/'tables  - figures_rates'!E31</f>
        <v>0.21428571428571427</v>
      </c>
      <c r="F30" s="9">
        <f>'tables  - figures_rates'!P31/'tables  - figures_rates'!F31</f>
        <v>9.1407678244972576E-2</v>
      </c>
      <c r="G30" s="9">
        <f>'tables  - figures_rates'!Q31/'tables  - figures_rates'!G31</f>
        <v>0.51851851851851849</v>
      </c>
      <c r="H30" s="9" t="s">
        <v>16</v>
      </c>
      <c r="I30" s="9" t="s">
        <v>16</v>
      </c>
      <c r="J30" s="12">
        <f>'tables  - figures_rates'!T31/'tables  - figures_rates'!J31</f>
        <v>0.11394557823129252</v>
      </c>
      <c r="L30" s="7" t="s">
        <v>0</v>
      </c>
      <c r="M30" s="9">
        <v>6.4564564564564567E-2</v>
      </c>
      <c r="N30" s="9">
        <v>7.7183480027081919E-2</v>
      </c>
      <c r="O30" s="9">
        <v>0.94444444444444442</v>
      </c>
      <c r="P30" s="9">
        <v>0.92592592592592593</v>
      </c>
      <c r="Q30" s="9">
        <v>6.4623338257016244E-2</v>
      </c>
      <c r="R30" s="9">
        <v>8.6564171122994651E-2</v>
      </c>
      <c r="S30" s="9" t="s">
        <v>16</v>
      </c>
      <c r="T30" s="9" t="s">
        <v>16</v>
      </c>
    </row>
    <row r="31" spans="2:35" x14ac:dyDescent="0.25">
      <c r="B31" s="30"/>
      <c r="C31" s="7" t="s">
        <v>8</v>
      </c>
      <c r="D31" s="9" t="s">
        <v>16</v>
      </c>
      <c r="E31" s="9">
        <f>'tables  - figures_rates'!O32/'tables  - figures_rates'!E32</f>
        <v>0.15151515151515152</v>
      </c>
      <c r="F31" s="9">
        <f>'tables  - figures_rates'!P32/'tables  - figures_rates'!F32</f>
        <v>0.11257189811010682</v>
      </c>
      <c r="G31" s="9">
        <f>'tables  - figures_rates'!Q32/'tables  - figures_rates'!G32</f>
        <v>0.59090909090909094</v>
      </c>
      <c r="H31" s="9" t="s">
        <v>16</v>
      </c>
      <c r="I31" s="9" t="s">
        <v>16</v>
      </c>
      <c r="J31" s="12">
        <f>'tables  - figures_rates'!T32/'tables  - figures_rates'!J32</f>
        <v>0.12982998454404945</v>
      </c>
    </row>
  </sheetData>
  <mergeCells count="64">
    <mergeCell ref="AK12:AL12"/>
    <mergeCell ref="AM12:AN12"/>
    <mergeCell ref="AO12:AP12"/>
    <mergeCell ref="AK11:AP11"/>
    <mergeCell ref="AQ11:AV11"/>
    <mergeCell ref="AQ12:AR12"/>
    <mergeCell ref="AS12:AT12"/>
    <mergeCell ref="AU12:AV12"/>
    <mergeCell ref="AU3:AV3"/>
    <mergeCell ref="AK2:AV2"/>
    <mergeCell ref="AW2:BH2"/>
    <mergeCell ref="AW3:AX3"/>
    <mergeCell ref="AY3:AZ3"/>
    <mergeCell ref="BA3:BB3"/>
    <mergeCell ref="BC3:BD3"/>
    <mergeCell ref="BE3:BF3"/>
    <mergeCell ref="BG3:BH3"/>
    <mergeCell ref="AK3:AL3"/>
    <mergeCell ref="AM3:AN3"/>
    <mergeCell ref="AO3:AP3"/>
    <mergeCell ref="AQ3:AR3"/>
    <mergeCell ref="AS3:AT3"/>
    <mergeCell ref="M3:N3"/>
    <mergeCell ref="O3:P3"/>
    <mergeCell ref="B28:B29"/>
    <mergeCell ref="B30:B31"/>
    <mergeCell ref="B10:B11"/>
    <mergeCell ref="B14:B15"/>
    <mergeCell ref="B16:B17"/>
    <mergeCell ref="B18:B19"/>
    <mergeCell ref="B20:B21"/>
    <mergeCell ref="B4:B5"/>
    <mergeCell ref="B6:B7"/>
    <mergeCell ref="B8:B9"/>
    <mergeCell ref="B24:B25"/>
    <mergeCell ref="B26:B27"/>
    <mergeCell ref="M23:N23"/>
    <mergeCell ref="M13:N13"/>
    <mergeCell ref="O13:P13"/>
    <mergeCell ref="Q13:R13"/>
    <mergeCell ref="S13:T13"/>
    <mergeCell ref="O23:P23"/>
    <mergeCell ref="Q23:R23"/>
    <mergeCell ref="S23:T23"/>
    <mergeCell ref="W3:X3"/>
    <mergeCell ref="Y3:Z3"/>
    <mergeCell ref="W23:X23"/>
    <mergeCell ref="Y23:Z23"/>
    <mergeCell ref="Q3:R3"/>
    <mergeCell ref="S3:T3"/>
    <mergeCell ref="W13:X13"/>
    <mergeCell ref="Y13:Z13"/>
    <mergeCell ref="AG23:AH23"/>
    <mergeCell ref="AA3:AB3"/>
    <mergeCell ref="AC3:AD3"/>
    <mergeCell ref="AE3:AF3"/>
    <mergeCell ref="AG3:AH3"/>
    <mergeCell ref="AG13:AH13"/>
    <mergeCell ref="AA13:AB13"/>
    <mergeCell ref="AC13:AD13"/>
    <mergeCell ref="AE13:AF13"/>
    <mergeCell ref="AA23:AB23"/>
    <mergeCell ref="AC23:AD23"/>
    <mergeCell ref="AE23:AF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7"/>
  <sheetViews>
    <sheetView zoomScale="85" zoomScaleNormal="85" workbookViewId="0">
      <selection activeCell="M5" sqref="M5"/>
    </sheetView>
  </sheetViews>
  <sheetFormatPr defaultColWidth="8.85546875" defaultRowHeight="15" x14ac:dyDescent="0.25"/>
  <cols>
    <col min="1" max="1" width="8.85546875" style="29"/>
    <col min="2" max="2" width="13.42578125" style="29" customWidth="1"/>
    <col min="3" max="3" width="22.28515625" style="2" customWidth="1"/>
    <col min="4" max="16384" width="8.85546875" style="29"/>
  </cols>
  <sheetData>
    <row r="1" spans="2:13" ht="43.15" x14ac:dyDescent="0.3">
      <c r="B1" s="25" t="s">
        <v>32</v>
      </c>
      <c r="C1" s="25" t="s">
        <v>33</v>
      </c>
      <c r="D1" s="25" t="s">
        <v>6</v>
      </c>
      <c r="E1" s="25" t="s">
        <v>27</v>
      </c>
      <c r="F1" s="25" t="s">
        <v>28</v>
      </c>
      <c r="G1" s="25" t="s">
        <v>29</v>
      </c>
      <c r="H1" s="25" t="s">
        <v>27</v>
      </c>
      <c r="I1" s="25" t="s">
        <v>28</v>
      </c>
      <c r="J1" s="25" t="s">
        <v>30</v>
      </c>
      <c r="K1" s="25" t="s">
        <v>27</v>
      </c>
      <c r="L1" s="25" t="s">
        <v>28</v>
      </c>
      <c r="M1" s="25" t="s">
        <v>31</v>
      </c>
    </row>
    <row r="2" spans="2:13" x14ac:dyDescent="0.25">
      <c r="B2" s="34" t="s">
        <v>0</v>
      </c>
      <c r="C2" s="37" t="s">
        <v>24</v>
      </c>
      <c r="D2" s="26" t="s">
        <v>7</v>
      </c>
      <c r="E2" s="27">
        <v>156</v>
      </c>
      <c r="F2" s="26">
        <v>1254</v>
      </c>
      <c r="G2" s="28">
        <f>E2/F2</f>
        <v>0.12440191387559808</v>
      </c>
      <c r="H2" s="27">
        <v>113</v>
      </c>
      <c r="I2" s="27">
        <v>1308</v>
      </c>
      <c r="J2" s="28">
        <f>H2/I2</f>
        <v>8.6391437308868502E-2</v>
      </c>
      <c r="K2" s="26">
        <v>86</v>
      </c>
      <c r="L2" s="27">
        <v>1332</v>
      </c>
      <c r="M2" s="28">
        <f>K2/L2</f>
        <v>6.4564564564564567E-2</v>
      </c>
    </row>
    <row r="3" spans="2:13" x14ac:dyDescent="0.25">
      <c r="B3" s="35"/>
      <c r="C3" s="38"/>
      <c r="D3" s="26" t="s">
        <v>8</v>
      </c>
      <c r="E3" s="27">
        <v>234</v>
      </c>
      <c r="F3" s="26">
        <v>1466</v>
      </c>
      <c r="G3" s="28">
        <f t="shared" ref="G3" si="0">E3/F3</f>
        <v>0.15961800818553887</v>
      </c>
      <c r="H3" s="27">
        <v>130</v>
      </c>
      <c r="I3" s="27">
        <v>1448</v>
      </c>
      <c r="J3" s="28">
        <f t="shared" ref="J3:J17" si="1">H3/I3</f>
        <v>8.9779005524861885E-2</v>
      </c>
      <c r="K3" s="26">
        <v>114</v>
      </c>
      <c r="L3" s="27">
        <v>1477</v>
      </c>
      <c r="M3" s="28">
        <f t="shared" ref="M3:M17" si="2">K3/L3</f>
        <v>7.7183480027081919E-2</v>
      </c>
    </row>
    <row r="4" spans="2:13" x14ac:dyDescent="0.25">
      <c r="B4" s="35"/>
      <c r="C4" s="37" t="s">
        <v>25</v>
      </c>
      <c r="D4" s="26" t="s">
        <v>7</v>
      </c>
      <c r="E4" s="26"/>
      <c r="F4" s="26"/>
      <c r="G4" s="26"/>
      <c r="H4" s="27">
        <v>0</v>
      </c>
      <c r="I4" s="27">
        <v>23</v>
      </c>
      <c r="J4" s="28">
        <f t="shared" si="1"/>
        <v>0</v>
      </c>
      <c r="K4" s="26">
        <v>17</v>
      </c>
      <c r="L4" s="27">
        <v>18</v>
      </c>
      <c r="M4" s="28">
        <f t="shared" si="2"/>
        <v>0.94444444444444442</v>
      </c>
    </row>
    <row r="5" spans="2:13" x14ac:dyDescent="0.25">
      <c r="B5" s="35"/>
      <c r="C5" s="38"/>
      <c r="D5" s="26" t="s">
        <v>8</v>
      </c>
      <c r="E5" s="26"/>
      <c r="F5" s="26"/>
      <c r="G5" s="26"/>
      <c r="H5" s="27">
        <v>0</v>
      </c>
      <c r="I5" s="27">
        <v>33</v>
      </c>
      <c r="J5" s="28">
        <f t="shared" si="1"/>
        <v>0</v>
      </c>
      <c r="K5" s="26">
        <v>25</v>
      </c>
      <c r="L5" s="27">
        <v>27</v>
      </c>
      <c r="M5" s="28">
        <f t="shared" si="2"/>
        <v>0.92592592592592593</v>
      </c>
    </row>
    <row r="6" spans="2:13" x14ac:dyDescent="0.25">
      <c r="B6" s="35"/>
      <c r="C6" s="37" t="s">
        <v>26</v>
      </c>
      <c r="D6" s="26" t="s">
        <v>7</v>
      </c>
      <c r="E6" s="27">
        <v>320</v>
      </c>
      <c r="F6" s="26">
        <v>2617</v>
      </c>
      <c r="G6" s="28">
        <f t="shared" ref="G6:G17" si="3">E6/F6</f>
        <v>0.12227741688956821</v>
      </c>
      <c r="H6" s="27">
        <v>198</v>
      </c>
      <c r="I6" s="27">
        <v>2677</v>
      </c>
      <c r="J6" s="28">
        <f t="shared" si="1"/>
        <v>7.3963391856555843E-2</v>
      </c>
      <c r="K6" s="26">
        <v>175</v>
      </c>
      <c r="L6" s="27">
        <v>2708</v>
      </c>
      <c r="M6" s="28">
        <f t="shared" si="2"/>
        <v>6.4623338257016244E-2</v>
      </c>
    </row>
    <row r="7" spans="2:13" x14ac:dyDescent="0.25">
      <c r="B7" s="36"/>
      <c r="C7" s="38"/>
      <c r="D7" s="26" t="s">
        <v>8</v>
      </c>
      <c r="E7" s="27">
        <v>402</v>
      </c>
      <c r="F7" s="26">
        <v>2909</v>
      </c>
      <c r="G7" s="28">
        <f t="shared" si="3"/>
        <v>0.13819181849432796</v>
      </c>
      <c r="H7" s="27">
        <v>262</v>
      </c>
      <c r="I7" s="27">
        <v>2996</v>
      </c>
      <c r="J7" s="28">
        <f t="shared" si="1"/>
        <v>8.7449933244325762E-2</v>
      </c>
      <c r="K7" s="26">
        <v>259</v>
      </c>
      <c r="L7" s="27">
        <v>2992</v>
      </c>
      <c r="M7" s="28">
        <f t="shared" si="2"/>
        <v>8.6564171122994651E-2</v>
      </c>
    </row>
    <row r="8" spans="2:13" x14ac:dyDescent="0.25">
      <c r="B8" s="34" t="s">
        <v>1</v>
      </c>
      <c r="C8" s="37" t="s">
        <v>24</v>
      </c>
      <c r="D8" s="26" t="s">
        <v>7</v>
      </c>
      <c r="E8" s="27">
        <v>275</v>
      </c>
      <c r="F8" s="26">
        <v>1444</v>
      </c>
      <c r="G8" s="28">
        <f t="shared" si="3"/>
        <v>0.19044321329639891</v>
      </c>
      <c r="H8" s="27">
        <v>121</v>
      </c>
      <c r="I8" s="27">
        <v>1257</v>
      </c>
      <c r="J8" s="28">
        <f t="shared" si="1"/>
        <v>9.6260938743038982E-2</v>
      </c>
      <c r="K8" s="26">
        <v>143</v>
      </c>
      <c r="L8" s="27">
        <v>1322</v>
      </c>
      <c r="M8" s="28">
        <f t="shared" si="2"/>
        <v>0.10816944024205749</v>
      </c>
    </row>
    <row r="9" spans="2:13" x14ac:dyDescent="0.25">
      <c r="B9" s="35"/>
      <c r="C9" s="38"/>
      <c r="D9" s="26" t="s">
        <v>8</v>
      </c>
      <c r="E9" s="27">
        <v>311</v>
      </c>
      <c r="F9" s="26">
        <v>1585</v>
      </c>
      <c r="G9" s="28">
        <f t="shared" si="3"/>
        <v>0.19621451104100945</v>
      </c>
      <c r="H9" s="27">
        <v>154</v>
      </c>
      <c r="I9" s="27">
        <v>1397</v>
      </c>
      <c r="J9" s="28">
        <f t="shared" si="1"/>
        <v>0.11023622047244094</v>
      </c>
      <c r="K9" s="26">
        <v>144</v>
      </c>
      <c r="L9" s="27">
        <v>1430</v>
      </c>
      <c r="M9" s="28">
        <f t="shared" si="2"/>
        <v>0.10069930069930071</v>
      </c>
    </row>
    <row r="10" spans="2:13" x14ac:dyDescent="0.25">
      <c r="B10" s="35"/>
      <c r="C10" s="37" t="s">
        <v>26</v>
      </c>
      <c r="D10" s="26" t="s">
        <v>7</v>
      </c>
      <c r="E10" s="27">
        <v>361</v>
      </c>
      <c r="F10" s="26">
        <v>1817</v>
      </c>
      <c r="G10" s="28">
        <f t="shared" si="3"/>
        <v>0.19867914144193727</v>
      </c>
      <c r="H10" s="27">
        <v>214</v>
      </c>
      <c r="I10" s="27">
        <v>1569</v>
      </c>
      <c r="J10" s="28">
        <f t="shared" si="1"/>
        <v>0.13639260675589548</v>
      </c>
      <c r="K10" s="26">
        <v>106</v>
      </c>
      <c r="L10" s="27">
        <v>1723</v>
      </c>
      <c r="M10" s="28">
        <f t="shared" si="2"/>
        <v>6.1520603598374926E-2</v>
      </c>
    </row>
    <row r="11" spans="2:13" x14ac:dyDescent="0.25">
      <c r="B11" s="36"/>
      <c r="C11" s="38"/>
      <c r="D11" s="26" t="s">
        <v>8</v>
      </c>
      <c r="E11" s="27">
        <v>437</v>
      </c>
      <c r="F11" s="26">
        <v>2008</v>
      </c>
      <c r="G11" s="28">
        <f t="shared" si="3"/>
        <v>0.21762948207171315</v>
      </c>
      <c r="H11" s="27">
        <v>233</v>
      </c>
      <c r="I11" s="27">
        <v>1696</v>
      </c>
      <c r="J11" s="28">
        <f t="shared" si="1"/>
        <v>0.13738207547169812</v>
      </c>
      <c r="K11" s="26">
        <v>134</v>
      </c>
      <c r="L11" s="27">
        <v>1890</v>
      </c>
      <c r="M11" s="28">
        <f t="shared" si="2"/>
        <v>7.0899470899470893E-2</v>
      </c>
    </row>
    <row r="12" spans="2:13" x14ac:dyDescent="0.25">
      <c r="B12" s="34" t="s">
        <v>2</v>
      </c>
      <c r="C12" s="37" t="s">
        <v>24</v>
      </c>
      <c r="D12" s="26" t="s">
        <v>7</v>
      </c>
      <c r="E12" s="27">
        <v>258</v>
      </c>
      <c r="F12" s="26">
        <v>1888</v>
      </c>
      <c r="G12" s="28">
        <f t="shared" si="3"/>
        <v>0.13665254237288135</v>
      </c>
      <c r="H12" s="27">
        <v>221</v>
      </c>
      <c r="I12" s="27">
        <v>1950</v>
      </c>
      <c r="J12" s="28">
        <f t="shared" si="1"/>
        <v>0.11333333333333333</v>
      </c>
      <c r="K12" s="26">
        <v>256</v>
      </c>
      <c r="L12" s="27">
        <v>1996</v>
      </c>
      <c r="M12" s="28">
        <f t="shared" si="2"/>
        <v>0.12825651302605209</v>
      </c>
    </row>
    <row r="13" spans="2:13" x14ac:dyDescent="0.25">
      <c r="B13" s="35"/>
      <c r="C13" s="38"/>
      <c r="D13" s="26" t="s">
        <v>8</v>
      </c>
      <c r="E13" s="27">
        <v>292</v>
      </c>
      <c r="F13" s="26">
        <v>2122</v>
      </c>
      <c r="G13" s="28">
        <f t="shared" si="3"/>
        <v>0.13760603204524033</v>
      </c>
      <c r="H13" s="27">
        <v>302</v>
      </c>
      <c r="I13" s="27">
        <v>2265</v>
      </c>
      <c r="J13" s="28">
        <f t="shared" si="1"/>
        <v>0.13333333333333333</v>
      </c>
      <c r="K13" s="26">
        <v>269</v>
      </c>
      <c r="L13" s="27">
        <v>2225</v>
      </c>
      <c r="M13" s="28">
        <f t="shared" si="2"/>
        <v>0.12089887640449438</v>
      </c>
    </row>
    <row r="14" spans="2:13" x14ac:dyDescent="0.25">
      <c r="B14" s="35"/>
      <c r="C14" s="37" t="s">
        <v>25</v>
      </c>
      <c r="D14" s="26" t="s">
        <v>7</v>
      </c>
      <c r="E14" s="27">
        <v>16</v>
      </c>
      <c r="F14" s="26">
        <v>21</v>
      </c>
      <c r="G14" s="28">
        <f t="shared" si="3"/>
        <v>0.76190476190476186</v>
      </c>
      <c r="H14" s="27">
        <v>4</v>
      </c>
      <c r="I14" s="27">
        <v>32</v>
      </c>
      <c r="J14" s="28">
        <f t="shared" si="1"/>
        <v>0.125</v>
      </c>
      <c r="K14" s="26">
        <v>16</v>
      </c>
      <c r="L14" s="27">
        <v>49</v>
      </c>
      <c r="M14" s="28">
        <f t="shared" si="2"/>
        <v>0.32653061224489793</v>
      </c>
    </row>
    <row r="15" spans="2:13" x14ac:dyDescent="0.25">
      <c r="B15" s="35"/>
      <c r="C15" s="38"/>
      <c r="D15" s="26" t="s">
        <v>8</v>
      </c>
      <c r="E15" s="27">
        <v>30</v>
      </c>
      <c r="F15" s="26">
        <v>35</v>
      </c>
      <c r="G15" s="28">
        <f t="shared" si="3"/>
        <v>0.8571428571428571</v>
      </c>
      <c r="H15" s="27">
        <v>4</v>
      </c>
      <c r="I15" s="27">
        <v>54</v>
      </c>
      <c r="J15" s="28">
        <f t="shared" si="1"/>
        <v>7.407407407407407E-2</v>
      </c>
      <c r="K15" s="26">
        <v>16</v>
      </c>
      <c r="L15" s="27">
        <v>68</v>
      </c>
      <c r="M15" s="28">
        <f t="shared" si="2"/>
        <v>0.23529411764705882</v>
      </c>
    </row>
    <row r="16" spans="2:13" x14ac:dyDescent="0.25">
      <c r="B16" s="35"/>
      <c r="C16" s="37" t="s">
        <v>26</v>
      </c>
      <c r="D16" s="26" t="s">
        <v>7</v>
      </c>
      <c r="E16" s="27">
        <v>343</v>
      </c>
      <c r="F16" s="26">
        <v>3282</v>
      </c>
      <c r="G16" s="28">
        <f t="shared" si="3"/>
        <v>0.10450944546008531</v>
      </c>
      <c r="H16" s="27">
        <v>310</v>
      </c>
      <c r="I16" s="27">
        <v>3757</v>
      </c>
      <c r="J16" s="28">
        <f t="shared" si="1"/>
        <v>8.2512643066276287E-2</v>
      </c>
      <c r="K16" s="26">
        <v>265</v>
      </c>
      <c r="L16" s="27">
        <v>3785</v>
      </c>
      <c r="M16" s="28">
        <f t="shared" si="2"/>
        <v>7.0013210039630125E-2</v>
      </c>
    </row>
    <row r="17" spans="2:13" x14ac:dyDescent="0.25">
      <c r="B17" s="35"/>
      <c r="C17" s="38"/>
      <c r="D17" s="26" t="s">
        <v>8</v>
      </c>
      <c r="E17" s="27">
        <v>446</v>
      </c>
      <c r="F17" s="26">
        <v>3658</v>
      </c>
      <c r="G17" s="28">
        <f t="shared" si="3"/>
        <v>0.12192454893384364</v>
      </c>
      <c r="H17" s="27">
        <v>394</v>
      </c>
      <c r="I17" s="27">
        <v>4094</v>
      </c>
      <c r="J17" s="28">
        <f t="shared" si="1"/>
        <v>9.6238397655105029E-2</v>
      </c>
      <c r="K17" s="26">
        <v>364</v>
      </c>
      <c r="L17" s="27">
        <v>4053</v>
      </c>
      <c r="M17" s="28">
        <f t="shared" si="2"/>
        <v>8.9810017271157172E-2</v>
      </c>
    </row>
    <row r="18" spans="2:13" x14ac:dyDescent="0.25">
      <c r="B18" s="35"/>
      <c r="C18" s="37" t="s">
        <v>12</v>
      </c>
      <c r="D18" s="26" t="s">
        <v>7</v>
      </c>
      <c r="E18" s="26"/>
      <c r="F18" s="26"/>
      <c r="G18" s="26"/>
      <c r="H18" s="26"/>
      <c r="I18" s="26"/>
      <c r="J18" s="26"/>
      <c r="K18" s="26">
        <v>28</v>
      </c>
      <c r="L18" s="27">
        <v>54</v>
      </c>
      <c r="M18" s="28">
        <f t="shared" ref="M18:M37" si="4">K18/L18</f>
        <v>0.51851851851851849</v>
      </c>
    </row>
    <row r="19" spans="2:13" x14ac:dyDescent="0.25">
      <c r="B19" s="36"/>
      <c r="C19" s="38"/>
      <c r="D19" s="26" t="s">
        <v>8</v>
      </c>
      <c r="E19" s="27">
        <v>0</v>
      </c>
      <c r="F19" s="26">
        <v>1</v>
      </c>
      <c r="G19" s="28">
        <f t="shared" ref="G19:G37" si="5">E19/F19</f>
        <v>0</v>
      </c>
      <c r="H19" s="26"/>
      <c r="I19" s="26"/>
      <c r="J19" s="26"/>
      <c r="K19" s="26">
        <v>26</v>
      </c>
      <c r="L19" s="27">
        <v>44</v>
      </c>
      <c r="M19" s="28">
        <f t="shared" si="4"/>
        <v>0.59090909090909094</v>
      </c>
    </row>
    <row r="20" spans="2:13" x14ac:dyDescent="0.25">
      <c r="B20" s="34" t="s">
        <v>3</v>
      </c>
      <c r="C20" s="37" t="s">
        <v>24</v>
      </c>
      <c r="D20" s="26" t="s">
        <v>7</v>
      </c>
      <c r="E20" s="27">
        <v>204</v>
      </c>
      <c r="F20" s="26">
        <v>1592</v>
      </c>
      <c r="G20" s="28">
        <f t="shared" si="5"/>
        <v>0.12814070351758794</v>
      </c>
      <c r="H20" s="27">
        <v>158</v>
      </c>
      <c r="I20" s="27">
        <v>1718</v>
      </c>
      <c r="J20" s="28">
        <f t="shared" ref="J20:J37" si="6">H20/I20</f>
        <v>9.1967403958090804E-2</v>
      </c>
      <c r="K20" s="26">
        <v>197</v>
      </c>
      <c r="L20" s="27">
        <v>1796</v>
      </c>
      <c r="M20" s="28">
        <f t="shared" si="4"/>
        <v>0.10968819599109131</v>
      </c>
    </row>
    <row r="21" spans="2:13" x14ac:dyDescent="0.25">
      <c r="B21" s="35"/>
      <c r="C21" s="38"/>
      <c r="D21" s="26" t="s">
        <v>8</v>
      </c>
      <c r="E21" s="27">
        <v>273</v>
      </c>
      <c r="F21" s="26">
        <v>1690</v>
      </c>
      <c r="G21" s="28">
        <f t="shared" si="5"/>
        <v>0.16153846153846155</v>
      </c>
      <c r="H21" s="27">
        <v>173</v>
      </c>
      <c r="I21" s="27">
        <v>1802</v>
      </c>
      <c r="J21" s="28">
        <f t="shared" si="6"/>
        <v>9.6004439511653716E-2</v>
      </c>
      <c r="K21" s="26">
        <v>245</v>
      </c>
      <c r="L21" s="27">
        <v>1916</v>
      </c>
      <c r="M21" s="28">
        <f t="shared" si="4"/>
        <v>0.12787056367432151</v>
      </c>
    </row>
    <row r="22" spans="2:13" x14ac:dyDescent="0.25">
      <c r="B22" s="35"/>
      <c r="C22" s="37" t="s">
        <v>25</v>
      </c>
      <c r="D22" s="26" t="s">
        <v>7</v>
      </c>
      <c r="E22" s="27">
        <v>0</v>
      </c>
      <c r="F22" s="26">
        <v>62</v>
      </c>
      <c r="G22" s="28">
        <f t="shared" si="5"/>
        <v>0</v>
      </c>
      <c r="H22" s="27">
        <v>15</v>
      </c>
      <c r="I22" s="27">
        <v>88</v>
      </c>
      <c r="J22" s="28">
        <f t="shared" si="6"/>
        <v>0.17045454545454544</v>
      </c>
      <c r="K22" s="26">
        <v>12</v>
      </c>
      <c r="L22" s="27">
        <v>94</v>
      </c>
      <c r="M22" s="28">
        <f t="shared" si="4"/>
        <v>0.1276595744680851</v>
      </c>
    </row>
    <row r="23" spans="2:13" x14ac:dyDescent="0.25">
      <c r="B23" s="35"/>
      <c r="C23" s="38"/>
      <c r="D23" s="26" t="s">
        <v>8</v>
      </c>
      <c r="E23" s="27">
        <v>0</v>
      </c>
      <c r="F23" s="26">
        <v>50</v>
      </c>
      <c r="G23" s="28">
        <f t="shared" si="5"/>
        <v>0</v>
      </c>
      <c r="H23" s="27">
        <v>14</v>
      </c>
      <c r="I23" s="27">
        <v>88</v>
      </c>
      <c r="J23" s="28">
        <f t="shared" si="6"/>
        <v>0.15909090909090909</v>
      </c>
      <c r="K23" s="26">
        <v>16</v>
      </c>
      <c r="L23" s="27">
        <v>97</v>
      </c>
      <c r="M23" s="28">
        <f t="shared" si="4"/>
        <v>0.16494845360824742</v>
      </c>
    </row>
    <row r="24" spans="2:13" x14ac:dyDescent="0.25">
      <c r="B24" s="35"/>
      <c r="C24" s="37" t="s">
        <v>26</v>
      </c>
      <c r="D24" s="26" t="s">
        <v>7</v>
      </c>
      <c r="E24" s="27">
        <v>482</v>
      </c>
      <c r="F24" s="26">
        <v>4503</v>
      </c>
      <c r="G24" s="28">
        <f t="shared" si="5"/>
        <v>0.1070397512769265</v>
      </c>
      <c r="H24" s="27">
        <v>332</v>
      </c>
      <c r="I24" s="27">
        <v>4669</v>
      </c>
      <c r="J24" s="28">
        <f t="shared" si="6"/>
        <v>7.1107303491111593E-2</v>
      </c>
      <c r="K24" s="26">
        <v>357</v>
      </c>
      <c r="L24" s="27">
        <v>4826</v>
      </c>
      <c r="M24" s="28">
        <f t="shared" si="4"/>
        <v>7.3974305843348534E-2</v>
      </c>
    </row>
    <row r="25" spans="2:13" x14ac:dyDescent="0.25">
      <c r="B25" s="35"/>
      <c r="C25" s="38"/>
      <c r="D25" s="26" t="s">
        <v>8</v>
      </c>
      <c r="E25" s="27">
        <v>645</v>
      </c>
      <c r="F25" s="26">
        <v>5134</v>
      </c>
      <c r="G25" s="28">
        <f t="shared" si="5"/>
        <v>0.12563303467082196</v>
      </c>
      <c r="H25" s="27">
        <v>475</v>
      </c>
      <c r="I25" s="27">
        <v>5310</v>
      </c>
      <c r="J25" s="28">
        <f t="shared" si="6"/>
        <v>8.9453860640301322E-2</v>
      </c>
      <c r="K25" s="26">
        <v>497</v>
      </c>
      <c r="L25" s="27">
        <v>5336</v>
      </c>
      <c r="M25" s="28">
        <f t="shared" si="4"/>
        <v>9.3140929535232383E-2</v>
      </c>
    </row>
    <row r="26" spans="2:13" x14ac:dyDescent="0.25">
      <c r="B26" s="35"/>
      <c r="C26" s="37" t="s">
        <v>12</v>
      </c>
      <c r="D26" s="26" t="s">
        <v>7</v>
      </c>
      <c r="E26" s="27">
        <v>54</v>
      </c>
      <c r="F26" s="26">
        <v>404</v>
      </c>
      <c r="G26" s="28">
        <f t="shared" si="5"/>
        <v>0.13366336633663367</v>
      </c>
      <c r="H26" s="27">
        <v>86</v>
      </c>
      <c r="I26" s="27">
        <v>626</v>
      </c>
      <c r="J26" s="28">
        <f t="shared" si="6"/>
        <v>0.13738019169329074</v>
      </c>
      <c r="K26" s="26">
        <v>100</v>
      </c>
      <c r="L26" s="27">
        <v>1094</v>
      </c>
      <c r="M26" s="28">
        <f t="shared" si="4"/>
        <v>9.1407678244972576E-2</v>
      </c>
    </row>
    <row r="27" spans="2:13" x14ac:dyDescent="0.25">
      <c r="B27" s="36"/>
      <c r="C27" s="38"/>
      <c r="D27" s="26" t="s">
        <v>8</v>
      </c>
      <c r="E27" s="27">
        <v>61</v>
      </c>
      <c r="F27" s="26">
        <v>436</v>
      </c>
      <c r="G27" s="28">
        <f t="shared" si="5"/>
        <v>0.13990825688073394</v>
      </c>
      <c r="H27" s="27">
        <v>96</v>
      </c>
      <c r="I27" s="27">
        <v>678</v>
      </c>
      <c r="J27" s="28">
        <f t="shared" si="6"/>
        <v>0.1415929203539823</v>
      </c>
      <c r="K27" s="26">
        <v>137</v>
      </c>
      <c r="L27" s="27">
        <v>1217</v>
      </c>
      <c r="M27" s="28">
        <f t="shared" si="4"/>
        <v>0.11257189811010682</v>
      </c>
    </row>
    <row r="28" spans="2:13" x14ac:dyDescent="0.25">
      <c r="B28" s="34" t="s">
        <v>4</v>
      </c>
      <c r="C28" s="37" t="s">
        <v>24</v>
      </c>
      <c r="D28" s="26" t="s">
        <v>7</v>
      </c>
      <c r="E28" s="27">
        <v>289</v>
      </c>
      <c r="F28" s="26">
        <v>1425</v>
      </c>
      <c r="G28" s="28">
        <f t="shared" si="5"/>
        <v>0.20280701754385966</v>
      </c>
      <c r="H28" s="26">
        <v>252</v>
      </c>
      <c r="I28" s="27">
        <v>1559</v>
      </c>
      <c r="J28" s="28">
        <f t="shared" si="6"/>
        <v>0.16164207825529187</v>
      </c>
      <c r="K28" s="26">
        <v>204</v>
      </c>
      <c r="L28" s="27">
        <v>1583</v>
      </c>
      <c r="M28" s="28">
        <f t="shared" si="4"/>
        <v>0.12886923562855337</v>
      </c>
    </row>
    <row r="29" spans="2:13" x14ac:dyDescent="0.25">
      <c r="B29" s="35"/>
      <c r="C29" s="38"/>
      <c r="D29" s="26" t="s">
        <v>8</v>
      </c>
      <c r="E29" s="27">
        <v>373</v>
      </c>
      <c r="F29" s="26">
        <v>1632</v>
      </c>
      <c r="G29" s="28">
        <f t="shared" si="5"/>
        <v>0.22855392156862744</v>
      </c>
      <c r="H29" s="26">
        <v>312</v>
      </c>
      <c r="I29" s="27">
        <v>1722</v>
      </c>
      <c r="J29" s="28">
        <f t="shared" si="6"/>
        <v>0.18118466898954705</v>
      </c>
      <c r="K29" s="26">
        <v>277</v>
      </c>
      <c r="L29" s="27">
        <v>1682</v>
      </c>
      <c r="M29" s="28">
        <f t="shared" si="4"/>
        <v>0.16468489892984542</v>
      </c>
    </row>
    <row r="30" spans="2:13" x14ac:dyDescent="0.25">
      <c r="B30" s="35"/>
      <c r="C30" s="37" t="s">
        <v>26</v>
      </c>
      <c r="D30" s="26" t="s">
        <v>7</v>
      </c>
      <c r="E30" s="27">
        <v>571</v>
      </c>
      <c r="F30" s="26">
        <v>3006</v>
      </c>
      <c r="G30" s="28">
        <f t="shared" si="5"/>
        <v>0.18995342648037258</v>
      </c>
      <c r="H30" s="26">
        <v>368</v>
      </c>
      <c r="I30" s="27">
        <v>3205</v>
      </c>
      <c r="J30" s="28">
        <f t="shared" si="6"/>
        <v>0.11482059282371294</v>
      </c>
      <c r="K30" s="26">
        <v>391</v>
      </c>
      <c r="L30" s="27">
        <v>3326</v>
      </c>
      <c r="M30" s="28">
        <f t="shared" si="4"/>
        <v>0.11755862898376428</v>
      </c>
    </row>
    <row r="31" spans="2:13" x14ac:dyDescent="0.25">
      <c r="B31" s="35"/>
      <c r="C31" s="38"/>
      <c r="D31" s="26" t="s">
        <v>8</v>
      </c>
      <c r="E31" s="27">
        <v>737</v>
      </c>
      <c r="F31" s="26">
        <v>3835</v>
      </c>
      <c r="G31" s="28">
        <f t="shared" si="5"/>
        <v>0.19217731421121251</v>
      </c>
      <c r="H31" s="26">
        <v>477</v>
      </c>
      <c r="I31" s="27">
        <v>3960</v>
      </c>
      <c r="J31" s="28">
        <f t="shared" si="6"/>
        <v>0.12045454545454545</v>
      </c>
      <c r="K31" s="26">
        <v>525</v>
      </c>
      <c r="L31" s="27">
        <v>4000</v>
      </c>
      <c r="M31" s="28">
        <f t="shared" si="4"/>
        <v>0.13125000000000001</v>
      </c>
    </row>
    <row r="32" spans="2:13" x14ac:dyDescent="0.25">
      <c r="B32" s="35"/>
      <c r="C32" s="37" t="s">
        <v>12</v>
      </c>
      <c r="D32" s="26" t="s">
        <v>7</v>
      </c>
      <c r="E32" s="27">
        <v>50</v>
      </c>
      <c r="F32" s="26">
        <v>77</v>
      </c>
      <c r="G32" s="28">
        <f t="shared" si="5"/>
        <v>0.64935064935064934</v>
      </c>
      <c r="H32" s="26">
        <v>0</v>
      </c>
      <c r="I32" s="27">
        <v>23</v>
      </c>
      <c r="J32" s="28">
        <f t="shared" si="6"/>
        <v>0</v>
      </c>
      <c r="K32" s="26">
        <v>6</v>
      </c>
      <c r="L32" s="27">
        <v>28</v>
      </c>
      <c r="M32" s="28">
        <f t="shared" si="4"/>
        <v>0.21428571428571427</v>
      </c>
    </row>
    <row r="33" spans="2:13" x14ac:dyDescent="0.25">
      <c r="B33" s="36"/>
      <c r="C33" s="38"/>
      <c r="D33" s="26" t="s">
        <v>8</v>
      </c>
      <c r="E33" s="27">
        <v>58</v>
      </c>
      <c r="F33" s="26">
        <v>98</v>
      </c>
      <c r="G33" s="28">
        <f t="shared" si="5"/>
        <v>0.59183673469387754</v>
      </c>
      <c r="H33" s="26">
        <v>3</v>
      </c>
      <c r="I33" s="27">
        <v>27</v>
      </c>
      <c r="J33" s="28">
        <f t="shared" si="6"/>
        <v>0.1111111111111111</v>
      </c>
      <c r="K33" s="26">
        <v>5</v>
      </c>
      <c r="L33" s="27">
        <v>33</v>
      </c>
      <c r="M33" s="28">
        <f t="shared" si="4"/>
        <v>0.15151515151515152</v>
      </c>
    </row>
    <row r="34" spans="2:13" x14ac:dyDescent="0.25">
      <c r="B34" s="34" t="s">
        <v>5</v>
      </c>
      <c r="C34" s="37" t="s">
        <v>24</v>
      </c>
      <c r="D34" s="26" t="s">
        <v>7</v>
      </c>
      <c r="E34" s="27">
        <v>32</v>
      </c>
      <c r="F34" s="26">
        <v>375</v>
      </c>
      <c r="G34" s="28">
        <f t="shared" si="5"/>
        <v>8.533333333333333E-2</v>
      </c>
      <c r="H34" s="26">
        <v>51</v>
      </c>
      <c r="I34" s="27">
        <v>377</v>
      </c>
      <c r="J34" s="28">
        <f t="shared" si="6"/>
        <v>0.13527851458885942</v>
      </c>
      <c r="K34" s="26">
        <v>40</v>
      </c>
      <c r="L34" s="27">
        <v>382</v>
      </c>
      <c r="M34" s="28">
        <f t="shared" si="4"/>
        <v>0.10471204188481675</v>
      </c>
    </row>
    <row r="35" spans="2:13" x14ac:dyDescent="0.25">
      <c r="B35" s="35"/>
      <c r="C35" s="38"/>
      <c r="D35" s="26" t="s">
        <v>8</v>
      </c>
      <c r="E35" s="27">
        <v>67</v>
      </c>
      <c r="F35" s="26">
        <v>377</v>
      </c>
      <c r="G35" s="28">
        <f t="shared" si="5"/>
        <v>0.17771883289124668</v>
      </c>
      <c r="H35" s="26">
        <v>40</v>
      </c>
      <c r="I35" s="27">
        <v>344</v>
      </c>
      <c r="J35" s="28">
        <f t="shared" si="6"/>
        <v>0.11627906976744186</v>
      </c>
      <c r="K35" s="26">
        <v>53</v>
      </c>
      <c r="L35" s="27">
        <v>363</v>
      </c>
      <c r="M35" s="28">
        <f t="shared" si="4"/>
        <v>0.14600550964187328</v>
      </c>
    </row>
    <row r="36" spans="2:13" x14ac:dyDescent="0.25">
      <c r="B36" s="35"/>
      <c r="C36" s="37" t="s">
        <v>26</v>
      </c>
      <c r="D36" s="26" t="s">
        <v>7</v>
      </c>
      <c r="E36" s="27">
        <v>102</v>
      </c>
      <c r="F36" s="26">
        <v>636</v>
      </c>
      <c r="G36" s="28">
        <f t="shared" si="5"/>
        <v>0.16037735849056603</v>
      </c>
      <c r="H36" s="26">
        <v>86</v>
      </c>
      <c r="I36" s="27">
        <v>689</v>
      </c>
      <c r="J36" s="28">
        <f t="shared" si="6"/>
        <v>0.12481857764876633</v>
      </c>
      <c r="K36" s="26">
        <v>108</v>
      </c>
      <c r="L36" s="27">
        <v>667</v>
      </c>
      <c r="M36" s="28">
        <f t="shared" si="4"/>
        <v>0.16191904047976011</v>
      </c>
    </row>
    <row r="37" spans="2:13" x14ac:dyDescent="0.25">
      <c r="B37" s="36"/>
      <c r="C37" s="38"/>
      <c r="D37" s="26" t="s">
        <v>8</v>
      </c>
      <c r="E37" s="27">
        <v>129</v>
      </c>
      <c r="F37" s="26">
        <v>631</v>
      </c>
      <c r="G37" s="28">
        <f t="shared" si="5"/>
        <v>0.20443740095087162</v>
      </c>
      <c r="H37" s="26">
        <v>85</v>
      </c>
      <c r="I37" s="27">
        <v>660</v>
      </c>
      <c r="J37" s="28">
        <f t="shared" si="6"/>
        <v>0.12878787878787878</v>
      </c>
      <c r="K37" s="26">
        <v>97</v>
      </c>
      <c r="L37" s="27">
        <v>635</v>
      </c>
      <c r="M37" s="28">
        <f t="shared" si="4"/>
        <v>0.15275590551181104</v>
      </c>
    </row>
  </sheetData>
  <mergeCells count="24">
    <mergeCell ref="C30:C31"/>
    <mergeCell ref="C32:C33"/>
    <mergeCell ref="C34:C35"/>
    <mergeCell ref="C20:C21"/>
    <mergeCell ref="C22:C23"/>
    <mergeCell ref="C24:C25"/>
    <mergeCell ref="C26:C27"/>
    <mergeCell ref="C28:C29"/>
    <mergeCell ref="B28:B33"/>
    <mergeCell ref="B34:B37"/>
    <mergeCell ref="C12:C13"/>
    <mergeCell ref="B2:B7"/>
    <mergeCell ref="B8:B11"/>
    <mergeCell ref="B12:B19"/>
    <mergeCell ref="B20:B27"/>
    <mergeCell ref="C2:C3"/>
    <mergeCell ref="C4:C5"/>
    <mergeCell ref="C6:C7"/>
    <mergeCell ref="C8:C9"/>
    <mergeCell ref="C10:C11"/>
    <mergeCell ref="C36:C37"/>
    <mergeCell ref="C14:C15"/>
    <mergeCell ref="C16:C17"/>
    <mergeCell ref="C18:C19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8"/>
  <sheetViews>
    <sheetView topLeftCell="A16" workbookViewId="0">
      <selection activeCell="M17" sqref="M17"/>
    </sheetView>
  </sheetViews>
  <sheetFormatPr defaultRowHeight="15" x14ac:dyDescent="0.25"/>
  <sheetData>
    <row r="2" spans="2:13" ht="43.15" x14ac:dyDescent="0.3">
      <c r="B2" s="25" t="s">
        <v>32</v>
      </c>
      <c r="C2" s="25" t="s">
        <v>33</v>
      </c>
      <c r="D2" s="25" t="s">
        <v>6</v>
      </c>
      <c r="E2" s="25" t="s">
        <v>27</v>
      </c>
      <c r="F2" s="25" t="s">
        <v>28</v>
      </c>
      <c r="G2" s="25" t="s">
        <v>29</v>
      </c>
      <c r="H2" s="25" t="s">
        <v>27</v>
      </c>
      <c r="I2" s="25" t="s">
        <v>28</v>
      </c>
      <c r="J2" s="25" t="s">
        <v>30</v>
      </c>
      <c r="K2" s="25" t="s">
        <v>27</v>
      </c>
      <c r="L2" s="25" t="s">
        <v>28</v>
      </c>
      <c r="M2" s="25" t="s">
        <v>31</v>
      </c>
    </row>
    <row r="3" spans="2:13" x14ac:dyDescent="0.25">
      <c r="B3" s="34" t="s">
        <v>0</v>
      </c>
      <c r="C3" s="37" t="s">
        <v>24</v>
      </c>
      <c r="D3" s="26" t="s">
        <v>7</v>
      </c>
      <c r="E3" s="27">
        <v>156</v>
      </c>
      <c r="F3" s="26">
        <v>1254</v>
      </c>
      <c r="G3" s="28">
        <f>E3/F3</f>
        <v>0.12440191387559808</v>
      </c>
      <c r="H3" s="27">
        <v>113</v>
      </c>
      <c r="I3" s="27">
        <v>1308</v>
      </c>
      <c r="J3" s="28">
        <f>H3/I3</f>
        <v>8.6391437308868502E-2</v>
      </c>
      <c r="K3" s="26">
        <v>86</v>
      </c>
      <c r="L3" s="27">
        <v>1332</v>
      </c>
      <c r="M3" s="28">
        <f>K3/L3</f>
        <v>6.4564564564564567E-2</v>
      </c>
    </row>
    <row r="4" spans="2:13" x14ac:dyDescent="0.25">
      <c r="B4" s="35"/>
      <c r="C4" s="38"/>
      <c r="D4" s="26" t="s">
        <v>8</v>
      </c>
      <c r="E4" s="27">
        <v>234</v>
      </c>
      <c r="F4" s="26">
        <v>1466</v>
      </c>
      <c r="G4" s="28">
        <f t="shared" ref="G4" si="0">E4/F4</f>
        <v>0.15961800818553887</v>
      </c>
      <c r="H4" s="27">
        <v>130</v>
      </c>
      <c r="I4" s="27">
        <v>1448</v>
      </c>
      <c r="J4" s="28">
        <f t="shared" ref="J4:J18" si="1">H4/I4</f>
        <v>8.9779005524861885E-2</v>
      </c>
      <c r="K4" s="26">
        <v>114</v>
      </c>
      <c r="L4" s="27">
        <v>1477</v>
      </c>
      <c r="M4" s="28">
        <f t="shared" ref="M4:M18" si="2">K4/L4</f>
        <v>7.7183480027081919E-2</v>
      </c>
    </row>
    <row r="5" spans="2:13" x14ac:dyDescent="0.25">
      <c r="B5" s="35"/>
      <c r="C5" s="37" t="s">
        <v>25</v>
      </c>
      <c r="D5" s="26" t="s">
        <v>7</v>
      </c>
      <c r="E5" s="26" t="s">
        <v>34</v>
      </c>
      <c r="F5" s="26" t="s">
        <v>34</v>
      </c>
      <c r="G5" s="26" t="s">
        <v>34</v>
      </c>
      <c r="H5" s="27">
        <v>0</v>
      </c>
      <c r="I5" s="27">
        <v>23</v>
      </c>
      <c r="J5" s="28">
        <f t="shared" si="1"/>
        <v>0</v>
      </c>
      <c r="K5" s="26">
        <v>17</v>
      </c>
      <c r="L5" s="27">
        <v>18</v>
      </c>
      <c r="M5" s="28">
        <f t="shared" si="2"/>
        <v>0.94444444444444442</v>
      </c>
    </row>
    <row r="6" spans="2:13" x14ac:dyDescent="0.25">
      <c r="B6" s="35"/>
      <c r="C6" s="38"/>
      <c r="D6" s="26" t="s">
        <v>8</v>
      </c>
      <c r="E6" s="26" t="s">
        <v>34</v>
      </c>
      <c r="F6" s="26" t="s">
        <v>34</v>
      </c>
      <c r="G6" s="26" t="s">
        <v>34</v>
      </c>
      <c r="H6" s="27">
        <v>0</v>
      </c>
      <c r="I6" s="27">
        <v>33</v>
      </c>
      <c r="J6" s="28">
        <f t="shared" si="1"/>
        <v>0</v>
      </c>
      <c r="K6" s="26">
        <v>25</v>
      </c>
      <c r="L6" s="27">
        <v>27</v>
      </c>
      <c r="M6" s="28">
        <f t="shared" si="2"/>
        <v>0.92592592592592593</v>
      </c>
    </row>
    <row r="7" spans="2:13" x14ac:dyDescent="0.25">
      <c r="B7" s="35"/>
      <c r="C7" s="37" t="s">
        <v>26</v>
      </c>
      <c r="D7" s="26" t="s">
        <v>7</v>
      </c>
      <c r="E7" s="27">
        <v>320</v>
      </c>
      <c r="F7" s="26">
        <v>2617</v>
      </c>
      <c r="G7" s="28">
        <f t="shared" ref="G7:G18" si="3">E7/F7</f>
        <v>0.12227741688956821</v>
      </c>
      <c r="H7" s="27">
        <v>198</v>
      </c>
      <c r="I7" s="27">
        <v>2677</v>
      </c>
      <c r="J7" s="28">
        <f t="shared" si="1"/>
        <v>7.3963391856555843E-2</v>
      </c>
      <c r="K7" s="26">
        <v>175</v>
      </c>
      <c r="L7" s="27">
        <v>2708</v>
      </c>
      <c r="M7" s="28">
        <f t="shared" si="2"/>
        <v>6.4623338257016244E-2</v>
      </c>
    </row>
    <row r="8" spans="2:13" x14ac:dyDescent="0.25">
      <c r="B8" s="36"/>
      <c r="C8" s="38"/>
      <c r="D8" s="26" t="s">
        <v>8</v>
      </c>
      <c r="E8" s="27">
        <v>402</v>
      </c>
      <c r="F8" s="26">
        <v>2909</v>
      </c>
      <c r="G8" s="28">
        <f t="shared" si="3"/>
        <v>0.13819181849432796</v>
      </c>
      <c r="H8" s="27">
        <v>262</v>
      </c>
      <c r="I8" s="27">
        <v>2996</v>
      </c>
      <c r="J8" s="28">
        <f t="shared" si="1"/>
        <v>8.7449933244325762E-2</v>
      </c>
      <c r="K8" s="26">
        <v>259</v>
      </c>
      <c r="L8" s="27">
        <v>2992</v>
      </c>
      <c r="M8" s="28">
        <f t="shared" si="2"/>
        <v>8.6564171122994651E-2</v>
      </c>
    </row>
    <row r="9" spans="2:13" x14ac:dyDescent="0.25">
      <c r="B9" s="34" t="s">
        <v>1</v>
      </c>
      <c r="C9" s="37" t="s">
        <v>24</v>
      </c>
      <c r="D9" s="26" t="s">
        <v>7</v>
      </c>
      <c r="E9" s="27">
        <v>275</v>
      </c>
      <c r="F9" s="26">
        <v>1444</v>
      </c>
      <c r="G9" s="28">
        <f t="shared" si="3"/>
        <v>0.19044321329639891</v>
      </c>
      <c r="H9" s="27">
        <v>121</v>
      </c>
      <c r="I9" s="27">
        <v>1257</v>
      </c>
      <c r="J9" s="28">
        <f t="shared" si="1"/>
        <v>9.6260938743038982E-2</v>
      </c>
      <c r="K9" s="26">
        <v>143</v>
      </c>
      <c r="L9" s="27">
        <v>1322</v>
      </c>
      <c r="M9" s="28">
        <f t="shared" si="2"/>
        <v>0.10816944024205749</v>
      </c>
    </row>
    <row r="10" spans="2:13" x14ac:dyDescent="0.25">
      <c r="B10" s="35"/>
      <c r="C10" s="38"/>
      <c r="D10" s="26" t="s">
        <v>8</v>
      </c>
      <c r="E10" s="27">
        <v>311</v>
      </c>
      <c r="F10" s="26">
        <v>1585</v>
      </c>
      <c r="G10" s="28">
        <f t="shared" si="3"/>
        <v>0.19621451104100945</v>
      </c>
      <c r="H10" s="27">
        <v>154</v>
      </c>
      <c r="I10" s="27">
        <v>1397</v>
      </c>
      <c r="J10" s="28">
        <f t="shared" si="1"/>
        <v>0.11023622047244094</v>
      </c>
      <c r="K10" s="26">
        <v>144</v>
      </c>
      <c r="L10" s="27">
        <v>1430</v>
      </c>
      <c r="M10" s="28">
        <f t="shared" si="2"/>
        <v>0.10069930069930071</v>
      </c>
    </row>
    <row r="11" spans="2:13" x14ac:dyDescent="0.25">
      <c r="B11" s="35"/>
      <c r="C11" s="37" t="s">
        <v>26</v>
      </c>
      <c r="D11" s="26" t="s">
        <v>7</v>
      </c>
      <c r="E11" s="27">
        <v>361</v>
      </c>
      <c r="F11" s="26">
        <v>1817</v>
      </c>
      <c r="G11" s="28">
        <f t="shared" si="3"/>
        <v>0.19867914144193727</v>
      </c>
      <c r="H11" s="27">
        <v>214</v>
      </c>
      <c r="I11" s="27">
        <v>1569</v>
      </c>
      <c r="J11" s="28">
        <f t="shared" si="1"/>
        <v>0.13639260675589548</v>
      </c>
      <c r="K11" s="26">
        <v>106</v>
      </c>
      <c r="L11" s="27">
        <v>1723</v>
      </c>
      <c r="M11" s="28">
        <f t="shared" si="2"/>
        <v>6.1520603598374926E-2</v>
      </c>
    </row>
    <row r="12" spans="2:13" x14ac:dyDescent="0.25">
      <c r="B12" s="36"/>
      <c r="C12" s="38"/>
      <c r="D12" s="26" t="s">
        <v>8</v>
      </c>
      <c r="E12" s="27">
        <v>437</v>
      </c>
      <c r="F12" s="26">
        <v>2008</v>
      </c>
      <c r="G12" s="28">
        <f t="shared" si="3"/>
        <v>0.21762948207171315</v>
      </c>
      <c r="H12" s="27">
        <v>233</v>
      </c>
      <c r="I12" s="27">
        <v>1696</v>
      </c>
      <c r="J12" s="28">
        <f t="shared" si="1"/>
        <v>0.13738207547169812</v>
      </c>
      <c r="K12" s="26">
        <v>134</v>
      </c>
      <c r="L12" s="27">
        <v>1890</v>
      </c>
      <c r="M12" s="28">
        <f t="shared" si="2"/>
        <v>7.0899470899470893E-2</v>
      </c>
    </row>
    <row r="13" spans="2:13" x14ac:dyDescent="0.25">
      <c r="B13" s="34" t="s">
        <v>2</v>
      </c>
      <c r="C13" s="37" t="s">
        <v>24</v>
      </c>
      <c r="D13" s="26" t="s">
        <v>7</v>
      </c>
      <c r="E13" s="27">
        <v>258</v>
      </c>
      <c r="F13" s="26">
        <v>1888</v>
      </c>
      <c r="G13" s="28">
        <f t="shared" si="3"/>
        <v>0.13665254237288135</v>
      </c>
      <c r="H13" s="27">
        <v>221</v>
      </c>
      <c r="I13" s="27">
        <v>1950</v>
      </c>
      <c r="J13" s="28">
        <f t="shared" si="1"/>
        <v>0.11333333333333333</v>
      </c>
      <c r="K13" s="26">
        <v>256</v>
      </c>
      <c r="L13" s="27">
        <v>1996</v>
      </c>
      <c r="M13" s="28">
        <f t="shared" si="2"/>
        <v>0.12825651302605209</v>
      </c>
    </row>
    <row r="14" spans="2:13" x14ac:dyDescent="0.25">
      <c r="B14" s="35"/>
      <c r="C14" s="38"/>
      <c r="D14" s="26" t="s">
        <v>8</v>
      </c>
      <c r="E14" s="27">
        <v>292</v>
      </c>
      <c r="F14" s="26">
        <v>2122</v>
      </c>
      <c r="G14" s="28">
        <f t="shared" si="3"/>
        <v>0.13760603204524033</v>
      </c>
      <c r="H14" s="27">
        <v>302</v>
      </c>
      <c r="I14" s="27">
        <v>2265</v>
      </c>
      <c r="J14" s="28">
        <f t="shared" si="1"/>
        <v>0.13333333333333333</v>
      </c>
      <c r="K14" s="26">
        <v>269</v>
      </c>
      <c r="L14" s="27">
        <v>2225</v>
      </c>
      <c r="M14" s="28">
        <f t="shared" si="2"/>
        <v>0.12089887640449438</v>
      </c>
    </row>
    <row r="15" spans="2:13" x14ac:dyDescent="0.25">
      <c r="B15" s="35"/>
      <c r="C15" s="37" t="s">
        <v>25</v>
      </c>
      <c r="D15" s="26" t="s">
        <v>7</v>
      </c>
      <c r="E15" s="27">
        <v>16</v>
      </c>
      <c r="F15" s="26">
        <v>21</v>
      </c>
      <c r="G15" s="28">
        <f t="shared" si="3"/>
        <v>0.76190476190476186</v>
      </c>
      <c r="H15" s="27">
        <v>4</v>
      </c>
      <c r="I15" s="27">
        <v>32</v>
      </c>
      <c r="J15" s="28">
        <f t="shared" si="1"/>
        <v>0.125</v>
      </c>
      <c r="K15" s="26">
        <v>16</v>
      </c>
      <c r="L15" s="27">
        <v>49</v>
      </c>
      <c r="M15" s="28">
        <f t="shared" si="2"/>
        <v>0.32653061224489793</v>
      </c>
    </row>
    <row r="16" spans="2:13" x14ac:dyDescent="0.25">
      <c r="B16" s="35"/>
      <c r="C16" s="38"/>
      <c r="D16" s="26" t="s">
        <v>8</v>
      </c>
      <c r="E16" s="27">
        <v>30</v>
      </c>
      <c r="F16" s="26">
        <v>35</v>
      </c>
      <c r="G16" s="28">
        <f t="shared" si="3"/>
        <v>0.8571428571428571</v>
      </c>
      <c r="H16" s="27">
        <v>4</v>
      </c>
      <c r="I16" s="27">
        <v>54</v>
      </c>
      <c r="J16" s="28">
        <f t="shared" si="1"/>
        <v>7.407407407407407E-2</v>
      </c>
      <c r="K16" s="26">
        <v>16</v>
      </c>
      <c r="L16" s="27">
        <v>68</v>
      </c>
      <c r="M16" s="28">
        <f t="shared" si="2"/>
        <v>0.23529411764705882</v>
      </c>
    </row>
    <row r="17" spans="2:13" x14ac:dyDescent="0.25">
      <c r="B17" s="35"/>
      <c r="C17" s="37" t="s">
        <v>26</v>
      </c>
      <c r="D17" s="26" t="s">
        <v>7</v>
      </c>
      <c r="E17" s="27">
        <v>343</v>
      </c>
      <c r="F17" s="26">
        <v>3282</v>
      </c>
      <c r="G17" s="28">
        <f t="shared" si="3"/>
        <v>0.10450944546008531</v>
      </c>
      <c r="H17" s="27">
        <v>310</v>
      </c>
      <c r="I17" s="27">
        <v>3757</v>
      </c>
      <c r="J17" s="28">
        <f t="shared" si="1"/>
        <v>8.2512643066276287E-2</v>
      </c>
      <c r="K17" s="26">
        <v>265</v>
      </c>
      <c r="L17" s="27">
        <v>3785</v>
      </c>
      <c r="M17" s="28">
        <f t="shared" si="2"/>
        <v>7.0013210039630125E-2</v>
      </c>
    </row>
    <row r="18" spans="2:13" x14ac:dyDescent="0.25">
      <c r="B18" s="35"/>
      <c r="C18" s="38"/>
      <c r="D18" s="26" t="s">
        <v>8</v>
      </c>
      <c r="E18" s="27">
        <v>446</v>
      </c>
      <c r="F18" s="26">
        <v>3658</v>
      </c>
      <c r="G18" s="28">
        <f t="shared" si="3"/>
        <v>0.12192454893384364</v>
      </c>
      <c r="H18" s="27">
        <v>394</v>
      </c>
      <c r="I18" s="27">
        <v>4094</v>
      </c>
      <c r="J18" s="28">
        <f t="shared" si="1"/>
        <v>9.6238397655105029E-2</v>
      </c>
      <c r="K18" s="26">
        <v>364</v>
      </c>
      <c r="L18" s="27">
        <v>4053</v>
      </c>
      <c r="M18" s="28">
        <f t="shared" si="2"/>
        <v>8.9810017271157172E-2</v>
      </c>
    </row>
    <row r="19" spans="2:13" x14ac:dyDescent="0.25">
      <c r="B19" s="35"/>
      <c r="C19" s="37" t="s">
        <v>12</v>
      </c>
      <c r="D19" s="26" t="s">
        <v>7</v>
      </c>
      <c r="E19" s="26" t="s">
        <v>34</v>
      </c>
      <c r="F19" s="26" t="s">
        <v>34</v>
      </c>
      <c r="G19" s="26" t="s">
        <v>34</v>
      </c>
      <c r="H19" s="26" t="s">
        <v>34</v>
      </c>
      <c r="I19" s="26" t="s">
        <v>34</v>
      </c>
      <c r="J19" s="26" t="s">
        <v>34</v>
      </c>
      <c r="K19" s="26">
        <v>28</v>
      </c>
      <c r="L19" s="27">
        <v>54</v>
      </c>
      <c r="M19" s="28">
        <f t="shared" ref="M19:M38" si="4">K19/L19</f>
        <v>0.51851851851851849</v>
      </c>
    </row>
    <row r="20" spans="2:13" x14ac:dyDescent="0.25">
      <c r="B20" s="36"/>
      <c r="C20" s="38"/>
      <c r="D20" s="26" t="s">
        <v>8</v>
      </c>
      <c r="E20" s="27">
        <v>0</v>
      </c>
      <c r="F20" s="26">
        <v>1</v>
      </c>
      <c r="G20" s="28">
        <f t="shared" ref="G20:G38" si="5">E20/F20</f>
        <v>0</v>
      </c>
      <c r="H20" s="26" t="s">
        <v>34</v>
      </c>
      <c r="I20" s="26" t="s">
        <v>34</v>
      </c>
      <c r="J20" s="26" t="s">
        <v>34</v>
      </c>
      <c r="K20" s="26">
        <v>26</v>
      </c>
      <c r="L20" s="27">
        <v>44</v>
      </c>
      <c r="M20" s="28">
        <f t="shared" si="4"/>
        <v>0.59090909090909094</v>
      </c>
    </row>
    <row r="21" spans="2:13" x14ac:dyDescent="0.25">
      <c r="B21" s="34" t="s">
        <v>3</v>
      </c>
      <c r="C21" s="37" t="s">
        <v>24</v>
      </c>
      <c r="D21" s="26" t="s">
        <v>7</v>
      </c>
      <c r="E21" s="27">
        <v>204</v>
      </c>
      <c r="F21" s="26">
        <v>1592</v>
      </c>
      <c r="G21" s="28">
        <f t="shared" si="5"/>
        <v>0.12814070351758794</v>
      </c>
      <c r="H21" s="27">
        <v>158</v>
      </c>
      <c r="I21" s="27">
        <v>1718</v>
      </c>
      <c r="J21" s="28">
        <f t="shared" ref="J21:J38" si="6">H21/I21</f>
        <v>9.1967403958090804E-2</v>
      </c>
      <c r="K21" s="26">
        <v>197</v>
      </c>
      <c r="L21" s="27">
        <v>1796</v>
      </c>
      <c r="M21" s="28">
        <f t="shared" si="4"/>
        <v>0.10968819599109131</v>
      </c>
    </row>
    <row r="22" spans="2:13" x14ac:dyDescent="0.25">
      <c r="B22" s="35"/>
      <c r="C22" s="38"/>
      <c r="D22" s="26" t="s">
        <v>8</v>
      </c>
      <c r="E22" s="27">
        <v>273</v>
      </c>
      <c r="F22" s="26">
        <v>1690</v>
      </c>
      <c r="G22" s="28">
        <f t="shared" si="5"/>
        <v>0.16153846153846155</v>
      </c>
      <c r="H22" s="27">
        <v>173</v>
      </c>
      <c r="I22" s="27">
        <v>1802</v>
      </c>
      <c r="J22" s="28">
        <f t="shared" si="6"/>
        <v>9.6004439511653716E-2</v>
      </c>
      <c r="K22" s="26">
        <v>245</v>
      </c>
      <c r="L22" s="27">
        <v>1916</v>
      </c>
      <c r="M22" s="28">
        <f t="shared" si="4"/>
        <v>0.12787056367432151</v>
      </c>
    </row>
    <row r="23" spans="2:13" x14ac:dyDescent="0.25">
      <c r="B23" s="35"/>
      <c r="C23" s="37" t="s">
        <v>25</v>
      </c>
      <c r="D23" s="26" t="s">
        <v>7</v>
      </c>
      <c r="E23" s="27">
        <v>0</v>
      </c>
      <c r="F23" s="26">
        <v>62</v>
      </c>
      <c r="G23" s="28">
        <f t="shared" si="5"/>
        <v>0</v>
      </c>
      <c r="H23" s="27">
        <v>15</v>
      </c>
      <c r="I23" s="27">
        <v>88</v>
      </c>
      <c r="J23" s="28">
        <f t="shared" si="6"/>
        <v>0.17045454545454544</v>
      </c>
      <c r="K23" s="26">
        <v>12</v>
      </c>
      <c r="L23" s="27">
        <v>94</v>
      </c>
      <c r="M23" s="28">
        <f t="shared" si="4"/>
        <v>0.1276595744680851</v>
      </c>
    </row>
    <row r="24" spans="2:13" x14ac:dyDescent="0.25">
      <c r="B24" s="35"/>
      <c r="C24" s="38"/>
      <c r="D24" s="26" t="s">
        <v>8</v>
      </c>
      <c r="E24" s="27">
        <v>0</v>
      </c>
      <c r="F24" s="26">
        <v>50</v>
      </c>
      <c r="G24" s="28">
        <f t="shared" si="5"/>
        <v>0</v>
      </c>
      <c r="H24" s="27">
        <v>14</v>
      </c>
      <c r="I24" s="27">
        <v>88</v>
      </c>
      <c r="J24" s="28">
        <f t="shared" si="6"/>
        <v>0.15909090909090909</v>
      </c>
      <c r="K24" s="26">
        <v>16</v>
      </c>
      <c r="L24" s="27">
        <v>97</v>
      </c>
      <c r="M24" s="28">
        <f t="shared" si="4"/>
        <v>0.16494845360824742</v>
      </c>
    </row>
    <row r="25" spans="2:13" x14ac:dyDescent="0.25">
      <c r="B25" s="35"/>
      <c r="C25" s="37" t="s">
        <v>26</v>
      </c>
      <c r="D25" s="26" t="s">
        <v>7</v>
      </c>
      <c r="E25" s="27">
        <v>482</v>
      </c>
      <c r="F25" s="26">
        <v>4503</v>
      </c>
      <c r="G25" s="28">
        <f t="shared" si="5"/>
        <v>0.1070397512769265</v>
      </c>
      <c r="H25" s="27">
        <v>332</v>
      </c>
      <c r="I25" s="27">
        <v>4669</v>
      </c>
      <c r="J25" s="28">
        <f t="shared" si="6"/>
        <v>7.1107303491111593E-2</v>
      </c>
      <c r="K25" s="26">
        <v>357</v>
      </c>
      <c r="L25" s="27">
        <v>4826</v>
      </c>
      <c r="M25" s="28">
        <f t="shared" si="4"/>
        <v>7.3974305843348534E-2</v>
      </c>
    </row>
    <row r="26" spans="2:13" x14ac:dyDescent="0.25">
      <c r="B26" s="35"/>
      <c r="C26" s="38"/>
      <c r="D26" s="26" t="s">
        <v>8</v>
      </c>
      <c r="E26" s="27">
        <v>645</v>
      </c>
      <c r="F26" s="26">
        <v>5134</v>
      </c>
      <c r="G26" s="28">
        <f t="shared" si="5"/>
        <v>0.12563303467082196</v>
      </c>
      <c r="H26" s="27">
        <v>475</v>
      </c>
      <c r="I26" s="27">
        <v>5310</v>
      </c>
      <c r="J26" s="28">
        <f t="shared" si="6"/>
        <v>8.9453860640301322E-2</v>
      </c>
      <c r="K26" s="26">
        <v>497</v>
      </c>
      <c r="L26" s="27">
        <v>5336</v>
      </c>
      <c r="M26" s="28">
        <f t="shared" si="4"/>
        <v>9.3140929535232383E-2</v>
      </c>
    </row>
    <row r="27" spans="2:13" x14ac:dyDescent="0.25">
      <c r="B27" s="35"/>
      <c r="C27" s="37" t="s">
        <v>12</v>
      </c>
      <c r="D27" s="26" t="s">
        <v>7</v>
      </c>
      <c r="E27" s="27">
        <v>54</v>
      </c>
      <c r="F27" s="26">
        <v>404</v>
      </c>
      <c r="G27" s="28">
        <f t="shared" si="5"/>
        <v>0.13366336633663367</v>
      </c>
      <c r="H27" s="27">
        <v>86</v>
      </c>
      <c r="I27" s="27">
        <v>626</v>
      </c>
      <c r="J27" s="28">
        <f t="shared" si="6"/>
        <v>0.13738019169329074</v>
      </c>
      <c r="K27" s="26">
        <v>100</v>
      </c>
      <c r="L27" s="27">
        <v>1094</v>
      </c>
      <c r="M27" s="28">
        <f t="shared" si="4"/>
        <v>9.1407678244972576E-2</v>
      </c>
    </row>
    <row r="28" spans="2:13" x14ac:dyDescent="0.25">
      <c r="B28" s="36"/>
      <c r="C28" s="38"/>
      <c r="D28" s="26" t="s">
        <v>8</v>
      </c>
      <c r="E28" s="27">
        <v>61</v>
      </c>
      <c r="F28" s="26">
        <v>436</v>
      </c>
      <c r="G28" s="28">
        <f t="shared" si="5"/>
        <v>0.13990825688073394</v>
      </c>
      <c r="H28" s="27">
        <v>96</v>
      </c>
      <c r="I28" s="27">
        <v>678</v>
      </c>
      <c r="J28" s="28">
        <f t="shared" si="6"/>
        <v>0.1415929203539823</v>
      </c>
      <c r="K28" s="26">
        <v>137</v>
      </c>
      <c r="L28" s="27">
        <v>1217</v>
      </c>
      <c r="M28" s="28">
        <f t="shared" si="4"/>
        <v>0.11257189811010682</v>
      </c>
    </row>
    <row r="29" spans="2:13" x14ac:dyDescent="0.25">
      <c r="B29" s="34" t="s">
        <v>4</v>
      </c>
      <c r="C29" s="37" t="s">
        <v>24</v>
      </c>
      <c r="D29" s="26" t="s">
        <v>7</v>
      </c>
      <c r="E29" s="27">
        <v>289</v>
      </c>
      <c r="F29" s="26">
        <v>1425</v>
      </c>
      <c r="G29" s="28">
        <f t="shared" si="5"/>
        <v>0.20280701754385966</v>
      </c>
      <c r="H29" s="26">
        <v>252</v>
      </c>
      <c r="I29" s="27">
        <v>1559</v>
      </c>
      <c r="J29" s="28">
        <f t="shared" si="6"/>
        <v>0.16164207825529187</v>
      </c>
      <c r="K29" s="26">
        <v>204</v>
      </c>
      <c r="L29" s="27">
        <v>1583</v>
      </c>
      <c r="M29" s="28">
        <f t="shared" si="4"/>
        <v>0.12886923562855337</v>
      </c>
    </row>
    <row r="30" spans="2:13" x14ac:dyDescent="0.25">
      <c r="B30" s="35"/>
      <c r="C30" s="38"/>
      <c r="D30" s="26" t="s">
        <v>8</v>
      </c>
      <c r="E30" s="27">
        <v>373</v>
      </c>
      <c r="F30" s="26">
        <v>1632</v>
      </c>
      <c r="G30" s="28">
        <f t="shared" si="5"/>
        <v>0.22855392156862744</v>
      </c>
      <c r="H30" s="26">
        <v>312</v>
      </c>
      <c r="I30" s="27">
        <v>1722</v>
      </c>
      <c r="J30" s="28">
        <f t="shared" si="6"/>
        <v>0.18118466898954705</v>
      </c>
      <c r="K30" s="26">
        <v>277</v>
      </c>
      <c r="L30" s="27">
        <v>1682</v>
      </c>
      <c r="M30" s="28">
        <f t="shared" si="4"/>
        <v>0.16468489892984542</v>
      </c>
    </row>
    <row r="31" spans="2:13" x14ac:dyDescent="0.25">
      <c r="B31" s="35"/>
      <c r="C31" s="37" t="s">
        <v>26</v>
      </c>
      <c r="D31" s="26" t="s">
        <v>7</v>
      </c>
      <c r="E31" s="27">
        <v>571</v>
      </c>
      <c r="F31" s="26">
        <v>3006</v>
      </c>
      <c r="G31" s="28">
        <f t="shared" si="5"/>
        <v>0.18995342648037258</v>
      </c>
      <c r="H31" s="26">
        <v>368</v>
      </c>
      <c r="I31" s="27">
        <v>3205</v>
      </c>
      <c r="J31" s="28">
        <f t="shared" si="6"/>
        <v>0.11482059282371294</v>
      </c>
      <c r="K31" s="26">
        <v>391</v>
      </c>
      <c r="L31" s="27">
        <v>3326</v>
      </c>
      <c r="M31" s="28">
        <f t="shared" si="4"/>
        <v>0.11755862898376428</v>
      </c>
    </row>
    <row r="32" spans="2:13" x14ac:dyDescent="0.25">
      <c r="B32" s="35"/>
      <c r="C32" s="38"/>
      <c r="D32" s="26" t="s">
        <v>8</v>
      </c>
      <c r="E32" s="27">
        <v>737</v>
      </c>
      <c r="F32" s="26">
        <v>3835</v>
      </c>
      <c r="G32" s="28">
        <f t="shared" si="5"/>
        <v>0.19217731421121251</v>
      </c>
      <c r="H32" s="26">
        <v>477</v>
      </c>
      <c r="I32" s="27">
        <v>3960</v>
      </c>
      <c r="J32" s="28">
        <f t="shared" si="6"/>
        <v>0.12045454545454545</v>
      </c>
      <c r="K32" s="26">
        <v>525</v>
      </c>
      <c r="L32" s="27">
        <v>4000</v>
      </c>
      <c r="M32" s="28">
        <f t="shared" si="4"/>
        <v>0.13125000000000001</v>
      </c>
    </row>
    <row r="33" spans="2:13" x14ac:dyDescent="0.25">
      <c r="B33" s="35"/>
      <c r="C33" s="37" t="s">
        <v>12</v>
      </c>
      <c r="D33" s="26" t="s">
        <v>7</v>
      </c>
      <c r="E33" s="27">
        <v>50</v>
      </c>
      <c r="F33" s="26">
        <v>77</v>
      </c>
      <c r="G33" s="28">
        <f t="shared" si="5"/>
        <v>0.64935064935064934</v>
      </c>
      <c r="H33" s="26">
        <v>0</v>
      </c>
      <c r="I33" s="27">
        <v>23</v>
      </c>
      <c r="J33" s="28">
        <f t="shared" si="6"/>
        <v>0</v>
      </c>
      <c r="K33" s="26">
        <v>6</v>
      </c>
      <c r="L33" s="27">
        <v>28</v>
      </c>
      <c r="M33" s="28">
        <f t="shared" si="4"/>
        <v>0.21428571428571427</v>
      </c>
    </row>
    <row r="34" spans="2:13" x14ac:dyDescent="0.25">
      <c r="B34" s="36"/>
      <c r="C34" s="38"/>
      <c r="D34" s="26" t="s">
        <v>8</v>
      </c>
      <c r="E34" s="27">
        <v>58</v>
      </c>
      <c r="F34" s="26">
        <v>98</v>
      </c>
      <c r="G34" s="28">
        <f t="shared" si="5"/>
        <v>0.59183673469387754</v>
      </c>
      <c r="H34" s="26">
        <v>3</v>
      </c>
      <c r="I34" s="27">
        <v>27</v>
      </c>
      <c r="J34" s="28">
        <f t="shared" si="6"/>
        <v>0.1111111111111111</v>
      </c>
      <c r="K34" s="26">
        <v>5</v>
      </c>
      <c r="L34" s="27">
        <v>33</v>
      </c>
      <c r="M34" s="28">
        <f t="shared" si="4"/>
        <v>0.15151515151515152</v>
      </c>
    </row>
    <row r="35" spans="2:13" x14ac:dyDescent="0.25">
      <c r="B35" s="34" t="s">
        <v>5</v>
      </c>
      <c r="C35" s="37" t="s">
        <v>24</v>
      </c>
      <c r="D35" s="26" t="s">
        <v>7</v>
      </c>
      <c r="E35" s="27">
        <v>32</v>
      </c>
      <c r="F35" s="26">
        <v>375</v>
      </c>
      <c r="G35" s="28">
        <f t="shared" si="5"/>
        <v>8.533333333333333E-2</v>
      </c>
      <c r="H35" s="26">
        <v>51</v>
      </c>
      <c r="I35" s="27">
        <v>377</v>
      </c>
      <c r="J35" s="28">
        <f t="shared" si="6"/>
        <v>0.13527851458885942</v>
      </c>
      <c r="K35" s="26">
        <v>40</v>
      </c>
      <c r="L35" s="27">
        <v>382</v>
      </c>
      <c r="M35" s="28">
        <f t="shared" si="4"/>
        <v>0.10471204188481675</v>
      </c>
    </row>
    <row r="36" spans="2:13" x14ac:dyDescent="0.25">
      <c r="B36" s="35"/>
      <c r="C36" s="38"/>
      <c r="D36" s="26" t="s">
        <v>8</v>
      </c>
      <c r="E36" s="27">
        <v>67</v>
      </c>
      <c r="F36" s="26">
        <v>377</v>
      </c>
      <c r="G36" s="28">
        <f t="shared" si="5"/>
        <v>0.17771883289124668</v>
      </c>
      <c r="H36" s="26">
        <v>40</v>
      </c>
      <c r="I36" s="27">
        <v>344</v>
      </c>
      <c r="J36" s="28">
        <f t="shared" si="6"/>
        <v>0.11627906976744186</v>
      </c>
      <c r="K36" s="26">
        <v>53</v>
      </c>
      <c r="L36" s="27">
        <v>363</v>
      </c>
      <c r="M36" s="28">
        <f t="shared" si="4"/>
        <v>0.14600550964187328</v>
      </c>
    </row>
    <row r="37" spans="2:13" x14ac:dyDescent="0.25">
      <c r="B37" s="35"/>
      <c r="C37" s="37" t="s">
        <v>26</v>
      </c>
      <c r="D37" s="26" t="s">
        <v>7</v>
      </c>
      <c r="E37" s="27">
        <v>102</v>
      </c>
      <c r="F37" s="26">
        <v>636</v>
      </c>
      <c r="G37" s="28">
        <f t="shared" si="5"/>
        <v>0.16037735849056603</v>
      </c>
      <c r="H37" s="26">
        <v>86</v>
      </c>
      <c r="I37" s="27">
        <v>689</v>
      </c>
      <c r="J37" s="28">
        <f t="shared" si="6"/>
        <v>0.12481857764876633</v>
      </c>
      <c r="K37" s="26">
        <v>108</v>
      </c>
      <c r="L37" s="27">
        <v>667</v>
      </c>
      <c r="M37" s="28">
        <f t="shared" si="4"/>
        <v>0.16191904047976011</v>
      </c>
    </row>
    <row r="38" spans="2:13" x14ac:dyDescent="0.25">
      <c r="B38" s="36"/>
      <c r="C38" s="38"/>
      <c r="D38" s="26" t="s">
        <v>8</v>
      </c>
      <c r="E38" s="27">
        <v>129</v>
      </c>
      <c r="F38" s="26">
        <v>631</v>
      </c>
      <c r="G38" s="28">
        <f t="shared" si="5"/>
        <v>0.20443740095087162</v>
      </c>
      <c r="H38" s="26">
        <v>85</v>
      </c>
      <c r="I38" s="27">
        <v>660</v>
      </c>
      <c r="J38" s="28">
        <f t="shared" si="6"/>
        <v>0.12878787878787878</v>
      </c>
      <c r="K38" s="26">
        <v>97</v>
      </c>
      <c r="L38" s="27">
        <v>635</v>
      </c>
      <c r="M38" s="28">
        <f t="shared" si="4"/>
        <v>0.15275590551181104</v>
      </c>
    </row>
  </sheetData>
  <mergeCells count="24">
    <mergeCell ref="B29:B34"/>
    <mergeCell ref="C29:C30"/>
    <mergeCell ref="C31:C32"/>
    <mergeCell ref="C33:C34"/>
    <mergeCell ref="B35:B38"/>
    <mergeCell ref="C35:C36"/>
    <mergeCell ref="C37:C38"/>
    <mergeCell ref="B13:B20"/>
    <mergeCell ref="C13:C14"/>
    <mergeCell ref="C15:C16"/>
    <mergeCell ref="C17:C18"/>
    <mergeCell ref="C19:C20"/>
    <mergeCell ref="B21:B28"/>
    <mergeCell ref="C21:C22"/>
    <mergeCell ref="C23:C24"/>
    <mergeCell ref="C25:C26"/>
    <mergeCell ref="C27:C28"/>
    <mergeCell ref="B3:B8"/>
    <mergeCell ref="C3:C4"/>
    <mergeCell ref="C5:C6"/>
    <mergeCell ref="C7:C8"/>
    <mergeCell ref="B9:B12"/>
    <mergeCell ref="C9:C10"/>
    <mergeCell ref="C11:C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="70" zoomScaleNormal="70" workbookViewId="0">
      <selection activeCell="O35" sqref="O35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tables  - figures_rates</vt:lpstr>
      <vt:lpstr>dropout rates</vt:lpstr>
      <vt:lpstr>figures</vt:lpstr>
      <vt:lpstr>table - disaggregated rates</vt:lpstr>
      <vt:lpstr>charts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DDD - Alper</dc:creator>
  <cp:lastModifiedBy>Juline Tarsong</cp:lastModifiedBy>
  <dcterms:created xsi:type="dcterms:W3CDTF">2015-06-05T18:17:20Z</dcterms:created>
  <dcterms:modified xsi:type="dcterms:W3CDTF">2022-02-10T21:59:13Z</dcterms:modified>
</cp:coreProperties>
</file>