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 2020 reviewed\Tables\"/>
    </mc:Choice>
  </mc:AlternateContent>
  <xr:revisionPtr revIDLastSave="0" documentId="13_ncr:1_{45E8B871-0C68-463B-BB1D-A9FBD0EC8682}" xr6:coauthVersionLast="47" xr6:coauthVersionMax="47" xr10:uidLastSave="{00000000-0000-0000-0000-000000000000}"/>
  <bookViews>
    <workbookView xWindow="-110" yWindow="-110" windowWidth="30220" windowHeight="19620" tabRatio="829" activeTab="3" xr2:uid="{00000000-000D-0000-FFFF-FFFF00000000}"/>
  </bookViews>
  <sheets>
    <sheet name="2018" sheetId="1" r:id="rId1"/>
    <sheet name="2019" sheetId="2" r:id="rId2"/>
    <sheet name="2020" sheetId="3" r:id="rId3"/>
    <sheet name="repetition rates" sheetId="4" r:id="rId4"/>
    <sheet name="figures" sheetId="7" r:id="rId5"/>
    <sheet name="figures - 2" sheetId="10" r:id="rId6"/>
    <sheet name="figures - 3" sheetId="6" r:id="rId7"/>
    <sheet name="table - churches &amp; private" sheetId="9" r:id="rId8"/>
    <sheet name="charts used" sheetId="8" r:id="rId9"/>
    <sheet name="YL level charts" sheetId="11" r:id="rId10"/>
    <sheet name="charts not used 2" sheetId="5" r:id="rId11"/>
    <sheet name="charts not used" sheetId="12" r:id="rId12"/>
  </sheets>
  <definedNames>
    <definedName name="_xlnm._FilterDatabase" localSheetId="4" hidden="1">figures!$CO$61:$DH$73</definedName>
    <definedName name="_xlnm._FilterDatabase" localSheetId="5" hidden="1">'figures - 2'!$Z$61:$AM$73</definedName>
    <definedName name="_xlnm._FilterDatabase" localSheetId="6" hidden="1">'figures - 3'!$V$40:$AE$46</definedName>
    <definedName name="_xlnm._FilterDatabase" localSheetId="3" hidden="1">'repetition 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4" l="1"/>
  <c r="AC54" i="4"/>
  <c r="AC53" i="4"/>
  <c r="AC52" i="4"/>
  <c r="AC51" i="4"/>
  <c r="AC50" i="4"/>
  <c r="AC49" i="4"/>
  <c r="AC48" i="4"/>
  <c r="AC46" i="4"/>
  <c r="AC45" i="4"/>
  <c r="AC44" i="4"/>
  <c r="AC43" i="4"/>
  <c r="AC42" i="4"/>
  <c r="AC41" i="4"/>
  <c r="AC40" i="4"/>
  <c r="AC39" i="4"/>
  <c r="AC37" i="4"/>
  <c r="AC36" i="4"/>
  <c r="AC35" i="4"/>
  <c r="AC34" i="4"/>
  <c r="AC33" i="4"/>
  <c r="AC32" i="4"/>
  <c r="AC31" i="4"/>
  <c r="AC30" i="4"/>
  <c r="AC28" i="4"/>
  <c r="AC27" i="4"/>
  <c r="AC26" i="4"/>
  <c r="AC25" i="4"/>
  <c r="AC24" i="4"/>
  <c r="AC23" i="4"/>
  <c r="AC22" i="4"/>
  <c r="AC21" i="4"/>
  <c r="AC19" i="4"/>
  <c r="AC18" i="4"/>
  <c r="AC17" i="4"/>
  <c r="AC16" i="4"/>
  <c r="AC15" i="4"/>
  <c r="AC14" i="4"/>
  <c r="AC13" i="4"/>
  <c r="AC12" i="4"/>
  <c r="AC10" i="4"/>
  <c r="AC9" i="4"/>
  <c r="AC8" i="4"/>
  <c r="AC7" i="4"/>
  <c r="AC6" i="4"/>
  <c r="AC5" i="4"/>
  <c r="AC4" i="4"/>
  <c r="AC3" i="4"/>
  <c r="S55" i="4"/>
  <c r="S54" i="4"/>
  <c r="S53" i="4"/>
  <c r="S52" i="4"/>
  <c r="S51" i="4"/>
  <c r="S50" i="4"/>
  <c r="S49" i="4"/>
  <c r="S48" i="4"/>
  <c r="S46" i="4"/>
  <c r="S45" i="4"/>
  <c r="S44" i="4"/>
  <c r="S43" i="4"/>
  <c r="S42" i="4"/>
  <c r="S41" i="4"/>
  <c r="S40" i="4"/>
  <c r="S39" i="4"/>
  <c r="S37" i="4"/>
  <c r="S36" i="4"/>
  <c r="S35" i="4"/>
  <c r="S34" i="4"/>
  <c r="S33" i="4"/>
  <c r="S32" i="4"/>
  <c r="S31" i="4"/>
  <c r="S30" i="4"/>
  <c r="S28" i="4"/>
  <c r="S27" i="4"/>
  <c r="S26" i="4"/>
  <c r="S25" i="4"/>
  <c r="S24" i="4"/>
  <c r="S23" i="4"/>
  <c r="S22" i="4"/>
  <c r="S21" i="4"/>
  <c r="S19" i="4"/>
  <c r="S18" i="4"/>
  <c r="S17" i="4"/>
  <c r="S16" i="4"/>
  <c r="S15" i="4"/>
  <c r="S14" i="4"/>
  <c r="S13" i="4"/>
  <c r="S12" i="4"/>
  <c r="S10" i="4"/>
  <c r="S9" i="4"/>
  <c r="S8" i="4"/>
  <c r="S7" i="4"/>
  <c r="S6" i="4"/>
  <c r="S5" i="4"/>
  <c r="S4" i="4"/>
  <c r="S3" i="4"/>
  <c r="O76" i="9"/>
  <c r="L76" i="9"/>
  <c r="I76" i="9"/>
  <c r="O75" i="9"/>
  <c r="L75" i="9"/>
  <c r="I75" i="9"/>
  <c r="O74" i="9"/>
  <c r="L74" i="9"/>
  <c r="I74" i="9"/>
  <c r="O73" i="9"/>
  <c r="L73" i="9"/>
  <c r="I73" i="9"/>
  <c r="O72" i="9"/>
  <c r="L72" i="9"/>
  <c r="I72" i="9"/>
  <c r="O71" i="9"/>
  <c r="L71" i="9"/>
  <c r="I71" i="9"/>
  <c r="O68" i="9"/>
  <c r="I68" i="9"/>
  <c r="O67" i="9"/>
  <c r="O66" i="9"/>
  <c r="L66" i="9"/>
  <c r="I66" i="9"/>
  <c r="O65" i="9"/>
  <c r="L65" i="9"/>
  <c r="O70" i="9"/>
  <c r="L70" i="9"/>
  <c r="O69" i="9"/>
  <c r="L69" i="9"/>
  <c r="L64" i="9"/>
  <c r="I64" i="9"/>
  <c r="L63" i="9"/>
  <c r="I63" i="9"/>
  <c r="O62" i="9"/>
  <c r="L62" i="9"/>
  <c r="I62" i="9"/>
  <c r="O61" i="9"/>
  <c r="L61" i="9"/>
  <c r="I61" i="9"/>
  <c r="O60" i="9"/>
  <c r="L60" i="9"/>
  <c r="I60" i="9"/>
  <c r="O59" i="9"/>
  <c r="L59" i="9"/>
  <c r="I59" i="9"/>
  <c r="O56" i="9"/>
  <c r="O55" i="9"/>
  <c r="O54" i="9"/>
  <c r="L54" i="9"/>
  <c r="I54" i="9"/>
  <c r="O53" i="9"/>
  <c r="L53" i="9"/>
  <c r="I53" i="9"/>
  <c r="O58" i="9"/>
  <c r="L58" i="9"/>
  <c r="O57" i="9"/>
  <c r="L57" i="9"/>
  <c r="I52" i="9"/>
  <c r="I51" i="9"/>
  <c r="O50" i="9"/>
  <c r="L50" i="9"/>
  <c r="I50" i="9"/>
  <c r="O49" i="9"/>
  <c r="L49" i="9"/>
  <c r="I49" i="9"/>
  <c r="O48" i="9"/>
  <c r="L48" i="9"/>
  <c r="I48" i="9"/>
  <c r="O47" i="9"/>
  <c r="L47" i="9"/>
  <c r="I47" i="9"/>
  <c r="O44" i="9"/>
  <c r="O43" i="9"/>
  <c r="O42" i="9"/>
  <c r="L42" i="9"/>
  <c r="I42" i="9"/>
  <c r="O41" i="9"/>
  <c r="L41" i="9"/>
  <c r="O46" i="9"/>
  <c r="L46" i="9"/>
  <c r="O45" i="9"/>
  <c r="L45" i="9"/>
  <c r="I40" i="9"/>
  <c r="I39" i="9"/>
  <c r="O38" i="9"/>
  <c r="L38" i="9"/>
  <c r="I38" i="9"/>
  <c r="O37" i="9"/>
  <c r="L37" i="9"/>
  <c r="I37" i="9"/>
  <c r="O36" i="9"/>
  <c r="L36" i="9"/>
  <c r="I36" i="9"/>
  <c r="O35" i="9"/>
  <c r="L35" i="9"/>
  <c r="I35" i="9"/>
  <c r="O32" i="9"/>
  <c r="O31" i="9"/>
  <c r="O30" i="9"/>
  <c r="L30" i="9"/>
  <c r="I30" i="9"/>
  <c r="O29" i="9"/>
  <c r="L29" i="9"/>
  <c r="I29" i="9"/>
  <c r="O34" i="9"/>
  <c r="L34" i="9"/>
  <c r="O33" i="9"/>
  <c r="L33" i="9"/>
  <c r="O28" i="9"/>
  <c r="I28" i="9"/>
  <c r="O27" i="9"/>
  <c r="I27" i="9"/>
  <c r="O26" i="9"/>
  <c r="L26" i="9"/>
  <c r="I26" i="9"/>
  <c r="O25" i="9"/>
  <c r="L25" i="9"/>
  <c r="I25" i="9"/>
  <c r="O24" i="9"/>
  <c r="L24" i="9"/>
  <c r="I24" i="9"/>
  <c r="O23" i="9"/>
  <c r="L23" i="9"/>
  <c r="I23" i="9"/>
  <c r="O20" i="9"/>
  <c r="O19" i="9"/>
  <c r="O18" i="9"/>
  <c r="L18" i="9"/>
  <c r="I18" i="9"/>
  <c r="O17" i="9"/>
  <c r="L17" i="9"/>
  <c r="I17" i="9"/>
  <c r="O22" i="9"/>
  <c r="L22" i="9"/>
  <c r="O21" i="9"/>
  <c r="L21" i="9"/>
  <c r="O16" i="9"/>
  <c r="I16" i="9"/>
  <c r="O15" i="9"/>
  <c r="I15" i="9"/>
  <c r="O14" i="9"/>
  <c r="L14" i="9"/>
  <c r="I14" i="9"/>
  <c r="O13" i="9"/>
  <c r="L13" i="9"/>
  <c r="I13" i="9"/>
  <c r="O12" i="9"/>
  <c r="L12" i="9"/>
  <c r="I12" i="9"/>
  <c r="O11" i="9"/>
  <c r="L11" i="9"/>
  <c r="I11" i="9"/>
  <c r="O8" i="9"/>
  <c r="O7" i="9"/>
  <c r="O6" i="9"/>
  <c r="L6" i="9"/>
  <c r="I6" i="9"/>
  <c r="O5" i="9"/>
  <c r="L5" i="9"/>
  <c r="I5" i="9"/>
  <c r="L10" i="9"/>
  <c r="L9" i="9"/>
  <c r="AM3" i="10"/>
  <c r="AM4" i="10"/>
  <c r="AM5" i="10"/>
  <c r="AM8" i="10"/>
  <c r="AM9" i="10"/>
  <c r="AM10" i="10"/>
  <c r="AM11" i="10"/>
  <c r="AM12" i="10"/>
  <c r="AM13" i="10"/>
  <c r="AM18" i="10"/>
  <c r="AM19" i="10"/>
  <c r="AM14" i="10"/>
  <c r="AM15" i="10"/>
  <c r="AM16" i="10"/>
  <c r="AM17" i="10"/>
  <c r="AM20" i="10"/>
  <c r="AM21" i="10"/>
  <c r="AM22" i="10"/>
  <c r="AM23" i="10"/>
  <c r="AM24" i="10"/>
  <c r="AM25" i="10"/>
  <c r="AM30" i="10"/>
  <c r="AM31" i="10"/>
  <c r="AM26" i="10"/>
  <c r="AM27" i="10"/>
  <c r="AM28" i="10"/>
  <c r="AM29" i="10"/>
  <c r="AM32" i="10"/>
  <c r="AM33" i="10"/>
  <c r="AM34" i="10"/>
  <c r="AM35" i="10"/>
  <c r="AM42" i="10"/>
  <c r="AM43" i="10"/>
  <c r="AM38" i="10"/>
  <c r="AM39" i="10"/>
  <c r="AM40" i="10"/>
  <c r="AM41" i="10"/>
  <c r="AM44" i="10"/>
  <c r="AM45" i="10"/>
  <c r="AM46" i="10"/>
  <c r="AM47" i="10"/>
  <c r="AM54" i="10"/>
  <c r="AM55" i="10"/>
  <c r="AM50" i="10"/>
  <c r="AM51" i="10"/>
  <c r="AM52" i="10"/>
  <c r="AM53" i="10"/>
  <c r="AM56" i="10"/>
  <c r="AM57" i="10"/>
  <c r="AM58" i="10"/>
  <c r="AM59" i="10"/>
  <c r="AM66" i="10"/>
  <c r="AM67" i="10"/>
  <c r="AM62" i="10"/>
  <c r="AM63" i="10"/>
  <c r="AM64" i="10"/>
  <c r="AM65" i="10"/>
  <c r="AM68" i="10"/>
  <c r="AM69" i="10"/>
  <c r="AM70" i="10"/>
  <c r="AM71" i="10"/>
  <c r="AM72" i="10"/>
  <c r="AM73" i="10"/>
  <c r="AM2" i="10"/>
  <c r="AJ7" i="10"/>
  <c r="AJ2" i="10"/>
  <c r="AJ3" i="10"/>
  <c r="AJ8" i="10"/>
  <c r="AJ9" i="10"/>
  <c r="AJ10" i="10"/>
  <c r="AJ11" i="10"/>
  <c r="AJ18" i="10"/>
  <c r="AJ19" i="10"/>
  <c r="AJ14" i="10"/>
  <c r="AJ15" i="10"/>
  <c r="AJ20" i="10"/>
  <c r="AJ21" i="10"/>
  <c r="AJ22" i="10"/>
  <c r="AJ23" i="10"/>
  <c r="AJ30" i="10"/>
  <c r="AJ31" i="10"/>
  <c r="AJ26" i="10"/>
  <c r="AJ27" i="10"/>
  <c r="AJ32" i="10"/>
  <c r="AJ33" i="10"/>
  <c r="AJ34" i="10"/>
  <c r="AJ35" i="10"/>
  <c r="AJ42" i="10"/>
  <c r="AJ43" i="10"/>
  <c r="AJ38" i="10"/>
  <c r="AJ39" i="10"/>
  <c r="AJ44" i="10"/>
  <c r="AJ45" i="10"/>
  <c r="AJ46" i="10"/>
  <c r="AJ47" i="10"/>
  <c r="AJ54" i="10"/>
  <c r="AJ55" i="10"/>
  <c r="AJ50" i="10"/>
  <c r="AJ51" i="10"/>
  <c r="AJ56" i="10"/>
  <c r="AJ57" i="10"/>
  <c r="AJ58" i="10"/>
  <c r="AJ59" i="10"/>
  <c r="AJ60" i="10"/>
  <c r="AJ61" i="10"/>
  <c r="AJ66" i="10"/>
  <c r="AJ67" i="10"/>
  <c r="AJ62" i="10"/>
  <c r="AJ63" i="10"/>
  <c r="AJ68" i="10"/>
  <c r="AJ69" i="10"/>
  <c r="AJ70" i="10"/>
  <c r="AJ71" i="10"/>
  <c r="AJ72" i="10"/>
  <c r="AJ73" i="10"/>
  <c r="AJ6" i="10"/>
  <c r="AG73" i="10"/>
  <c r="AG72" i="10"/>
  <c r="AG71" i="10"/>
  <c r="AG70" i="10"/>
  <c r="AG69" i="10"/>
  <c r="AG68" i="10"/>
  <c r="AG65" i="10"/>
  <c r="AG63" i="10"/>
  <c r="AG61" i="10"/>
  <c r="AG60" i="10"/>
  <c r="AG59" i="10"/>
  <c r="AG58" i="10"/>
  <c r="AG57" i="10"/>
  <c r="AG56" i="10"/>
  <c r="AG51" i="10"/>
  <c r="AG50" i="10"/>
  <c r="AG49" i="10"/>
  <c r="AG48" i="10"/>
  <c r="AG47" i="10"/>
  <c r="AG46" i="10"/>
  <c r="AG45" i="10"/>
  <c r="AG44" i="10"/>
  <c r="AG39" i="10"/>
  <c r="AG37" i="10"/>
  <c r="AG36" i="10"/>
  <c r="AG35" i="10"/>
  <c r="AG34" i="10"/>
  <c r="AG33" i="10"/>
  <c r="AG32" i="10"/>
  <c r="AG27" i="10"/>
  <c r="AG26" i="10"/>
  <c r="AG25" i="10"/>
  <c r="AG24" i="10"/>
  <c r="AG23" i="10"/>
  <c r="AG22" i="10"/>
  <c r="AG21" i="10"/>
  <c r="AG20" i="10"/>
  <c r="AG15" i="10"/>
  <c r="AG14" i="10"/>
  <c r="AG13" i="10"/>
  <c r="AG12" i="10"/>
  <c r="AG11" i="10"/>
  <c r="AG10" i="10"/>
  <c r="AG9" i="10"/>
  <c r="AG8" i="10"/>
  <c r="AG3" i="10"/>
  <c r="AG2" i="10"/>
  <c r="W147" i="10"/>
  <c r="V147" i="10"/>
  <c r="O147" i="10"/>
  <c r="N147" i="10"/>
  <c r="G147" i="10"/>
  <c r="F147" i="10"/>
  <c r="T51" i="7"/>
  <c r="S51" i="7"/>
  <c r="M51" i="7"/>
  <c r="L51" i="7"/>
  <c r="E51" i="7"/>
  <c r="F51" i="7"/>
  <c r="X15" i="10"/>
  <c r="X16" i="10"/>
  <c r="X17" i="10"/>
  <c r="X10" i="10"/>
  <c r="X11" i="10"/>
  <c r="X12" i="10"/>
  <c r="X13" i="10"/>
  <c r="X6" i="10"/>
  <c r="X7" i="10"/>
  <c r="X8" i="10"/>
  <c r="X9" i="10"/>
  <c r="X18" i="10"/>
  <c r="X19" i="10"/>
  <c r="X20" i="10"/>
  <c r="X21" i="10"/>
  <c r="X22" i="10"/>
  <c r="X23" i="10"/>
  <c r="X24" i="10"/>
  <c r="X25" i="10"/>
  <c r="X2" i="10"/>
  <c r="X3" i="10"/>
  <c r="X4" i="10"/>
  <c r="X5" i="10"/>
  <c r="X38" i="10"/>
  <c r="X39" i="10"/>
  <c r="X40" i="10"/>
  <c r="X41" i="10"/>
  <c r="X34" i="10"/>
  <c r="X35" i="10"/>
  <c r="X36" i="10"/>
  <c r="X37" i="10"/>
  <c r="X30" i="10"/>
  <c r="X31" i="10"/>
  <c r="X32" i="10"/>
  <c r="X33" i="10"/>
  <c r="X42" i="10"/>
  <c r="X43" i="10"/>
  <c r="X44" i="10"/>
  <c r="X45" i="10"/>
  <c r="X46" i="10"/>
  <c r="X47" i="10"/>
  <c r="X48" i="10"/>
  <c r="X49" i="10"/>
  <c r="X26" i="10"/>
  <c r="X27" i="10"/>
  <c r="X28" i="10"/>
  <c r="X29" i="10"/>
  <c r="X62" i="10"/>
  <c r="X63" i="10"/>
  <c r="X64" i="10"/>
  <c r="X65" i="10"/>
  <c r="X58" i="10"/>
  <c r="X59" i="10"/>
  <c r="X60" i="10"/>
  <c r="X61" i="10"/>
  <c r="X54" i="10"/>
  <c r="X55" i="10"/>
  <c r="X56" i="10"/>
  <c r="X57" i="10"/>
  <c r="X66" i="10"/>
  <c r="X67" i="10"/>
  <c r="X68" i="10"/>
  <c r="X69" i="10"/>
  <c r="X70" i="10"/>
  <c r="X71" i="10"/>
  <c r="X72" i="10"/>
  <c r="X73" i="10"/>
  <c r="X50" i="10"/>
  <c r="X51" i="10"/>
  <c r="X52" i="10"/>
  <c r="X53" i="10"/>
  <c r="X86" i="10"/>
  <c r="X87" i="10"/>
  <c r="X88" i="10"/>
  <c r="X89" i="10"/>
  <c r="X82" i="10"/>
  <c r="X83" i="10"/>
  <c r="X84" i="10"/>
  <c r="X85" i="10"/>
  <c r="X78" i="10"/>
  <c r="X79" i="10"/>
  <c r="X80" i="10"/>
  <c r="X81" i="10"/>
  <c r="X90" i="10"/>
  <c r="X91" i="10"/>
  <c r="X92" i="10"/>
  <c r="X93" i="10"/>
  <c r="X94" i="10"/>
  <c r="X95" i="10"/>
  <c r="X96" i="10"/>
  <c r="X97" i="10"/>
  <c r="X74" i="10"/>
  <c r="X75" i="10"/>
  <c r="X76" i="10"/>
  <c r="X77" i="10"/>
  <c r="X110" i="10"/>
  <c r="X111" i="10"/>
  <c r="X112" i="10"/>
  <c r="X113" i="10"/>
  <c r="X106" i="10"/>
  <c r="X107" i="10"/>
  <c r="X108" i="10"/>
  <c r="X109" i="10"/>
  <c r="X102" i="10"/>
  <c r="X103" i="10"/>
  <c r="X104" i="10"/>
  <c r="X105" i="10"/>
  <c r="X114" i="10"/>
  <c r="X115" i="10"/>
  <c r="X116" i="10"/>
  <c r="X117" i="10"/>
  <c r="X118" i="10"/>
  <c r="X119" i="10"/>
  <c r="X120" i="10"/>
  <c r="X121" i="10"/>
  <c r="X98" i="10"/>
  <c r="X99" i="10"/>
  <c r="X100" i="10"/>
  <c r="X101" i="10"/>
  <c r="X134" i="10"/>
  <c r="X135" i="10"/>
  <c r="X136" i="10"/>
  <c r="X137" i="10"/>
  <c r="X130" i="10"/>
  <c r="X131" i="10"/>
  <c r="X132" i="10"/>
  <c r="X133" i="10"/>
  <c r="X126" i="10"/>
  <c r="X127" i="10"/>
  <c r="X128" i="10"/>
  <c r="X129" i="10"/>
  <c r="X138" i="10"/>
  <c r="X139" i="10"/>
  <c r="X140" i="10"/>
  <c r="X141" i="10"/>
  <c r="X142" i="10"/>
  <c r="X143" i="10"/>
  <c r="X144" i="10"/>
  <c r="X145" i="10"/>
  <c r="X122" i="10"/>
  <c r="X123" i="10"/>
  <c r="X124" i="10"/>
  <c r="X125" i="10"/>
  <c r="X14" i="10"/>
  <c r="P15" i="10"/>
  <c r="P16" i="10"/>
  <c r="P17" i="10"/>
  <c r="P10" i="10"/>
  <c r="P11" i="10"/>
  <c r="P12" i="10"/>
  <c r="P13" i="10"/>
  <c r="P6" i="10"/>
  <c r="P7" i="10"/>
  <c r="P8" i="10"/>
  <c r="P9" i="10"/>
  <c r="P18" i="10"/>
  <c r="P19" i="10"/>
  <c r="P20" i="10"/>
  <c r="P21" i="10"/>
  <c r="P22" i="10"/>
  <c r="P23" i="10"/>
  <c r="P24" i="10"/>
  <c r="P25" i="10"/>
  <c r="P2" i="10"/>
  <c r="P3" i="10"/>
  <c r="P4" i="10"/>
  <c r="P5" i="10"/>
  <c r="P38" i="10"/>
  <c r="P39" i="10"/>
  <c r="P40" i="10"/>
  <c r="P41" i="10"/>
  <c r="P34" i="10"/>
  <c r="P35" i="10"/>
  <c r="P36" i="10"/>
  <c r="P37" i="10"/>
  <c r="P30" i="10"/>
  <c r="P31" i="10"/>
  <c r="P32" i="10"/>
  <c r="P33" i="10"/>
  <c r="P42" i="10"/>
  <c r="P43" i="10"/>
  <c r="P44" i="10"/>
  <c r="P45" i="10"/>
  <c r="P46" i="10"/>
  <c r="P47" i="10"/>
  <c r="P48" i="10"/>
  <c r="P49" i="10"/>
  <c r="P26" i="10"/>
  <c r="P27" i="10"/>
  <c r="P28" i="10"/>
  <c r="P29" i="10"/>
  <c r="P62" i="10"/>
  <c r="P63" i="10"/>
  <c r="P64" i="10"/>
  <c r="P65" i="10"/>
  <c r="P58" i="10"/>
  <c r="P59" i="10"/>
  <c r="P60" i="10"/>
  <c r="P61" i="10"/>
  <c r="P54" i="10"/>
  <c r="P55" i="10"/>
  <c r="P56" i="10"/>
  <c r="P57" i="10"/>
  <c r="P66" i="10"/>
  <c r="P67" i="10"/>
  <c r="P68" i="10"/>
  <c r="P69" i="10"/>
  <c r="P70" i="10"/>
  <c r="P71" i="10"/>
  <c r="P72" i="10"/>
  <c r="P73" i="10"/>
  <c r="P50" i="10"/>
  <c r="P51" i="10"/>
  <c r="P52" i="10"/>
  <c r="P53" i="10"/>
  <c r="P86" i="10"/>
  <c r="P87" i="10"/>
  <c r="P88" i="10"/>
  <c r="P89" i="10"/>
  <c r="P82" i="10"/>
  <c r="P83" i="10"/>
  <c r="P84" i="10"/>
  <c r="P85" i="10"/>
  <c r="P78" i="10"/>
  <c r="P79" i="10"/>
  <c r="P80" i="10"/>
  <c r="P81" i="10"/>
  <c r="P90" i="10"/>
  <c r="P91" i="10"/>
  <c r="P92" i="10"/>
  <c r="P93" i="10"/>
  <c r="P94" i="10"/>
  <c r="P95" i="10"/>
  <c r="P96" i="10"/>
  <c r="P97" i="10"/>
  <c r="P74" i="10"/>
  <c r="P75" i="10"/>
  <c r="P76" i="10"/>
  <c r="P77" i="10"/>
  <c r="P110" i="10"/>
  <c r="P111" i="10"/>
  <c r="P112" i="10"/>
  <c r="P113" i="10"/>
  <c r="P106" i="10"/>
  <c r="P107" i="10"/>
  <c r="P108" i="10"/>
  <c r="P109" i="10"/>
  <c r="P102" i="10"/>
  <c r="P103" i="10"/>
  <c r="P104" i="10"/>
  <c r="P105" i="10"/>
  <c r="P114" i="10"/>
  <c r="P115" i="10"/>
  <c r="P116" i="10"/>
  <c r="P117" i="10"/>
  <c r="P118" i="10"/>
  <c r="P119" i="10"/>
  <c r="P120" i="10"/>
  <c r="P121" i="10"/>
  <c r="P98" i="10"/>
  <c r="P99" i="10"/>
  <c r="P100" i="10"/>
  <c r="P101" i="10"/>
  <c r="P134" i="10"/>
  <c r="P135" i="10"/>
  <c r="P136" i="10"/>
  <c r="P137" i="10"/>
  <c r="P130" i="10"/>
  <c r="P131" i="10"/>
  <c r="P132" i="10"/>
  <c r="P133" i="10"/>
  <c r="P126" i="10"/>
  <c r="P127" i="10"/>
  <c r="P128" i="10"/>
  <c r="P129" i="10"/>
  <c r="P138" i="10"/>
  <c r="P139" i="10"/>
  <c r="P140" i="10"/>
  <c r="P141" i="10"/>
  <c r="P142" i="10"/>
  <c r="P143" i="10"/>
  <c r="P144" i="10"/>
  <c r="P145" i="10"/>
  <c r="P122" i="10"/>
  <c r="P123" i="10"/>
  <c r="P124" i="10"/>
  <c r="P125" i="10"/>
  <c r="P14" i="10"/>
  <c r="H15" i="10"/>
  <c r="H16" i="10"/>
  <c r="H17" i="10"/>
  <c r="H10" i="10"/>
  <c r="H11" i="10"/>
  <c r="H12" i="10"/>
  <c r="H13" i="10"/>
  <c r="H6" i="10"/>
  <c r="H7" i="10"/>
  <c r="H8" i="10"/>
  <c r="H9" i="10"/>
  <c r="H18" i="10"/>
  <c r="H19" i="10"/>
  <c r="H20" i="10"/>
  <c r="H21" i="10"/>
  <c r="H22" i="10"/>
  <c r="H23" i="10"/>
  <c r="H24" i="10"/>
  <c r="H25" i="10"/>
  <c r="H2" i="10"/>
  <c r="H3" i="10"/>
  <c r="H4" i="10"/>
  <c r="H5" i="10"/>
  <c r="H38" i="10"/>
  <c r="H39" i="10"/>
  <c r="H40" i="10"/>
  <c r="H41" i="10"/>
  <c r="H34" i="10"/>
  <c r="H35" i="10"/>
  <c r="H36" i="10"/>
  <c r="H37" i="10"/>
  <c r="H30" i="10"/>
  <c r="H31" i="10"/>
  <c r="H32" i="10"/>
  <c r="H33" i="10"/>
  <c r="H42" i="10"/>
  <c r="H43" i="10"/>
  <c r="H44" i="10"/>
  <c r="H45" i="10"/>
  <c r="H46" i="10"/>
  <c r="H47" i="10"/>
  <c r="H48" i="10"/>
  <c r="H49" i="10"/>
  <c r="H26" i="10"/>
  <c r="H27" i="10"/>
  <c r="H28" i="10"/>
  <c r="H29" i="10"/>
  <c r="H62" i="10"/>
  <c r="H63" i="10"/>
  <c r="H64" i="10"/>
  <c r="H65" i="10"/>
  <c r="H58" i="10"/>
  <c r="H59" i="10"/>
  <c r="H60" i="10"/>
  <c r="H61" i="10"/>
  <c r="H54" i="10"/>
  <c r="H55" i="10"/>
  <c r="H56" i="10"/>
  <c r="H57" i="10"/>
  <c r="H66" i="10"/>
  <c r="H67" i="10"/>
  <c r="H68" i="10"/>
  <c r="H69" i="10"/>
  <c r="H70" i="10"/>
  <c r="H71" i="10"/>
  <c r="H72" i="10"/>
  <c r="H73" i="10"/>
  <c r="H50" i="10"/>
  <c r="H51" i="10"/>
  <c r="H52" i="10"/>
  <c r="H53" i="10"/>
  <c r="H86" i="10"/>
  <c r="H87" i="10"/>
  <c r="H88" i="10"/>
  <c r="H89" i="10"/>
  <c r="H82" i="10"/>
  <c r="H83" i="10"/>
  <c r="H84" i="10"/>
  <c r="H85" i="10"/>
  <c r="H78" i="10"/>
  <c r="H79" i="10"/>
  <c r="H80" i="10"/>
  <c r="H81" i="10"/>
  <c r="H90" i="10"/>
  <c r="H91" i="10"/>
  <c r="H92" i="10"/>
  <c r="H93" i="10"/>
  <c r="H94" i="10"/>
  <c r="H95" i="10"/>
  <c r="H96" i="10"/>
  <c r="H97" i="10"/>
  <c r="H74" i="10"/>
  <c r="H75" i="10"/>
  <c r="H76" i="10"/>
  <c r="H77" i="10"/>
  <c r="H110" i="10"/>
  <c r="H111" i="10"/>
  <c r="H112" i="10"/>
  <c r="H113" i="10"/>
  <c r="H106" i="10"/>
  <c r="H107" i="10"/>
  <c r="H108" i="10"/>
  <c r="H109" i="10"/>
  <c r="H102" i="10"/>
  <c r="H103" i="10"/>
  <c r="H104" i="10"/>
  <c r="H105" i="10"/>
  <c r="H114" i="10"/>
  <c r="H115" i="10"/>
  <c r="H116" i="10"/>
  <c r="H117" i="10"/>
  <c r="H118" i="10"/>
  <c r="H119" i="10"/>
  <c r="H120" i="10"/>
  <c r="H121" i="10"/>
  <c r="H98" i="10"/>
  <c r="H99" i="10"/>
  <c r="H100" i="10"/>
  <c r="H101" i="10"/>
  <c r="H134" i="10"/>
  <c r="H135" i="10"/>
  <c r="H136" i="10"/>
  <c r="H137" i="10"/>
  <c r="H130" i="10"/>
  <c r="H131" i="10"/>
  <c r="H132" i="10"/>
  <c r="H133" i="10"/>
  <c r="H126" i="10"/>
  <c r="H127" i="10"/>
  <c r="H128" i="10"/>
  <c r="H129" i="10"/>
  <c r="H138" i="10"/>
  <c r="H139" i="10"/>
  <c r="H140" i="10"/>
  <c r="H141" i="10"/>
  <c r="H142" i="10"/>
  <c r="H143" i="10"/>
  <c r="H144" i="10"/>
  <c r="H145" i="10"/>
  <c r="H122" i="10"/>
  <c r="H123" i="10"/>
  <c r="H124" i="10"/>
  <c r="H125" i="10"/>
  <c r="H14" i="10"/>
  <c r="BF2" i="7"/>
  <c r="AY2" i="7"/>
  <c r="DH9" i="7"/>
  <c r="DH6" i="7"/>
  <c r="DH7" i="7"/>
  <c r="DH4" i="7"/>
  <c r="DH5" i="7"/>
  <c r="DH10" i="7"/>
  <c r="DH11" i="7"/>
  <c r="DH12" i="7"/>
  <c r="DH13" i="7"/>
  <c r="DH2" i="7"/>
  <c r="DH3" i="7"/>
  <c r="DH20" i="7"/>
  <c r="DH21" i="7"/>
  <c r="DH18" i="7"/>
  <c r="DH19" i="7"/>
  <c r="DH16" i="7"/>
  <c r="DH17" i="7"/>
  <c r="DH22" i="7"/>
  <c r="DH23" i="7"/>
  <c r="DH24" i="7"/>
  <c r="DH25" i="7"/>
  <c r="DH14" i="7"/>
  <c r="DH15" i="7"/>
  <c r="DH32" i="7"/>
  <c r="DH33" i="7"/>
  <c r="DH30" i="7"/>
  <c r="DH31" i="7"/>
  <c r="DH28" i="7"/>
  <c r="DH29" i="7"/>
  <c r="DH34" i="7"/>
  <c r="DH35" i="7"/>
  <c r="DH36" i="7"/>
  <c r="DH37" i="7"/>
  <c r="DH26" i="7"/>
  <c r="DH27" i="7"/>
  <c r="DH44" i="7"/>
  <c r="DH45" i="7"/>
  <c r="DH42" i="7"/>
  <c r="DH43" i="7"/>
  <c r="DH40" i="7"/>
  <c r="DH41" i="7"/>
  <c r="DH46" i="7"/>
  <c r="DH47" i="7"/>
  <c r="DH48" i="7"/>
  <c r="DH49" i="7"/>
  <c r="DH38" i="7"/>
  <c r="DH39" i="7"/>
  <c r="DH56" i="7"/>
  <c r="DH57" i="7"/>
  <c r="DH54" i="7"/>
  <c r="DH55" i="7"/>
  <c r="DH52" i="7"/>
  <c r="DH53" i="7"/>
  <c r="DH58" i="7"/>
  <c r="DH59" i="7"/>
  <c r="DH60" i="7"/>
  <c r="DH61" i="7"/>
  <c r="DH50" i="7"/>
  <c r="DH51" i="7"/>
  <c r="DH68" i="7"/>
  <c r="DH69" i="7"/>
  <c r="DH66" i="7"/>
  <c r="DH67" i="7"/>
  <c r="DH64" i="7"/>
  <c r="DH65" i="7"/>
  <c r="DH70" i="7"/>
  <c r="DH71" i="7"/>
  <c r="DH72" i="7"/>
  <c r="DH73" i="7"/>
  <c r="DH62" i="7"/>
  <c r="DH63" i="7"/>
  <c r="DH8" i="7"/>
  <c r="DA63" i="7"/>
  <c r="DA62" i="7"/>
  <c r="DA73" i="7"/>
  <c r="DA72" i="7"/>
  <c r="DA71" i="7"/>
  <c r="DA70" i="7"/>
  <c r="DA65" i="7"/>
  <c r="DA64" i="7"/>
  <c r="DA67" i="7"/>
  <c r="DA66" i="7"/>
  <c r="DA69" i="7"/>
  <c r="DA68" i="7"/>
  <c r="DA51" i="7"/>
  <c r="DA50" i="7"/>
  <c r="DA61" i="7"/>
  <c r="DA60" i="7"/>
  <c r="DA59" i="7"/>
  <c r="DA58" i="7"/>
  <c r="DA53" i="7"/>
  <c r="DA52" i="7"/>
  <c r="DA55" i="7"/>
  <c r="DA54" i="7"/>
  <c r="DA57" i="7"/>
  <c r="DA56" i="7"/>
  <c r="DA39" i="7"/>
  <c r="DA38" i="7"/>
  <c r="DA49" i="7"/>
  <c r="DA48" i="7"/>
  <c r="DA47" i="7"/>
  <c r="DA46" i="7"/>
  <c r="DA41" i="7"/>
  <c r="DA40" i="7"/>
  <c r="DA43" i="7"/>
  <c r="DA42" i="7"/>
  <c r="DA45" i="7"/>
  <c r="DA44" i="7"/>
  <c r="DA27" i="7"/>
  <c r="DA26" i="7"/>
  <c r="DA37" i="7"/>
  <c r="DA36" i="7"/>
  <c r="DA35" i="7"/>
  <c r="DA34" i="7"/>
  <c r="DA29" i="7"/>
  <c r="DA28" i="7"/>
  <c r="DA31" i="7"/>
  <c r="DA30" i="7"/>
  <c r="DA33" i="7"/>
  <c r="DA32" i="7"/>
  <c r="DA15" i="7"/>
  <c r="DA14" i="7"/>
  <c r="DA25" i="7"/>
  <c r="DA24" i="7"/>
  <c r="DA23" i="7"/>
  <c r="DA22" i="7"/>
  <c r="DA17" i="7"/>
  <c r="DA16" i="7"/>
  <c r="DA19" i="7"/>
  <c r="DA18" i="7"/>
  <c r="DA21" i="7"/>
  <c r="DA20" i="7"/>
  <c r="DA3" i="7"/>
  <c r="DA2" i="7"/>
  <c r="DA13" i="7"/>
  <c r="DA12" i="7"/>
  <c r="DA11" i="7"/>
  <c r="DA10" i="7"/>
  <c r="DA5" i="7"/>
  <c r="DA4" i="7"/>
  <c r="DA7" i="7"/>
  <c r="DA6" i="7"/>
  <c r="DA9" i="7"/>
  <c r="DA8" i="7"/>
  <c r="CT6" i="7"/>
  <c r="CT7" i="7"/>
  <c r="CT4" i="7"/>
  <c r="CT5" i="7"/>
  <c r="CT10" i="7"/>
  <c r="CT11" i="7"/>
  <c r="CT12" i="7"/>
  <c r="CT13" i="7"/>
  <c r="CT2" i="7"/>
  <c r="CT3" i="7"/>
  <c r="CT20" i="7"/>
  <c r="CT21" i="7"/>
  <c r="CT18" i="7"/>
  <c r="CT19" i="7"/>
  <c r="CT16" i="7"/>
  <c r="CT17" i="7"/>
  <c r="CT22" i="7"/>
  <c r="CT23" i="7"/>
  <c r="CT24" i="7"/>
  <c r="CT25" i="7"/>
  <c r="CT14" i="7"/>
  <c r="CT15" i="7"/>
  <c r="CT32" i="7"/>
  <c r="CT33" i="7"/>
  <c r="CT30" i="7"/>
  <c r="CT31" i="7"/>
  <c r="CT28" i="7"/>
  <c r="CT29" i="7"/>
  <c r="CT34" i="7"/>
  <c r="CT35" i="7"/>
  <c r="CT36" i="7"/>
  <c r="CT37" i="7"/>
  <c r="CT26" i="7"/>
  <c r="CT27" i="7"/>
  <c r="CT44" i="7"/>
  <c r="CT45" i="7"/>
  <c r="CT42" i="7"/>
  <c r="CT43" i="7"/>
  <c r="CT40" i="7"/>
  <c r="CT41" i="7"/>
  <c r="CT46" i="7"/>
  <c r="CT47" i="7"/>
  <c r="CT48" i="7"/>
  <c r="CT49" i="7"/>
  <c r="CT38" i="7"/>
  <c r="CT39" i="7"/>
  <c r="CT56" i="7"/>
  <c r="CT57" i="7"/>
  <c r="CT54" i="7"/>
  <c r="CT55" i="7"/>
  <c r="CT52" i="7"/>
  <c r="CT53" i="7"/>
  <c r="CT58" i="7"/>
  <c r="CT59" i="7"/>
  <c r="CT60" i="7"/>
  <c r="CT61" i="7"/>
  <c r="CT50" i="7"/>
  <c r="CT51" i="7"/>
  <c r="CT68" i="7"/>
  <c r="CT69" i="7"/>
  <c r="CT66" i="7"/>
  <c r="CT67" i="7"/>
  <c r="CT64" i="7"/>
  <c r="CT65" i="7"/>
  <c r="CT70" i="7"/>
  <c r="CT71" i="7"/>
  <c r="CT72" i="7"/>
  <c r="CT73" i="7"/>
  <c r="CT62" i="7"/>
  <c r="CT63" i="7"/>
  <c r="CT9" i="7"/>
  <c r="CT8" i="7"/>
  <c r="CE16" i="7"/>
  <c r="CE17" i="7"/>
  <c r="CE12" i="7"/>
  <c r="CE13" i="7"/>
  <c r="CE18" i="7"/>
  <c r="CE19" i="7"/>
  <c r="CE20" i="7"/>
  <c r="CE21" i="7"/>
  <c r="CE28" i="7"/>
  <c r="CE29" i="7"/>
  <c r="CE24" i="7"/>
  <c r="CE25" i="7"/>
  <c r="CE30" i="7"/>
  <c r="CE31" i="7"/>
  <c r="CE32" i="7"/>
  <c r="CE33" i="7"/>
  <c r="CE38" i="7"/>
  <c r="CE39" i="7"/>
  <c r="CE36" i="7"/>
  <c r="CE37" i="7"/>
  <c r="CE40" i="7"/>
  <c r="CE41" i="7"/>
  <c r="CE42" i="7"/>
  <c r="CE43" i="7"/>
  <c r="CE48" i="7"/>
  <c r="CE49" i="7"/>
  <c r="CE46" i="7"/>
  <c r="CE47" i="7"/>
  <c r="CE50" i="7"/>
  <c r="CE51" i="7"/>
  <c r="CE52" i="7"/>
  <c r="CE53" i="7"/>
  <c r="CE54" i="7"/>
  <c r="CE55" i="7"/>
  <c r="CE60" i="7"/>
  <c r="CE61" i="7"/>
  <c r="CE56" i="7"/>
  <c r="CE57" i="7"/>
  <c r="CE62" i="7"/>
  <c r="CE63" i="7"/>
  <c r="CE64" i="7"/>
  <c r="CE65" i="7"/>
  <c r="CE66" i="7"/>
  <c r="CE67" i="7"/>
  <c r="CE5" i="7"/>
  <c r="CE2" i="7"/>
  <c r="CE3" i="7"/>
  <c r="CE6" i="7"/>
  <c r="CE7" i="7"/>
  <c r="CE8" i="7"/>
  <c r="CE9" i="7"/>
  <c r="CE4" i="7"/>
  <c r="BW67" i="7"/>
  <c r="BW66" i="7"/>
  <c r="BW65" i="7"/>
  <c r="BW64" i="7"/>
  <c r="BW59" i="7"/>
  <c r="BW63" i="7"/>
  <c r="BW62" i="7"/>
  <c r="BW57" i="7"/>
  <c r="BW55" i="7"/>
  <c r="BW54" i="7"/>
  <c r="BW53" i="7"/>
  <c r="BW52" i="7"/>
  <c r="BW51" i="7"/>
  <c r="BW50" i="7"/>
  <c r="BW47" i="7"/>
  <c r="BW46" i="7"/>
  <c r="BW45" i="7"/>
  <c r="BW44" i="7"/>
  <c r="BW43" i="7"/>
  <c r="BW42" i="7"/>
  <c r="BW41" i="7"/>
  <c r="BW40" i="7"/>
  <c r="BW37" i="7"/>
  <c r="BW35" i="7"/>
  <c r="BW34" i="7"/>
  <c r="BW33" i="7"/>
  <c r="BW32" i="7"/>
  <c r="BW31" i="7"/>
  <c r="BW30" i="7"/>
  <c r="BW25" i="7"/>
  <c r="BW24" i="7"/>
  <c r="BW23" i="7"/>
  <c r="BW22" i="7"/>
  <c r="BW21" i="7"/>
  <c r="BW20" i="7"/>
  <c r="BW19" i="7"/>
  <c r="BW18" i="7"/>
  <c r="BW13" i="7"/>
  <c r="BW12" i="7"/>
  <c r="BW11" i="7"/>
  <c r="BW10" i="7"/>
  <c r="BW9" i="7"/>
  <c r="BW8" i="7"/>
  <c r="BW7" i="7"/>
  <c r="BW6" i="7"/>
  <c r="BW3" i="7"/>
  <c r="BW2" i="7"/>
  <c r="CM3" i="7"/>
  <c r="CM4" i="7"/>
  <c r="CM5" i="7"/>
  <c r="CM6" i="7"/>
  <c r="CM7" i="7"/>
  <c r="CM8" i="7"/>
  <c r="CM9" i="7"/>
  <c r="CM10" i="7"/>
  <c r="CM11" i="7"/>
  <c r="CM16" i="7"/>
  <c r="CM17" i="7"/>
  <c r="CM12" i="7"/>
  <c r="CM13" i="7"/>
  <c r="CM18" i="7"/>
  <c r="CM19" i="7"/>
  <c r="CM14" i="7"/>
  <c r="CM15" i="7"/>
  <c r="CM20" i="7"/>
  <c r="CM21" i="7"/>
  <c r="CM22" i="7"/>
  <c r="CM23" i="7"/>
  <c r="CM28" i="7"/>
  <c r="CM29" i="7"/>
  <c r="CM24" i="7"/>
  <c r="CM25" i="7"/>
  <c r="CM30" i="7"/>
  <c r="CM31" i="7"/>
  <c r="CM26" i="7"/>
  <c r="CM27" i="7"/>
  <c r="CM32" i="7"/>
  <c r="CM33" i="7"/>
  <c r="CM40" i="7"/>
  <c r="CM41" i="7"/>
  <c r="CM36" i="7"/>
  <c r="CM37" i="7"/>
  <c r="CM42" i="7"/>
  <c r="CM43" i="7"/>
  <c r="CM38" i="7"/>
  <c r="CM39" i="7"/>
  <c r="CM44" i="7"/>
  <c r="CM45" i="7"/>
  <c r="CM50" i="7"/>
  <c r="CM51" i="7"/>
  <c r="CM46" i="7"/>
  <c r="CM47" i="7"/>
  <c r="CM52" i="7"/>
  <c r="CM53" i="7"/>
  <c r="CM48" i="7"/>
  <c r="CM49" i="7"/>
  <c r="CM54" i="7"/>
  <c r="CM55" i="7"/>
  <c r="CM60" i="7"/>
  <c r="CM61" i="7"/>
  <c r="CM56" i="7"/>
  <c r="CM57" i="7"/>
  <c r="CM62" i="7"/>
  <c r="CM63" i="7"/>
  <c r="CM58" i="7"/>
  <c r="CM59" i="7"/>
  <c r="CM64" i="7"/>
  <c r="CM65" i="7"/>
  <c r="CM66" i="7"/>
  <c r="CM67" i="7"/>
  <c r="CM2" i="7"/>
  <c r="BM63" i="7"/>
  <c r="BM62" i="7"/>
  <c r="BM73" i="7"/>
  <c r="BM72" i="7"/>
  <c r="BM71" i="7"/>
  <c r="BM70" i="7"/>
  <c r="BM65" i="7"/>
  <c r="BM64" i="7"/>
  <c r="BM67" i="7"/>
  <c r="BM66" i="7"/>
  <c r="BM69" i="7"/>
  <c r="BM68" i="7"/>
  <c r="BM51" i="7"/>
  <c r="BM50" i="7"/>
  <c r="BM61" i="7"/>
  <c r="BM60" i="7"/>
  <c r="BM59" i="7"/>
  <c r="BM58" i="7"/>
  <c r="BM53" i="7"/>
  <c r="BM52" i="7"/>
  <c r="BM55" i="7"/>
  <c r="BM54" i="7"/>
  <c r="BM57" i="7"/>
  <c r="BM56" i="7"/>
  <c r="BM39" i="7"/>
  <c r="BM38" i="7"/>
  <c r="BM49" i="7"/>
  <c r="BM48" i="7"/>
  <c r="BM47" i="7"/>
  <c r="BM46" i="7"/>
  <c r="BM41" i="7"/>
  <c r="BM40" i="7"/>
  <c r="BM43" i="7"/>
  <c r="BM42" i="7"/>
  <c r="BM45" i="7"/>
  <c r="BM44" i="7"/>
  <c r="BM27" i="7"/>
  <c r="BM26" i="7"/>
  <c r="BM37" i="7"/>
  <c r="BM36" i="7"/>
  <c r="BM35" i="7"/>
  <c r="BM34" i="7"/>
  <c r="BM29" i="7"/>
  <c r="BM28" i="7"/>
  <c r="BM31" i="7"/>
  <c r="BM30" i="7"/>
  <c r="BM33" i="7"/>
  <c r="BM32" i="7"/>
  <c r="BM15" i="7"/>
  <c r="BM14" i="7"/>
  <c r="BM25" i="7"/>
  <c r="BM24" i="7"/>
  <c r="BM23" i="7"/>
  <c r="BM22" i="7"/>
  <c r="BM17" i="7"/>
  <c r="BM16" i="7"/>
  <c r="BM19" i="7"/>
  <c r="BM18" i="7"/>
  <c r="BM21" i="7"/>
  <c r="BM20" i="7"/>
  <c r="BM3" i="7"/>
  <c r="BM2" i="7"/>
  <c r="BM13" i="7"/>
  <c r="BM12" i="7"/>
  <c r="BM11" i="7"/>
  <c r="BM10" i="7"/>
  <c r="BM5" i="7"/>
  <c r="BM4" i="7"/>
  <c r="BM7" i="7"/>
  <c r="BM6" i="7"/>
  <c r="BM9" i="7"/>
  <c r="BM8" i="7"/>
  <c r="BF63" i="7"/>
  <c r="BF62" i="7"/>
  <c r="BF73" i="7"/>
  <c r="BF72" i="7"/>
  <c r="BF71" i="7"/>
  <c r="BF70" i="7"/>
  <c r="BF65" i="7"/>
  <c r="BF64" i="7"/>
  <c r="BF67" i="7"/>
  <c r="BF66" i="7"/>
  <c r="BF69" i="7"/>
  <c r="BF68" i="7"/>
  <c r="BF51" i="7"/>
  <c r="BF50" i="7"/>
  <c r="BF61" i="7"/>
  <c r="BF60" i="7"/>
  <c r="BF59" i="7"/>
  <c r="BF58" i="7"/>
  <c r="BF53" i="7"/>
  <c r="BF52" i="7"/>
  <c r="BF55" i="7"/>
  <c r="BF54" i="7"/>
  <c r="BF57" i="7"/>
  <c r="BF56" i="7"/>
  <c r="BF39" i="7"/>
  <c r="BF38" i="7"/>
  <c r="BF49" i="7"/>
  <c r="BF48" i="7"/>
  <c r="BF47" i="7"/>
  <c r="BF46" i="7"/>
  <c r="BF41" i="7"/>
  <c r="BF40" i="7"/>
  <c r="BF43" i="7"/>
  <c r="BF42" i="7"/>
  <c r="BF45" i="7"/>
  <c r="BF44" i="7"/>
  <c r="BF27" i="7"/>
  <c r="BF26" i="7"/>
  <c r="BF37" i="7"/>
  <c r="BF36" i="7"/>
  <c r="BF35" i="7"/>
  <c r="BF34" i="7"/>
  <c r="BF29" i="7"/>
  <c r="BF28" i="7"/>
  <c r="BF31" i="7"/>
  <c r="BF30" i="7"/>
  <c r="BF33" i="7"/>
  <c r="BF32" i="7"/>
  <c r="BF15" i="7"/>
  <c r="BF14" i="7"/>
  <c r="BF25" i="7"/>
  <c r="BF24" i="7"/>
  <c r="BF23" i="7"/>
  <c r="BF22" i="7"/>
  <c r="BF17" i="7"/>
  <c r="BF16" i="7"/>
  <c r="BF19" i="7"/>
  <c r="BF18" i="7"/>
  <c r="BF21" i="7"/>
  <c r="BF20" i="7"/>
  <c r="BF3" i="7"/>
  <c r="BF13" i="7"/>
  <c r="BF12" i="7"/>
  <c r="BF11" i="7"/>
  <c r="BF10" i="7"/>
  <c r="BF5" i="7"/>
  <c r="BF4" i="7"/>
  <c r="BF7" i="7"/>
  <c r="BF6" i="7"/>
  <c r="BF9" i="7"/>
  <c r="BF8" i="7"/>
  <c r="AY63" i="7"/>
  <c r="AY62" i="7"/>
  <c r="AY73" i="7"/>
  <c r="AY72" i="7"/>
  <c r="AY71" i="7"/>
  <c r="AY70" i="7"/>
  <c r="AY65" i="7"/>
  <c r="AY64" i="7"/>
  <c r="AY67" i="7"/>
  <c r="AY66" i="7"/>
  <c r="AY69" i="7"/>
  <c r="AY68" i="7"/>
  <c r="AY51" i="7"/>
  <c r="AY50" i="7"/>
  <c r="AY61" i="7"/>
  <c r="AY60" i="7"/>
  <c r="AY59" i="7"/>
  <c r="AY58" i="7"/>
  <c r="AY53" i="7"/>
  <c r="AY52" i="7"/>
  <c r="AY55" i="7"/>
  <c r="AY54" i="7"/>
  <c r="AY57" i="7"/>
  <c r="AY56" i="7"/>
  <c r="AY39" i="7"/>
  <c r="AY38" i="7"/>
  <c r="AY49" i="7"/>
  <c r="AY48" i="7"/>
  <c r="AY47" i="7"/>
  <c r="AY46" i="7"/>
  <c r="AY41" i="7"/>
  <c r="AY40" i="7"/>
  <c r="AY43" i="7"/>
  <c r="AY42" i="7"/>
  <c r="AY45" i="7"/>
  <c r="AY44" i="7"/>
  <c r="AY27" i="7"/>
  <c r="AY26" i="7"/>
  <c r="AY37" i="7"/>
  <c r="AY36" i="7"/>
  <c r="AY35" i="7"/>
  <c r="AY34" i="7"/>
  <c r="AY29" i="7"/>
  <c r="AY28" i="7"/>
  <c r="AY31" i="7"/>
  <c r="AY30" i="7"/>
  <c r="AY33" i="7"/>
  <c r="AY32" i="7"/>
  <c r="AY15" i="7"/>
  <c r="AY14" i="7"/>
  <c r="AY25" i="7"/>
  <c r="AY24" i="7"/>
  <c r="AY23" i="7"/>
  <c r="AY22" i="7"/>
  <c r="AY17" i="7"/>
  <c r="AY16" i="7"/>
  <c r="AY19" i="7"/>
  <c r="AY18" i="7"/>
  <c r="AY21" i="7"/>
  <c r="AY20" i="7"/>
  <c r="AY3" i="7"/>
  <c r="AY13" i="7"/>
  <c r="AY12" i="7"/>
  <c r="AY11" i="7"/>
  <c r="AY10" i="7"/>
  <c r="AY5" i="7"/>
  <c r="AY4" i="7"/>
  <c r="AY7" i="7"/>
  <c r="AY6" i="7"/>
  <c r="AY9" i="7"/>
  <c r="AY8" i="7"/>
  <c r="AQ63" i="7"/>
  <c r="AQ62" i="7"/>
  <c r="AQ73" i="7"/>
  <c r="AQ72" i="7"/>
  <c r="AQ71" i="7"/>
  <c r="AQ70" i="7"/>
  <c r="AQ65" i="7"/>
  <c r="AQ64" i="7"/>
  <c r="AQ67" i="7"/>
  <c r="AQ66" i="7"/>
  <c r="AQ69" i="7"/>
  <c r="AQ68" i="7"/>
  <c r="AQ51" i="7"/>
  <c r="AQ50" i="7"/>
  <c r="AQ61" i="7"/>
  <c r="AQ60" i="7"/>
  <c r="AQ59" i="7"/>
  <c r="AQ58" i="7"/>
  <c r="AQ53" i="7"/>
  <c r="AQ52" i="7"/>
  <c r="AQ55" i="7"/>
  <c r="AQ54" i="7"/>
  <c r="AQ57" i="7"/>
  <c r="AQ56" i="7"/>
  <c r="AQ39" i="7"/>
  <c r="AQ38" i="7"/>
  <c r="AQ49" i="7"/>
  <c r="AQ48" i="7"/>
  <c r="AQ47" i="7"/>
  <c r="AQ46" i="7"/>
  <c r="AQ41" i="7"/>
  <c r="AQ40" i="7"/>
  <c r="AQ43" i="7"/>
  <c r="AQ42" i="7"/>
  <c r="AQ45" i="7"/>
  <c r="AQ44" i="7"/>
  <c r="AQ27" i="7"/>
  <c r="AQ26" i="7"/>
  <c r="AQ37" i="7"/>
  <c r="AQ36" i="7"/>
  <c r="AQ35" i="7"/>
  <c r="AQ34" i="7"/>
  <c r="AQ29" i="7"/>
  <c r="AQ28" i="7"/>
  <c r="AQ31" i="7"/>
  <c r="AQ30" i="7"/>
  <c r="AQ33" i="7"/>
  <c r="AQ32" i="7"/>
  <c r="AQ15" i="7"/>
  <c r="AQ14" i="7"/>
  <c r="AQ25" i="7"/>
  <c r="AQ24" i="7"/>
  <c r="AQ23" i="7"/>
  <c r="AQ22" i="7"/>
  <c r="AQ17" i="7"/>
  <c r="AQ16" i="7"/>
  <c r="AQ19" i="7"/>
  <c r="AQ18" i="7"/>
  <c r="AQ21" i="7"/>
  <c r="AQ20" i="7"/>
  <c r="AQ3" i="7"/>
  <c r="AQ2" i="7"/>
  <c r="AQ13" i="7"/>
  <c r="AQ12" i="7"/>
  <c r="AQ11" i="7"/>
  <c r="AQ10" i="7"/>
  <c r="AQ5" i="7"/>
  <c r="AQ4" i="7"/>
  <c r="AQ7" i="7"/>
  <c r="AQ6" i="7"/>
  <c r="AQ9" i="7"/>
  <c r="AQ8" i="7"/>
  <c r="AJ63" i="7"/>
  <c r="AJ62" i="7"/>
  <c r="AJ73" i="7"/>
  <c r="AJ72" i="7"/>
  <c r="AJ71" i="7"/>
  <c r="AJ70" i="7"/>
  <c r="AJ65" i="7"/>
  <c r="AJ64" i="7"/>
  <c r="AJ67" i="7"/>
  <c r="AJ66" i="7"/>
  <c r="AJ69" i="7"/>
  <c r="AJ68" i="7"/>
  <c r="AJ51" i="7"/>
  <c r="AJ50" i="7"/>
  <c r="AJ61" i="7"/>
  <c r="AJ60" i="7"/>
  <c r="AJ59" i="7"/>
  <c r="AJ58" i="7"/>
  <c r="AJ53" i="7"/>
  <c r="AJ52" i="7"/>
  <c r="AJ55" i="7"/>
  <c r="AJ54" i="7"/>
  <c r="AJ57" i="7"/>
  <c r="AJ56" i="7"/>
  <c r="AJ39" i="7"/>
  <c r="AJ38" i="7"/>
  <c r="AJ49" i="7"/>
  <c r="AJ48" i="7"/>
  <c r="AJ47" i="7"/>
  <c r="AJ46" i="7"/>
  <c r="AJ41" i="7"/>
  <c r="AJ40" i="7"/>
  <c r="AJ43" i="7"/>
  <c r="AJ42" i="7"/>
  <c r="AJ45" i="7"/>
  <c r="AJ44" i="7"/>
  <c r="AJ27" i="7"/>
  <c r="AJ26" i="7"/>
  <c r="AJ37" i="7"/>
  <c r="AJ36" i="7"/>
  <c r="AJ35" i="7"/>
  <c r="AJ34" i="7"/>
  <c r="AJ29" i="7"/>
  <c r="AJ28" i="7"/>
  <c r="AJ31" i="7"/>
  <c r="AJ30" i="7"/>
  <c r="AJ33" i="7"/>
  <c r="AJ32" i="7"/>
  <c r="AJ15" i="7"/>
  <c r="AJ14" i="7"/>
  <c r="AJ25" i="7"/>
  <c r="AJ24" i="7"/>
  <c r="AJ23" i="7"/>
  <c r="AJ22" i="7"/>
  <c r="AJ17" i="7"/>
  <c r="AJ16" i="7"/>
  <c r="AJ19" i="7"/>
  <c r="AJ18" i="7"/>
  <c r="AJ21" i="7"/>
  <c r="AJ20" i="7"/>
  <c r="AJ3" i="7"/>
  <c r="AJ2" i="7"/>
  <c r="AJ13" i="7"/>
  <c r="AJ12" i="7"/>
  <c r="AJ11" i="7"/>
  <c r="AJ10" i="7"/>
  <c r="AJ5" i="7"/>
  <c r="AJ4" i="7"/>
  <c r="AJ7" i="7"/>
  <c r="AJ6" i="7"/>
  <c r="AJ9" i="7"/>
  <c r="AJ8" i="7"/>
  <c r="AC63" i="7"/>
  <c r="AC62" i="7"/>
  <c r="AC73" i="7"/>
  <c r="AC72" i="7"/>
  <c r="AC71" i="7"/>
  <c r="AC70" i="7"/>
  <c r="AC65" i="7"/>
  <c r="AC64" i="7"/>
  <c r="AC67" i="7"/>
  <c r="AC66" i="7"/>
  <c r="AC69" i="7"/>
  <c r="AC68" i="7"/>
  <c r="AC51" i="7"/>
  <c r="AC50" i="7"/>
  <c r="AC61" i="7"/>
  <c r="AC60" i="7"/>
  <c r="AC59" i="7"/>
  <c r="AC58" i="7"/>
  <c r="AC53" i="7"/>
  <c r="AC52" i="7"/>
  <c r="AC55" i="7"/>
  <c r="AC54" i="7"/>
  <c r="AC57" i="7"/>
  <c r="AC56" i="7"/>
  <c r="AC39" i="7"/>
  <c r="AC38" i="7"/>
  <c r="AC49" i="7"/>
  <c r="AC48" i="7"/>
  <c r="AC47" i="7"/>
  <c r="AC46" i="7"/>
  <c r="AC41" i="7"/>
  <c r="AC40" i="7"/>
  <c r="AC43" i="7"/>
  <c r="AC42" i="7"/>
  <c r="AC45" i="7"/>
  <c r="AC44" i="7"/>
  <c r="AC27" i="7"/>
  <c r="AC26" i="7"/>
  <c r="AC37" i="7"/>
  <c r="AC36" i="7"/>
  <c r="AC35" i="7"/>
  <c r="AC34" i="7"/>
  <c r="AC29" i="7"/>
  <c r="AC28" i="7"/>
  <c r="AC31" i="7"/>
  <c r="AC30" i="7"/>
  <c r="AC33" i="7"/>
  <c r="AC32" i="7"/>
  <c r="AC15" i="7"/>
  <c r="AC14" i="7"/>
  <c r="AC25" i="7"/>
  <c r="AC24" i="7"/>
  <c r="AC23" i="7"/>
  <c r="AC22" i="7"/>
  <c r="AC17" i="7"/>
  <c r="AC16" i="7"/>
  <c r="AC19" i="7"/>
  <c r="AC18" i="7"/>
  <c r="AC21" i="7"/>
  <c r="AC20" i="7"/>
  <c r="AC3" i="7"/>
  <c r="AC2" i="7"/>
  <c r="AC13" i="7"/>
  <c r="AC12" i="7"/>
  <c r="AC11" i="7"/>
  <c r="AC10" i="7"/>
  <c r="AC5" i="7"/>
  <c r="AC4" i="7"/>
  <c r="AC7" i="7"/>
  <c r="AC6" i="7"/>
  <c r="AC9" i="7"/>
  <c r="AC8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D2" i="5"/>
  <c r="K80" i="3"/>
  <c r="K79" i="3"/>
  <c r="K78" i="3"/>
  <c r="K77" i="3"/>
  <c r="K76" i="3"/>
  <c r="K75" i="3"/>
  <c r="K74" i="3"/>
  <c r="K73" i="3"/>
  <c r="K72" i="3"/>
  <c r="K71" i="3"/>
  <c r="K70" i="3"/>
  <c r="K67" i="3"/>
  <c r="F11" i="5" s="1"/>
  <c r="K66" i="3"/>
  <c r="F10" i="5" s="1"/>
  <c r="K65" i="3"/>
  <c r="K64" i="3"/>
  <c r="K63" i="3"/>
  <c r="K62" i="3"/>
  <c r="K61" i="3"/>
  <c r="K60" i="3"/>
  <c r="K59" i="3"/>
  <c r="K58" i="3"/>
  <c r="K57" i="3"/>
  <c r="K54" i="3"/>
  <c r="F9" i="5" s="1"/>
  <c r="K53" i="3"/>
  <c r="F8" i="5" s="1"/>
  <c r="K52" i="3"/>
  <c r="K51" i="3"/>
  <c r="K50" i="3"/>
  <c r="K49" i="3"/>
  <c r="K48" i="3"/>
  <c r="K47" i="3"/>
  <c r="K46" i="3"/>
  <c r="K45" i="3"/>
  <c r="K44" i="3"/>
  <c r="K41" i="3"/>
  <c r="K40" i="3"/>
  <c r="K39" i="3"/>
  <c r="K38" i="3"/>
  <c r="K37" i="3"/>
  <c r="K36" i="3"/>
  <c r="K35" i="3"/>
  <c r="K34" i="3"/>
  <c r="K33" i="3"/>
  <c r="K32" i="3"/>
  <c r="K31" i="3"/>
  <c r="K28" i="3"/>
  <c r="K27" i="3"/>
  <c r="F4" i="5" s="1"/>
  <c r="K26" i="3"/>
  <c r="K25" i="3"/>
  <c r="K24" i="3"/>
  <c r="K23" i="3"/>
  <c r="K22" i="3"/>
  <c r="K21" i="3"/>
  <c r="K20" i="3"/>
  <c r="K19" i="3"/>
  <c r="K18" i="3"/>
  <c r="K12" i="3"/>
  <c r="K11" i="3"/>
  <c r="K10" i="3"/>
  <c r="K9" i="3"/>
  <c r="K8" i="3"/>
  <c r="K7" i="3"/>
  <c r="K6" i="3"/>
  <c r="K5" i="3"/>
  <c r="K77" i="2"/>
  <c r="K76" i="2"/>
  <c r="K75" i="2"/>
  <c r="K74" i="2"/>
  <c r="K73" i="2"/>
  <c r="K72" i="2"/>
  <c r="K71" i="2"/>
  <c r="K70" i="2"/>
  <c r="K64" i="2"/>
  <c r="K63" i="2"/>
  <c r="K62" i="2"/>
  <c r="K61" i="2"/>
  <c r="K60" i="2"/>
  <c r="K59" i="2"/>
  <c r="K58" i="2"/>
  <c r="K57" i="2"/>
  <c r="K51" i="2"/>
  <c r="K50" i="2"/>
  <c r="K49" i="2"/>
  <c r="K48" i="2"/>
  <c r="K47" i="2"/>
  <c r="K46" i="2"/>
  <c r="K45" i="2"/>
  <c r="K44" i="2"/>
  <c r="K38" i="2"/>
  <c r="K37" i="2"/>
  <c r="K36" i="2"/>
  <c r="K35" i="2"/>
  <c r="K34" i="2"/>
  <c r="K33" i="2"/>
  <c r="K32" i="2"/>
  <c r="K31" i="2"/>
  <c r="K25" i="2"/>
  <c r="K24" i="2"/>
  <c r="K23" i="2"/>
  <c r="K22" i="2"/>
  <c r="K21" i="2"/>
  <c r="K20" i="2"/>
  <c r="K19" i="2"/>
  <c r="K18" i="2"/>
  <c r="K12" i="2"/>
  <c r="K11" i="2"/>
  <c r="K10" i="2"/>
  <c r="K9" i="2"/>
  <c r="K8" i="2"/>
  <c r="K7" i="2"/>
  <c r="K6" i="2"/>
  <c r="K5" i="2"/>
  <c r="K77" i="1"/>
  <c r="K76" i="1"/>
  <c r="K75" i="1"/>
  <c r="K74" i="1"/>
  <c r="K73" i="1"/>
  <c r="K72" i="1"/>
  <c r="K71" i="1"/>
  <c r="K70" i="1"/>
  <c r="K64" i="1"/>
  <c r="K63" i="1"/>
  <c r="K62" i="1"/>
  <c r="K61" i="1"/>
  <c r="K60" i="1"/>
  <c r="K59" i="1"/>
  <c r="K58" i="1"/>
  <c r="K57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25" i="1"/>
  <c r="K24" i="1"/>
  <c r="K23" i="1"/>
  <c r="K22" i="1"/>
  <c r="K21" i="1"/>
  <c r="K20" i="1"/>
  <c r="K19" i="1"/>
  <c r="K18" i="1"/>
  <c r="K6" i="1"/>
  <c r="K7" i="1"/>
  <c r="K8" i="1"/>
  <c r="K9" i="1"/>
  <c r="K10" i="1"/>
  <c r="K11" i="1"/>
  <c r="K12" i="1"/>
  <c r="K5" i="1"/>
  <c r="F13" i="5"/>
  <c r="F12" i="5"/>
  <c r="F7" i="5"/>
  <c r="F6" i="5"/>
  <c r="F5" i="5"/>
  <c r="F3" i="5"/>
  <c r="F2" i="5"/>
  <c r="T80" i="3"/>
  <c r="S80" i="3"/>
  <c r="R80" i="3"/>
  <c r="Q80" i="3"/>
  <c r="P80" i="3"/>
  <c r="O80" i="3"/>
  <c r="N80" i="3"/>
  <c r="J80" i="3"/>
  <c r="I80" i="3"/>
  <c r="H80" i="3"/>
  <c r="G80" i="3"/>
  <c r="F80" i="3"/>
  <c r="E80" i="3"/>
  <c r="D80" i="3"/>
  <c r="T79" i="3"/>
  <c r="S79" i="3"/>
  <c r="R79" i="3"/>
  <c r="Q79" i="3"/>
  <c r="P79" i="3"/>
  <c r="O79" i="3"/>
  <c r="N79" i="3"/>
  <c r="J79" i="3"/>
  <c r="I79" i="3"/>
  <c r="H79" i="3"/>
  <c r="G79" i="3"/>
  <c r="F79" i="3"/>
  <c r="E79" i="3"/>
  <c r="D79" i="3"/>
  <c r="T67" i="3"/>
  <c r="S67" i="3"/>
  <c r="R67" i="3"/>
  <c r="Q67" i="3"/>
  <c r="P67" i="3"/>
  <c r="O67" i="3"/>
  <c r="N67" i="3"/>
  <c r="J67" i="3"/>
  <c r="I67" i="3"/>
  <c r="H67" i="3"/>
  <c r="G67" i="3"/>
  <c r="F67" i="3"/>
  <c r="E67" i="3"/>
  <c r="D67" i="3"/>
  <c r="T66" i="3"/>
  <c r="S66" i="3"/>
  <c r="R66" i="3"/>
  <c r="Q66" i="3"/>
  <c r="P66" i="3"/>
  <c r="O66" i="3"/>
  <c r="N66" i="3"/>
  <c r="J66" i="3"/>
  <c r="I66" i="3"/>
  <c r="H66" i="3"/>
  <c r="G66" i="3"/>
  <c r="F66" i="3"/>
  <c r="E66" i="3"/>
  <c r="D66" i="3"/>
  <c r="S54" i="3"/>
  <c r="R54" i="3"/>
  <c r="Q54" i="3"/>
  <c r="P54" i="3"/>
  <c r="O54" i="3"/>
  <c r="N54" i="3"/>
  <c r="I54" i="3"/>
  <c r="H54" i="3"/>
  <c r="G54" i="3"/>
  <c r="F54" i="3"/>
  <c r="E54" i="3"/>
  <c r="D54" i="3"/>
  <c r="S53" i="3"/>
  <c r="R53" i="3"/>
  <c r="Q53" i="3"/>
  <c r="P53" i="3"/>
  <c r="O53" i="3"/>
  <c r="N53" i="3"/>
  <c r="I53" i="3"/>
  <c r="H53" i="3"/>
  <c r="G53" i="3"/>
  <c r="F53" i="3"/>
  <c r="E53" i="3"/>
  <c r="D53" i="3"/>
  <c r="S41" i="3"/>
  <c r="R41" i="3"/>
  <c r="Q41" i="3"/>
  <c r="P41" i="3"/>
  <c r="O41" i="3"/>
  <c r="N41" i="3"/>
  <c r="I41" i="3"/>
  <c r="H41" i="3"/>
  <c r="G41" i="3"/>
  <c r="F41" i="3"/>
  <c r="E41" i="3"/>
  <c r="D41" i="3"/>
  <c r="S40" i="3"/>
  <c r="R40" i="3"/>
  <c r="Q40" i="3"/>
  <c r="P40" i="3"/>
  <c r="O40" i="3"/>
  <c r="N40" i="3"/>
  <c r="I40" i="3"/>
  <c r="H40" i="3"/>
  <c r="G40" i="3"/>
  <c r="F40" i="3"/>
  <c r="E40" i="3"/>
  <c r="D40" i="3"/>
  <c r="S28" i="3"/>
  <c r="R28" i="3"/>
  <c r="Q28" i="3"/>
  <c r="P28" i="3"/>
  <c r="O28" i="3"/>
  <c r="N28" i="3"/>
  <c r="I28" i="3"/>
  <c r="H28" i="3"/>
  <c r="G28" i="3"/>
  <c r="F28" i="3"/>
  <c r="E28" i="3"/>
  <c r="D28" i="3"/>
  <c r="S27" i="3"/>
  <c r="R27" i="3"/>
  <c r="Q27" i="3"/>
  <c r="P27" i="3"/>
  <c r="O27" i="3"/>
  <c r="N27" i="3"/>
  <c r="I27" i="3"/>
  <c r="H27" i="3"/>
  <c r="G27" i="3"/>
  <c r="F27" i="3"/>
  <c r="E27" i="3"/>
  <c r="D27" i="3"/>
  <c r="S15" i="3"/>
  <c r="R15" i="3"/>
  <c r="Q15" i="3"/>
  <c r="P15" i="3"/>
  <c r="O15" i="3"/>
  <c r="N15" i="3"/>
  <c r="I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E13" i="5"/>
  <c r="E12" i="5"/>
  <c r="E11" i="5"/>
  <c r="E10" i="5"/>
  <c r="E9" i="5"/>
  <c r="E8" i="5"/>
  <c r="E7" i="5"/>
  <c r="E6" i="5"/>
  <c r="E5" i="5"/>
  <c r="E4" i="5"/>
  <c r="E3" i="5"/>
  <c r="E2" i="5"/>
  <c r="T80" i="2"/>
  <c r="S80" i="2"/>
  <c r="R80" i="2"/>
  <c r="Q80" i="2"/>
  <c r="P80" i="2"/>
  <c r="O80" i="2"/>
  <c r="N80" i="2"/>
  <c r="K80" i="2"/>
  <c r="J80" i="2"/>
  <c r="I80" i="2"/>
  <c r="H80" i="2"/>
  <c r="G80" i="2"/>
  <c r="F80" i="2"/>
  <c r="E80" i="2"/>
  <c r="D80" i="2"/>
  <c r="T79" i="2"/>
  <c r="S79" i="2"/>
  <c r="R79" i="2"/>
  <c r="Q79" i="2"/>
  <c r="P79" i="2"/>
  <c r="O79" i="2"/>
  <c r="N79" i="2"/>
  <c r="J79" i="2"/>
  <c r="K79" i="2" s="1"/>
  <c r="I79" i="2"/>
  <c r="H79" i="2"/>
  <c r="G79" i="2"/>
  <c r="F79" i="2"/>
  <c r="E79" i="2"/>
  <c r="D79" i="2"/>
  <c r="T67" i="2"/>
  <c r="K67" i="2" s="1"/>
  <c r="S67" i="2"/>
  <c r="R67" i="2"/>
  <c r="Q67" i="2"/>
  <c r="P67" i="2"/>
  <c r="O67" i="2"/>
  <c r="N67" i="2"/>
  <c r="T66" i="2"/>
  <c r="K66" i="2" s="1"/>
  <c r="S66" i="2"/>
  <c r="R66" i="2"/>
  <c r="Q66" i="2"/>
  <c r="P66" i="2"/>
  <c r="O66" i="2"/>
  <c r="N66" i="2"/>
  <c r="J67" i="2"/>
  <c r="I67" i="2"/>
  <c r="H67" i="2"/>
  <c r="G67" i="2"/>
  <c r="F67" i="2"/>
  <c r="E67" i="2"/>
  <c r="D67" i="2"/>
  <c r="J66" i="2"/>
  <c r="I66" i="2"/>
  <c r="H66" i="2"/>
  <c r="G66" i="2"/>
  <c r="F66" i="2"/>
  <c r="E66" i="2"/>
  <c r="D66" i="2"/>
  <c r="S54" i="2"/>
  <c r="R54" i="2"/>
  <c r="Q54" i="2"/>
  <c r="P54" i="2"/>
  <c r="O54" i="2"/>
  <c r="N54" i="2"/>
  <c r="S53" i="2"/>
  <c r="R53" i="2"/>
  <c r="Q53" i="2"/>
  <c r="P53" i="2"/>
  <c r="O53" i="2"/>
  <c r="N53" i="2"/>
  <c r="I54" i="2"/>
  <c r="H54" i="2"/>
  <c r="G54" i="2"/>
  <c r="F54" i="2"/>
  <c r="E54" i="2"/>
  <c r="D54" i="2"/>
  <c r="I53" i="2"/>
  <c r="H53" i="2"/>
  <c r="G53" i="2"/>
  <c r="F53" i="2"/>
  <c r="E53" i="2"/>
  <c r="D53" i="2"/>
  <c r="S41" i="2"/>
  <c r="R41" i="2"/>
  <c r="Q41" i="2"/>
  <c r="P41" i="2"/>
  <c r="O41" i="2"/>
  <c r="N41" i="2"/>
  <c r="S40" i="2"/>
  <c r="R40" i="2"/>
  <c r="Q40" i="2"/>
  <c r="P40" i="2"/>
  <c r="O40" i="2"/>
  <c r="N40" i="2"/>
  <c r="I41" i="2"/>
  <c r="H41" i="2"/>
  <c r="G41" i="2"/>
  <c r="F41" i="2"/>
  <c r="E41" i="2"/>
  <c r="D41" i="2"/>
  <c r="I40" i="2"/>
  <c r="H40" i="2"/>
  <c r="G40" i="2"/>
  <c r="F40" i="2"/>
  <c r="E40" i="2"/>
  <c r="D40" i="2"/>
  <c r="S28" i="2"/>
  <c r="R28" i="2"/>
  <c r="Q28" i="2"/>
  <c r="P28" i="2"/>
  <c r="O28" i="2"/>
  <c r="N28" i="2"/>
  <c r="S27" i="2"/>
  <c r="R27" i="2"/>
  <c r="Q27" i="2"/>
  <c r="P27" i="2"/>
  <c r="O27" i="2"/>
  <c r="N27" i="2"/>
  <c r="I28" i="2"/>
  <c r="H28" i="2"/>
  <c r="G28" i="2"/>
  <c r="F28" i="2"/>
  <c r="E28" i="2"/>
  <c r="D28" i="2"/>
  <c r="I27" i="2"/>
  <c r="H27" i="2"/>
  <c r="G27" i="2"/>
  <c r="F27" i="2"/>
  <c r="E27" i="2"/>
  <c r="D27" i="2"/>
  <c r="S15" i="2"/>
  <c r="R15" i="2"/>
  <c r="Q15" i="2"/>
  <c r="P15" i="2"/>
  <c r="O15" i="2"/>
  <c r="N15" i="2"/>
  <c r="S14" i="2"/>
  <c r="R14" i="2"/>
  <c r="Q14" i="2"/>
  <c r="P14" i="2"/>
  <c r="O14" i="2"/>
  <c r="N14" i="2"/>
  <c r="I15" i="2"/>
  <c r="H15" i="2"/>
  <c r="G15" i="2"/>
  <c r="F15" i="2"/>
  <c r="E15" i="2"/>
  <c r="D15" i="2"/>
  <c r="I14" i="2"/>
  <c r="H14" i="2"/>
  <c r="G14" i="2"/>
  <c r="F14" i="2"/>
  <c r="E14" i="2"/>
  <c r="D14" i="2"/>
  <c r="D13" i="5"/>
  <c r="D12" i="5"/>
  <c r="D11" i="5"/>
  <c r="D10" i="5"/>
  <c r="D9" i="5"/>
  <c r="D8" i="5"/>
  <c r="D7" i="5"/>
  <c r="D6" i="5"/>
  <c r="D5" i="5"/>
  <c r="D4" i="5"/>
  <c r="D3" i="5"/>
  <c r="T80" i="1"/>
  <c r="S80" i="1"/>
  <c r="R80" i="1"/>
  <c r="Q80" i="1"/>
  <c r="P80" i="1"/>
  <c r="O80" i="1"/>
  <c r="N80" i="1"/>
  <c r="T79" i="1"/>
  <c r="S79" i="1"/>
  <c r="R79" i="1"/>
  <c r="Q79" i="1"/>
  <c r="P79" i="1"/>
  <c r="O79" i="1"/>
  <c r="N79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T67" i="1"/>
  <c r="S67" i="1"/>
  <c r="R67" i="1"/>
  <c r="Q67" i="1"/>
  <c r="P67" i="1"/>
  <c r="O67" i="1"/>
  <c r="N67" i="1"/>
  <c r="T66" i="1"/>
  <c r="S66" i="1"/>
  <c r="R66" i="1"/>
  <c r="Q66" i="1"/>
  <c r="P66" i="1"/>
  <c r="O66" i="1"/>
  <c r="N66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S54" i="1"/>
  <c r="R54" i="1"/>
  <c r="Q54" i="1"/>
  <c r="P54" i="1"/>
  <c r="O54" i="1"/>
  <c r="N54" i="1"/>
  <c r="S53" i="1"/>
  <c r="R53" i="1"/>
  <c r="Q53" i="1"/>
  <c r="P53" i="1"/>
  <c r="O53" i="1"/>
  <c r="N53" i="1"/>
  <c r="I54" i="1"/>
  <c r="H54" i="1"/>
  <c r="G54" i="1"/>
  <c r="F54" i="1"/>
  <c r="E54" i="1"/>
  <c r="D54" i="1"/>
  <c r="I53" i="1"/>
  <c r="H53" i="1"/>
  <c r="G53" i="1"/>
  <c r="F53" i="1"/>
  <c r="E53" i="1"/>
  <c r="D53" i="1"/>
  <c r="S41" i="1"/>
  <c r="R41" i="1"/>
  <c r="Q41" i="1"/>
  <c r="P41" i="1"/>
  <c r="O41" i="1"/>
  <c r="N41" i="1"/>
  <c r="S40" i="1"/>
  <c r="R40" i="1"/>
  <c r="Q40" i="1"/>
  <c r="P40" i="1"/>
  <c r="O40" i="1"/>
  <c r="N40" i="1"/>
  <c r="I41" i="1"/>
  <c r="H41" i="1"/>
  <c r="G41" i="1"/>
  <c r="F41" i="1"/>
  <c r="E41" i="1"/>
  <c r="D41" i="1"/>
  <c r="I40" i="1"/>
  <c r="H40" i="1"/>
  <c r="G40" i="1"/>
  <c r="F40" i="1"/>
  <c r="E40" i="1"/>
  <c r="D40" i="1"/>
  <c r="S28" i="1"/>
  <c r="R28" i="1"/>
  <c r="Q28" i="1"/>
  <c r="P28" i="1"/>
  <c r="O28" i="1"/>
  <c r="N28" i="1"/>
  <c r="S27" i="1"/>
  <c r="R27" i="1"/>
  <c r="Q27" i="1"/>
  <c r="P27" i="1"/>
  <c r="O27" i="1"/>
  <c r="N27" i="1"/>
  <c r="I28" i="1"/>
  <c r="H28" i="1"/>
  <c r="G28" i="1"/>
  <c r="F28" i="1"/>
  <c r="E28" i="1"/>
  <c r="D28" i="1"/>
  <c r="I27" i="1"/>
  <c r="H27" i="1"/>
  <c r="G27" i="1"/>
  <c r="F27" i="1"/>
  <c r="E27" i="1"/>
  <c r="D27" i="1"/>
  <c r="S15" i="1"/>
  <c r="R15" i="1"/>
  <c r="Q15" i="1"/>
  <c r="P15" i="1"/>
  <c r="O15" i="1"/>
  <c r="N15" i="1"/>
  <c r="S14" i="1"/>
  <c r="R14" i="1"/>
  <c r="Q14" i="1"/>
  <c r="P14" i="1"/>
  <c r="O14" i="1"/>
  <c r="N14" i="1"/>
  <c r="E14" i="1"/>
  <c r="F14" i="1"/>
  <c r="G14" i="1"/>
  <c r="H14" i="1"/>
  <c r="I14" i="1"/>
  <c r="E15" i="1"/>
  <c r="F15" i="1"/>
  <c r="G15" i="1"/>
  <c r="H15" i="1"/>
  <c r="I15" i="1"/>
  <c r="D15" i="1"/>
  <c r="D14" i="1"/>
  <c r="T78" i="3"/>
  <c r="T77" i="3"/>
  <c r="T76" i="3"/>
  <c r="T75" i="3"/>
  <c r="T74" i="3"/>
  <c r="T73" i="3"/>
  <c r="T72" i="3"/>
  <c r="T71" i="3"/>
  <c r="T70" i="3"/>
  <c r="T65" i="3"/>
  <c r="T64" i="3"/>
  <c r="T63" i="3"/>
  <c r="T62" i="3"/>
  <c r="T61" i="3"/>
  <c r="T60" i="3"/>
  <c r="T59" i="3"/>
  <c r="T58" i="3"/>
  <c r="T57" i="3"/>
  <c r="T52" i="3"/>
  <c r="T51" i="3"/>
  <c r="T50" i="3"/>
  <c r="T49" i="3"/>
  <c r="T48" i="3"/>
  <c r="T47" i="3"/>
  <c r="T46" i="3"/>
  <c r="T45" i="3"/>
  <c r="T44" i="3"/>
  <c r="T39" i="3"/>
  <c r="T38" i="3"/>
  <c r="T37" i="3"/>
  <c r="T36" i="3"/>
  <c r="T35" i="3"/>
  <c r="T34" i="3"/>
  <c r="T33" i="3"/>
  <c r="T32" i="3"/>
  <c r="T31" i="3"/>
  <c r="T26" i="3"/>
  <c r="T25" i="3"/>
  <c r="T24" i="3"/>
  <c r="T23" i="3"/>
  <c r="T22" i="3"/>
  <c r="T21" i="3"/>
  <c r="T20" i="3"/>
  <c r="T19" i="3"/>
  <c r="T18" i="3"/>
  <c r="T13" i="3"/>
  <c r="T12" i="3"/>
  <c r="T11" i="3"/>
  <c r="T10" i="3"/>
  <c r="T9" i="3"/>
  <c r="T8" i="3"/>
  <c r="T7" i="3"/>
  <c r="T6" i="3"/>
  <c r="T5" i="3"/>
  <c r="J78" i="3"/>
  <c r="J77" i="3"/>
  <c r="J76" i="3"/>
  <c r="J75" i="3"/>
  <c r="J74" i="3"/>
  <c r="J73" i="3"/>
  <c r="J72" i="3"/>
  <c r="J71" i="3"/>
  <c r="J70" i="3"/>
  <c r="J65" i="3"/>
  <c r="J64" i="3"/>
  <c r="J63" i="3"/>
  <c r="J62" i="3"/>
  <c r="J61" i="3"/>
  <c r="J60" i="3"/>
  <c r="J59" i="3"/>
  <c r="J58" i="3"/>
  <c r="J57" i="3"/>
  <c r="J52" i="3"/>
  <c r="J51" i="3"/>
  <c r="J50" i="3"/>
  <c r="J49" i="3"/>
  <c r="J48" i="3"/>
  <c r="J47" i="3"/>
  <c r="J46" i="3"/>
  <c r="J45" i="3"/>
  <c r="J54" i="3" s="1"/>
  <c r="J44" i="3"/>
  <c r="J53" i="3" s="1"/>
  <c r="J39" i="3"/>
  <c r="J38" i="3"/>
  <c r="J37" i="3"/>
  <c r="J36" i="3"/>
  <c r="J35" i="3"/>
  <c r="J34" i="3"/>
  <c r="J33" i="3"/>
  <c r="J32" i="3"/>
  <c r="J31" i="3"/>
  <c r="J26" i="3"/>
  <c r="J25" i="3"/>
  <c r="J24" i="3"/>
  <c r="J23" i="3"/>
  <c r="J22" i="3"/>
  <c r="J21" i="3"/>
  <c r="J20" i="3"/>
  <c r="J19" i="3"/>
  <c r="J18" i="3"/>
  <c r="J12" i="3"/>
  <c r="J11" i="3"/>
  <c r="J10" i="3"/>
  <c r="J9" i="3"/>
  <c r="J8" i="3"/>
  <c r="J7" i="3"/>
  <c r="J6" i="3"/>
  <c r="J5" i="3"/>
  <c r="T78" i="2"/>
  <c r="T77" i="2"/>
  <c r="T76" i="2"/>
  <c r="T75" i="2"/>
  <c r="T74" i="2"/>
  <c r="T73" i="2"/>
  <c r="T72" i="2"/>
  <c r="T71" i="2"/>
  <c r="T70" i="2"/>
  <c r="T65" i="2"/>
  <c r="T64" i="2"/>
  <c r="T63" i="2"/>
  <c r="T62" i="2"/>
  <c r="T61" i="2"/>
  <c r="T60" i="2"/>
  <c r="T59" i="2"/>
  <c r="T58" i="2"/>
  <c r="T57" i="2"/>
  <c r="T52" i="2"/>
  <c r="T51" i="2"/>
  <c r="T50" i="2"/>
  <c r="T49" i="2"/>
  <c r="T48" i="2"/>
  <c r="T47" i="2"/>
  <c r="T46" i="2"/>
  <c r="T45" i="2"/>
  <c r="T44" i="2"/>
  <c r="T39" i="2"/>
  <c r="T38" i="2"/>
  <c r="T37" i="2"/>
  <c r="T36" i="2"/>
  <c r="T35" i="2"/>
  <c r="T34" i="2"/>
  <c r="T33" i="2"/>
  <c r="T32" i="2"/>
  <c r="T31" i="2"/>
  <c r="T26" i="2"/>
  <c r="T25" i="2"/>
  <c r="T24" i="2"/>
  <c r="T23" i="2"/>
  <c r="T22" i="2"/>
  <c r="T21" i="2"/>
  <c r="T20" i="2"/>
  <c r="T19" i="2"/>
  <c r="T18" i="2"/>
  <c r="T12" i="2"/>
  <c r="T11" i="2"/>
  <c r="T10" i="2"/>
  <c r="T9" i="2"/>
  <c r="T8" i="2"/>
  <c r="T7" i="2"/>
  <c r="T6" i="2"/>
  <c r="T5" i="2"/>
  <c r="J78" i="2"/>
  <c r="J77" i="2"/>
  <c r="J76" i="2"/>
  <c r="J75" i="2"/>
  <c r="J74" i="2"/>
  <c r="J73" i="2"/>
  <c r="J72" i="2"/>
  <c r="J71" i="2"/>
  <c r="J70" i="2"/>
  <c r="J65" i="2"/>
  <c r="J64" i="2"/>
  <c r="J63" i="2"/>
  <c r="J62" i="2"/>
  <c r="J61" i="2"/>
  <c r="J60" i="2"/>
  <c r="J59" i="2"/>
  <c r="J58" i="2"/>
  <c r="J57" i="2"/>
  <c r="J52" i="2"/>
  <c r="J51" i="2"/>
  <c r="J50" i="2"/>
  <c r="J49" i="2"/>
  <c r="J48" i="2"/>
  <c r="J47" i="2"/>
  <c r="J46" i="2"/>
  <c r="J45" i="2"/>
  <c r="J44" i="2"/>
  <c r="J39" i="2"/>
  <c r="J38" i="2"/>
  <c r="J37" i="2"/>
  <c r="J36" i="2"/>
  <c r="J35" i="2"/>
  <c r="J34" i="2"/>
  <c r="J33" i="2"/>
  <c r="J32" i="2"/>
  <c r="J31" i="2"/>
  <c r="J26" i="2"/>
  <c r="J25" i="2"/>
  <c r="J24" i="2"/>
  <c r="J23" i="2"/>
  <c r="J22" i="2"/>
  <c r="J21" i="2"/>
  <c r="J20" i="2"/>
  <c r="J19" i="2"/>
  <c r="J18" i="2"/>
  <c r="J6" i="2"/>
  <c r="J7" i="2"/>
  <c r="J8" i="2"/>
  <c r="J9" i="2"/>
  <c r="J10" i="2"/>
  <c r="J11" i="2"/>
  <c r="J12" i="2"/>
  <c r="J5" i="2"/>
  <c r="T78" i="1"/>
  <c r="T77" i="1"/>
  <c r="T76" i="1"/>
  <c r="T75" i="1"/>
  <c r="T74" i="1"/>
  <c r="T73" i="1"/>
  <c r="T72" i="1"/>
  <c r="T71" i="1"/>
  <c r="T70" i="1"/>
  <c r="T65" i="1"/>
  <c r="T64" i="1"/>
  <c r="T63" i="1"/>
  <c r="T62" i="1"/>
  <c r="T61" i="1"/>
  <c r="T60" i="1"/>
  <c r="T59" i="1"/>
  <c r="T58" i="1"/>
  <c r="T57" i="1"/>
  <c r="T52" i="1"/>
  <c r="T51" i="1"/>
  <c r="T54" i="1" s="1"/>
  <c r="T50" i="1"/>
  <c r="T49" i="1"/>
  <c r="T48" i="1"/>
  <c r="T47" i="1"/>
  <c r="T46" i="1"/>
  <c r="T45" i="1"/>
  <c r="T44" i="1"/>
  <c r="T39" i="1"/>
  <c r="T38" i="1"/>
  <c r="T37" i="1"/>
  <c r="T36" i="1"/>
  <c r="T35" i="1"/>
  <c r="T34" i="1"/>
  <c r="T33" i="1"/>
  <c r="T32" i="1"/>
  <c r="T31" i="1"/>
  <c r="T26" i="1"/>
  <c r="T25" i="1"/>
  <c r="T24" i="1"/>
  <c r="T23" i="1"/>
  <c r="T22" i="1"/>
  <c r="T21" i="1"/>
  <c r="T20" i="1"/>
  <c r="T19" i="1"/>
  <c r="T18" i="1"/>
  <c r="J78" i="1"/>
  <c r="J77" i="1"/>
  <c r="J76" i="1"/>
  <c r="J75" i="1"/>
  <c r="J74" i="1"/>
  <c r="J73" i="1"/>
  <c r="J72" i="1"/>
  <c r="J71" i="1"/>
  <c r="J70" i="1"/>
  <c r="J65" i="1"/>
  <c r="J64" i="1"/>
  <c r="J63" i="1"/>
  <c r="J62" i="1"/>
  <c r="J61" i="1"/>
  <c r="J60" i="1"/>
  <c r="J59" i="1"/>
  <c r="J58" i="1"/>
  <c r="J57" i="1"/>
  <c r="J52" i="1"/>
  <c r="J51" i="1"/>
  <c r="J50" i="1"/>
  <c r="J49" i="1"/>
  <c r="J48" i="1"/>
  <c r="J47" i="1"/>
  <c r="J46" i="1"/>
  <c r="J45" i="1"/>
  <c r="J54" i="1" s="1"/>
  <c r="J44" i="1"/>
  <c r="J39" i="1"/>
  <c r="J38" i="1"/>
  <c r="J37" i="1"/>
  <c r="J36" i="1"/>
  <c r="J35" i="1"/>
  <c r="J34" i="1"/>
  <c r="J33" i="1"/>
  <c r="J32" i="1"/>
  <c r="J31" i="1"/>
  <c r="J26" i="1"/>
  <c r="J25" i="1"/>
  <c r="J24" i="1"/>
  <c r="J23" i="1"/>
  <c r="J22" i="1"/>
  <c r="J21" i="1"/>
  <c r="J20" i="1"/>
  <c r="J19" i="1"/>
  <c r="J18" i="1"/>
  <c r="T12" i="1"/>
  <c r="T11" i="1"/>
  <c r="T10" i="1"/>
  <c r="T9" i="1"/>
  <c r="T8" i="1"/>
  <c r="T7" i="1"/>
  <c r="T6" i="1"/>
  <c r="T5" i="1"/>
  <c r="J13" i="1"/>
  <c r="J12" i="1"/>
  <c r="J11" i="1"/>
  <c r="J10" i="1"/>
  <c r="J9" i="1"/>
  <c r="J8" i="1"/>
  <c r="J7" i="1"/>
  <c r="J6" i="1"/>
  <c r="J5" i="1"/>
  <c r="J13" i="3"/>
  <c r="T13" i="2"/>
  <c r="J13" i="2"/>
  <c r="T13" i="1"/>
  <c r="T53" i="3" l="1"/>
  <c r="J40" i="3"/>
  <c r="T54" i="3"/>
  <c r="J41" i="3"/>
  <c r="T40" i="3"/>
  <c r="T41" i="3"/>
  <c r="T14" i="3"/>
  <c r="T15" i="3"/>
  <c r="T27" i="3"/>
  <c r="J14" i="3"/>
  <c r="T28" i="3"/>
  <c r="J27" i="3"/>
  <c r="J15" i="3"/>
  <c r="J28" i="3"/>
  <c r="K13" i="3"/>
  <c r="J41" i="2"/>
  <c r="J53" i="2"/>
  <c r="T54" i="2"/>
  <c r="J54" i="2"/>
  <c r="K54" i="2" s="1"/>
  <c r="T53" i="2"/>
  <c r="T40" i="2"/>
  <c r="K26" i="2"/>
  <c r="K53" i="2"/>
  <c r="J40" i="2"/>
  <c r="K40" i="2" s="1"/>
  <c r="T41" i="2"/>
  <c r="K41" i="2" s="1"/>
  <c r="T28" i="2"/>
  <c r="J28" i="2"/>
  <c r="T27" i="2"/>
  <c r="J27" i="2"/>
  <c r="J15" i="2"/>
  <c r="T15" i="2"/>
  <c r="T14" i="2"/>
  <c r="K39" i="2"/>
  <c r="J14" i="2"/>
  <c r="K13" i="2"/>
  <c r="K52" i="2"/>
  <c r="K65" i="2"/>
  <c r="K78" i="2"/>
  <c r="K80" i="1"/>
  <c r="K79" i="1"/>
  <c r="K67" i="1"/>
  <c r="K66" i="1"/>
  <c r="J53" i="1"/>
  <c r="K53" i="1" s="1"/>
  <c r="T53" i="1"/>
  <c r="J41" i="1"/>
  <c r="K54" i="1"/>
  <c r="T40" i="1"/>
  <c r="T41" i="1"/>
  <c r="J40" i="1"/>
  <c r="J27" i="1"/>
  <c r="T28" i="1"/>
  <c r="J28" i="1"/>
  <c r="T27" i="1"/>
  <c r="K26" i="1"/>
  <c r="J15" i="1"/>
  <c r="T15" i="1"/>
  <c r="T14" i="1"/>
  <c r="K39" i="1"/>
  <c r="K52" i="1"/>
  <c r="K65" i="1"/>
  <c r="K13" i="1"/>
  <c r="K78" i="1"/>
  <c r="J14" i="1"/>
  <c r="K14" i="3" l="1"/>
  <c r="K15" i="3"/>
  <c r="K27" i="2"/>
  <c r="K14" i="2"/>
  <c r="K28" i="2"/>
  <c r="K15" i="2"/>
  <c r="K41" i="1"/>
  <c r="K40" i="1"/>
  <c r="K28" i="1"/>
  <c r="K27" i="1"/>
  <c r="K15" i="1"/>
  <c r="K14" i="1"/>
</calcChain>
</file>

<file path=xl/sharedStrings.xml><?xml version="1.0" encoding="utf-8"?>
<sst xmlns="http://schemas.openxmlformats.org/spreadsheetml/2006/main" count="4795" uniqueCount="70">
  <si>
    <t>2018 - YL 1</t>
  </si>
  <si>
    <t>Torba</t>
  </si>
  <si>
    <t>Tafea</t>
  </si>
  <si>
    <t>Shefa</t>
  </si>
  <si>
    <t>Sanma</t>
  </si>
  <si>
    <t>Penama</t>
  </si>
  <si>
    <t>Malampa</t>
  </si>
  <si>
    <t>Church (Government Assisted)</t>
  </si>
  <si>
    <t>F</t>
  </si>
  <si>
    <t>M</t>
  </si>
  <si>
    <t>Church (Not Government Assisted)</t>
  </si>
  <si>
    <t>Government of Vanuatu</t>
  </si>
  <si>
    <t>Private</t>
  </si>
  <si>
    <t>2018 - YL 2</t>
  </si>
  <si>
    <t>2018 - YL 3</t>
  </si>
  <si>
    <t>2018 - YL 4</t>
  </si>
  <si>
    <t>2018 - YL 5</t>
  </si>
  <si>
    <t>2018 - YL 6</t>
  </si>
  <si>
    <t>-</t>
  </si>
  <si>
    <t>2019 - YL 1</t>
  </si>
  <si>
    <t>2019 - YL 2</t>
  </si>
  <si>
    <t>2019 - YL 3</t>
  </si>
  <si>
    <t>2019 - YL 4</t>
  </si>
  <si>
    <t>2019 - YL 5</t>
  </si>
  <si>
    <t>2019 - YL 6</t>
  </si>
  <si>
    <t>2020 - YL 1</t>
  </si>
  <si>
    <t>2020 - YL 2</t>
  </si>
  <si>
    <t>2020 - YL 3</t>
  </si>
  <si>
    <t>2020 - YL 4</t>
  </si>
  <si>
    <t>2020 - YL 5</t>
  </si>
  <si>
    <t>2020 - YL 6</t>
  </si>
  <si>
    <t>Enrollment figures</t>
  </si>
  <si>
    <t># of students could not pass to a higher grade</t>
  </si>
  <si>
    <t>Overall</t>
  </si>
  <si>
    <t>YL - 1</t>
  </si>
  <si>
    <t>YL - 2</t>
  </si>
  <si>
    <t>YL - 3</t>
  </si>
  <si>
    <t>YL - 4</t>
  </si>
  <si>
    <t>YL - 5</t>
  </si>
  <si>
    <t>YL - 6</t>
  </si>
  <si>
    <t>YL 1</t>
  </si>
  <si>
    <t>YL 2</t>
  </si>
  <si>
    <t>YL 3</t>
  </si>
  <si>
    <t>YL 4</t>
  </si>
  <si>
    <t>YL 5</t>
  </si>
  <si>
    <t>YL 6</t>
  </si>
  <si>
    <t>OVERALL</t>
  </si>
  <si>
    <t>SchoolClass</t>
  </si>
  <si>
    <t>Authority</t>
  </si>
  <si>
    <t>Sex</t>
  </si>
  <si>
    <t>enrollment</t>
  </si>
  <si>
    <t>repeated</t>
  </si>
  <si>
    <t>Church - Gov. Assisted</t>
  </si>
  <si>
    <t>Church - not gov. Assisted</t>
  </si>
  <si>
    <t>Gov. of Vanuatu</t>
  </si>
  <si>
    <t>dName</t>
  </si>
  <si>
    <t>Province</t>
  </si>
  <si>
    <t>repetition rate</t>
  </si>
  <si>
    <t>enrolled</t>
  </si>
  <si>
    <t>rate - 2018</t>
  </si>
  <si>
    <t>rate - 2019</t>
  </si>
  <si>
    <t>rate - 2020</t>
  </si>
  <si>
    <t># of enrolled</t>
  </si>
  <si>
    <t># of repeated</t>
  </si>
  <si>
    <t>Year levels</t>
  </si>
  <si>
    <t>Education Authority</t>
  </si>
  <si>
    <t>COUNTA of repeated</t>
  </si>
  <si>
    <t>Church - not Gov. assisted</t>
  </si>
  <si>
    <t>Primary education repetition rates with education authorities as not Government assisted Churches and Private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</si>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</sst>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/>
      <top style="thick">
        <color rgb="FF657BA3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9" fontId="0" fillId="0" borderId="0" xfId="1" applyFont="1"/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5" xfId="0" applyFont="1" applyFill="1" applyBorder="1" applyAlignment="1">
      <alignment horizontal="right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0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/>
    </xf>
    <xf numFmtId="1" fontId="0" fillId="0" borderId="8" xfId="1" applyNumberFormat="1" applyFont="1" applyFill="1" applyBorder="1" applyAlignment="1">
      <alignment horizontal="center" vertical="center"/>
    </xf>
    <xf numFmtId="0" fontId="0" fillId="0" borderId="8" xfId="0" applyBorder="1"/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9" fontId="0" fillId="0" borderId="9" xfId="1" applyFont="1" applyBorder="1"/>
    <xf numFmtId="0" fontId="1" fillId="2" borderId="10" xfId="0" applyFont="1" applyFill="1" applyBorder="1" applyAlignment="1">
      <alignment horizontal="right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0" xfId="1" applyFont="1" applyBorder="1"/>
    <xf numFmtId="0" fontId="0" fillId="0" borderId="5" xfId="0" applyBorder="1"/>
    <xf numFmtId="0" fontId="1" fillId="2" borderId="0" xfId="0" applyFont="1" applyFill="1" applyAlignment="1">
      <alignment horizontal="right" wrapText="1"/>
    </xf>
    <xf numFmtId="0" fontId="0" fillId="0" borderId="14" xfId="0" applyBorder="1"/>
    <xf numFmtId="0" fontId="0" fillId="0" borderId="6" xfId="0" applyBorder="1"/>
    <xf numFmtId="0" fontId="2" fillId="2" borderId="0" xfId="0" applyFont="1" applyFill="1" applyAlignment="1">
      <alignment horizontal="right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rates, by gender, by education authority, by Year level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figures!$B$2:$D$49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Private</c:v>
                  </c:pt>
                  <c:pt idx="8">
                    <c:v>Church - Gov. Assisted</c:v>
                  </c:pt>
                  <c:pt idx="10">
                    <c:v>Church - not gov. Assisted</c:v>
                  </c:pt>
                  <c:pt idx="12">
                    <c:v>Gov. of Vanuatu</c:v>
                  </c:pt>
                  <c:pt idx="14">
                    <c:v>Private</c:v>
                  </c:pt>
                  <c:pt idx="16">
                    <c:v>Church - Gov. Assisted</c:v>
                  </c:pt>
                  <c:pt idx="18">
                    <c:v>Church - not gov. Assisted</c:v>
                  </c:pt>
                  <c:pt idx="20">
                    <c:v>Gov. of Vanuatu</c:v>
                  </c:pt>
                  <c:pt idx="22">
                    <c:v>Private</c:v>
                  </c:pt>
                  <c:pt idx="24">
                    <c:v>Church - Gov. Assisted</c:v>
                  </c:pt>
                  <c:pt idx="26">
                    <c:v>Church - not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Church - not gov. Assisted</c:v>
                  </c:pt>
                  <c:pt idx="36">
                    <c:v>Gov. of Vanuatu</c:v>
                  </c:pt>
                  <c:pt idx="38">
                    <c:v>Private</c:v>
                  </c:pt>
                  <c:pt idx="40">
                    <c:v>Church - Gov. Assisted</c:v>
                  </c:pt>
                  <c:pt idx="42">
                    <c:v>Church - not gov. Assisted</c:v>
                  </c:pt>
                  <c:pt idx="44">
                    <c:v>Gov. of Vanuatu</c:v>
                  </c:pt>
                  <c:pt idx="46">
                    <c:v>Private</c:v>
                  </c:pt>
                </c:lvl>
                <c:lvl>
                  <c:pt idx="0">
                    <c:v>1</c:v>
                  </c:pt>
                  <c:pt idx="8">
                    <c:v>2</c:v>
                  </c:pt>
                  <c:pt idx="16">
                    <c:v>3</c:v>
                  </c:pt>
                  <c:pt idx="24">
                    <c:v>4</c:v>
                  </c:pt>
                  <c:pt idx="32">
                    <c:v>5</c:v>
                  </c:pt>
                  <c:pt idx="40">
                    <c:v>6</c:v>
                  </c:pt>
                </c:lvl>
              </c:multiLvlStrCache>
            </c:multiLvlStrRef>
          </c:cat>
          <c:val>
            <c:numRef>
              <c:f>figures!$G$2:$G$49</c:f>
              <c:numCache>
                <c:formatCode>0%</c:formatCode>
                <c:ptCount val="48"/>
                <c:pt idx="0">
                  <c:v>0.12860438292964244</c:v>
                </c:pt>
                <c:pt idx="1">
                  <c:v>0.14558979808714134</c:v>
                </c:pt>
                <c:pt idx="2">
                  <c:v>0.05</c:v>
                </c:pt>
                <c:pt idx="3">
                  <c:v>0.12</c:v>
                </c:pt>
                <c:pt idx="4">
                  <c:v>9.8621103117505993E-2</c:v>
                </c:pt>
                <c:pt idx="5">
                  <c:v>0.11438830469351116</c:v>
                </c:pt>
                <c:pt idx="6">
                  <c:v>5.9405940594059403E-2</c:v>
                </c:pt>
                <c:pt idx="7">
                  <c:v>0.12962962962962962</c:v>
                </c:pt>
                <c:pt idx="8">
                  <c:v>6.9538461538461535E-2</c:v>
                </c:pt>
                <c:pt idx="9">
                  <c:v>9.3904448105436578E-2</c:v>
                </c:pt>
                <c:pt idx="10">
                  <c:v>0.1</c:v>
                </c:pt>
                <c:pt idx="11">
                  <c:v>0.1111111111111111</c:v>
                </c:pt>
                <c:pt idx="12">
                  <c:v>5.2666445842994368E-2</c:v>
                </c:pt>
                <c:pt idx="13">
                  <c:v>7.2285794027351385E-2</c:v>
                </c:pt>
                <c:pt idx="14">
                  <c:v>4.7619047619047616E-2</c:v>
                </c:pt>
                <c:pt idx="15">
                  <c:v>3.8095238095238099E-2</c:v>
                </c:pt>
                <c:pt idx="16">
                  <c:v>9.0208172706245177E-2</c:v>
                </c:pt>
                <c:pt idx="17">
                  <c:v>9.9872773536895679E-2</c:v>
                </c:pt>
                <c:pt idx="18" formatCode="0.0%">
                  <c:v>6.25E-2</c:v>
                </c:pt>
                <c:pt idx="19">
                  <c:v>0</c:v>
                </c:pt>
                <c:pt idx="20" formatCode="0.0%">
                  <c:v>5.5575735561205958E-2</c:v>
                </c:pt>
                <c:pt idx="21">
                  <c:v>6.455820019563091E-2</c:v>
                </c:pt>
                <c:pt idx="22">
                  <c:v>1.6666666666666666E-2</c:v>
                </c:pt>
                <c:pt idx="23">
                  <c:v>0</c:v>
                </c:pt>
                <c:pt idx="24">
                  <c:v>7.5840500390930418E-2</c:v>
                </c:pt>
                <c:pt idx="25">
                  <c:v>0.111268603827073</c:v>
                </c:pt>
                <c:pt idx="26">
                  <c:v>0</c:v>
                </c:pt>
                <c:pt idx="27">
                  <c:v>0</c:v>
                </c:pt>
                <c:pt idx="28">
                  <c:v>4.3888433141919606E-2</c:v>
                </c:pt>
                <c:pt idx="29">
                  <c:v>5.9878092506274648E-2</c:v>
                </c:pt>
                <c:pt idx="30">
                  <c:v>2.6666666666666668E-2</c:v>
                </c:pt>
                <c:pt idx="31">
                  <c:v>2.3529411764705882E-2</c:v>
                </c:pt>
                <c:pt idx="32">
                  <c:v>5.5140186915887852E-2</c:v>
                </c:pt>
                <c:pt idx="33">
                  <c:v>7.6335877862595422E-2</c:v>
                </c:pt>
                <c:pt idx="34">
                  <c:v>0</c:v>
                </c:pt>
                <c:pt idx="35">
                  <c:v>0</c:v>
                </c:pt>
                <c:pt idx="36">
                  <c:v>3.3244680851063829E-2</c:v>
                </c:pt>
                <c:pt idx="37">
                  <c:v>4.3925603482390184E-2</c:v>
                </c:pt>
                <c:pt idx="38">
                  <c:v>1.2500000000000001E-2</c:v>
                </c:pt>
                <c:pt idx="39">
                  <c:v>0</c:v>
                </c:pt>
                <c:pt idx="40">
                  <c:v>5.0359712230215826E-2</c:v>
                </c:pt>
                <c:pt idx="41">
                  <c:v>5.0645481628599803E-2</c:v>
                </c:pt>
                <c:pt idx="42">
                  <c:v>0</c:v>
                </c:pt>
                <c:pt idx="43">
                  <c:v>0</c:v>
                </c:pt>
                <c:pt idx="44">
                  <c:v>2.476930548810102E-2</c:v>
                </c:pt>
                <c:pt idx="45">
                  <c:v>4.4155844155844157E-2</c:v>
                </c:pt>
                <c:pt idx="46">
                  <c:v>0</c:v>
                </c:pt>
                <c:pt idx="47">
                  <c:v>1.2048192771084338E-2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8-44E5-B857-048F273C629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figures!$N$2:$N$49</c:f>
              <c:numCache>
                <c:formatCode>0%</c:formatCode>
                <c:ptCount val="48"/>
                <c:pt idx="0">
                  <c:v>0.14692843571880937</c:v>
                </c:pt>
                <c:pt idx="1">
                  <c:v>0.17287543655413271</c:v>
                </c:pt>
                <c:pt idx="2">
                  <c:v>0.27777777777777779</c:v>
                </c:pt>
                <c:pt idx="3">
                  <c:v>0.25</c:v>
                </c:pt>
                <c:pt idx="4">
                  <c:v>0.11086045762165646</c:v>
                </c:pt>
                <c:pt idx="5">
                  <c:v>0.12411246804884976</c:v>
                </c:pt>
                <c:pt idx="6">
                  <c:v>6.9306930693069313E-2</c:v>
                </c:pt>
                <c:pt idx="7">
                  <c:v>0.04</c:v>
                </c:pt>
                <c:pt idx="8">
                  <c:v>9.6200980392156868E-2</c:v>
                </c:pt>
                <c:pt idx="9">
                  <c:v>0.12906846240179573</c:v>
                </c:pt>
                <c:pt idx="10">
                  <c:v>2.7777777777777776E-2</c:v>
                </c:pt>
                <c:pt idx="11">
                  <c:v>6.25E-2</c:v>
                </c:pt>
                <c:pt idx="12">
                  <c:v>6.5677297126618253E-2</c:v>
                </c:pt>
                <c:pt idx="13">
                  <c:v>7.4468085106382975E-2</c:v>
                </c:pt>
                <c:pt idx="14">
                  <c:v>9.2592592592592587E-3</c:v>
                </c:pt>
                <c:pt idx="15">
                  <c:v>5.434782608695652E-2</c:v>
                </c:pt>
                <c:pt idx="16">
                  <c:v>9.8626716604244699E-2</c:v>
                </c:pt>
                <c:pt idx="17">
                  <c:v>0.12923607122343481</c:v>
                </c:pt>
                <c:pt idx="18">
                  <c:v>0</c:v>
                </c:pt>
                <c:pt idx="19">
                  <c:v>3.125E-2</c:v>
                </c:pt>
                <c:pt idx="20" formatCode="0.0%">
                  <c:v>5.9357768407395393E-2</c:v>
                </c:pt>
                <c:pt idx="21">
                  <c:v>6.9955406911928655E-2</c:v>
                </c:pt>
                <c:pt idx="22">
                  <c:v>0.17424242424242425</c:v>
                </c:pt>
                <c:pt idx="23">
                  <c:v>0.18978102189781021</c:v>
                </c:pt>
                <c:pt idx="24">
                  <c:v>9.0684253915910965E-2</c:v>
                </c:pt>
                <c:pt idx="25">
                  <c:v>0.11324639670555937</c:v>
                </c:pt>
                <c:pt idx="26">
                  <c:v>0.04</c:v>
                </c:pt>
                <c:pt idx="27">
                  <c:v>0</c:v>
                </c:pt>
                <c:pt idx="28">
                  <c:v>4.9162011173184354E-2</c:v>
                </c:pt>
                <c:pt idx="29">
                  <c:v>5.8404074702886249E-2</c:v>
                </c:pt>
                <c:pt idx="30">
                  <c:v>1.9417475728155338E-2</c:v>
                </c:pt>
                <c:pt idx="31">
                  <c:v>2.4590163934426229E-2</c:v>
                </c:pt>
                <c:pt idx="32">
                  <c:v>7.3656845753899483E-2</c:v>
                </c:pt>
                <c:pt idx="33">
                  <c:v>8.9285714285714288E-2</c:v>
                </c:pt>
                <c:pt idx="34">
                  <c:v>0</c:v>
                </c:pt>
                <c:pt idx="35">
                  <c:v>0</c:v>
                </c:pt>
                <c:pt idx="36">
                  <c:v>3.87858347386172E-2</c:v>
                </c:pt>
                <c:pt idx="37">
                  <c:v>4.1618938526155023E-2</c:v>
                </c:pt>
                <c:pt idx="38">
                  <c:v>4.1237113402061855E-2</c:v>
                </c:pt>
                <c:pt idx="39">
                  <c:v>2.5210084033613446E-2</c:v>
                </c:pt>
                <c:pt idx="40">
                  <c:v>4.1456016177957536E-2</c:v>
                </c:pt>
                <c:pt idx="41">
                  <c:v>6.2022900763358778E-2</c:v>
                </c:pt>
                <c:pt idx="42">
                  <c:v>0</c:v>
                </c:pt>
                <c:pt idx="43">
                  <c:v>4.3478260869565216E-2</c:v>
                </c:pt>
                <c:pt idx="44">
                  <c:v>2.5510204081632654E-2</c:v>
                </c:pt>
                <c:pt idx="45">
                  <c:v>3.7021455616323098E-2</c:v>
                </c:pt>
                <c:pt idx="46">
                  <c:v>9.2592592592592587E-3</c:v>
                </c:pt>
                <c:pt idx="47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F8-44E5-B857-048F273C629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figures!$U$2:$U$49</c:f>
              <c:numCache>
                <c:formatCode>0%</c:formatCode>
                <c:ptCount val="48"/>
                <c:pt idx="0">
                  <c:v>0.21596858638743455</c:v>
                </c:pt>
                <c:pt idx="1">
                  <c:v>0.24618204031765425</c:v>
                </c:pt>
                <c:pt idx="2">
                  <c:v>0.16</c:v>
                </c:pt>
                <c:pt idx="3">
                  <c:v>0.1111111111111111</c:v>
                </c:pt>
                <c:pt idx="4">
                  <c:v>0.13625000000000001</c:v>
                </c:pt>
                <c:pt idx="5">
                  <c:v>0.15843683732202363</c:v>
                </c:pt>
                <c:pt idx="6">
                  <c:v>2.7649769585253458E-2</c:v>
                </c:pt>
                <c:pt idx="7">
                  <c:v>3.2967032967032968E-2</c:v>
                </c:pt>
                <c:pt idx="8">
                  <c:v>0.17988007994670219</c:v>
                </c:pt>
                <c:pt idx="9">
                  <c:v>0.22390776699029127</c:v>
                </c:pt>
                <c:pt idx="10">
                  <c:v>0.125</c:v>
                </c:pt>
                <c:pt idx="11">
                  <c:v>2.4390243902439025E-2</c:v>
                </c:pt>
                <c:pt idx="12">
                  <c:v>9.4809688581314874E-2</c:v>
                </c:pt>
                <c:pt idx="13">
                  <c:v>0.11561051004636785</c:v>
                </c:pt>
                <c:pt idx="14">
                  <c:v>2.1097046413502109E-2</c:v>
                </c:pt>
                <c:pt idx="15">
                  <c:v>2.9850746268656716E-2</c:v>
                </c:pt>
                <c:pt idx="16">
                  <c:v>0.19440993788819877</c:v>
                </c:pt>
                <c:pt idx="17">
                  <c:v>0.23059490084985837</c:v>
                </c:pt>
                <c:pt idx="18" formatCode="0.0%">
                  <c:v>5.5555555555555552E-2</c:v>
                </c:pt>
                <c:pt idx="19">
                  <c:v>0</c:v>
                </c:pt>
                <c:pt idx="20">
                  <c:v>0.10247349823321555</c:v>
                </c:pt>
                <c:pt idx="21">
                  <c:v>0.13100558659217876</c:v>
                </c:pt>
                <c:pt idx="22">
                  <c:v>7.3929961089494164E-2</c:v>
                </c:pt>
                <c:pt idx="23">
                  <c:v>5.6034482758620691E-2</c:v>
                </c:pt>
                <c:pt idx="24">
                  <c:v>0.19148936170212766</c:v>
                </c:pt>
                <c:pt idx="25">
                  <c:v>0.21178637200736647</c:v>
                </c:pt>
                <c:pt idx="26">
                  <c:v>0</c:v>
                </c:pt>
                <c:pt idx="27">
                  <c:v>9.6774193548387094E-2</c:v>
                </c:pt>
                <c:pt idx="28">
                  <c:v>8.3836351441985243E-2</c:v>
                </c:pt>
                <c:pt idx="29">
                  <c:v>0.11332755131540907</c:v>
                </c:pt>
                <c:pt idx="30">
                  <c:v>2.9585798816568046E-2</c:v>
                </c:pt>
                <c:pt idx="31">
                  <c:v>4.6153846153846156E-2</c:v>
                </c:pt>
                <c:pt idx="32">
                  <c:v>0.13886462882096071</c:v>
                </c:pt>
                <c:pt idx="33">
                  <c:v>0.14872192099147946</c:v>
                </c:pt>
                <c:pt idx="34">
                  <c:v>8.6956521739130432E-2</c:v>
                </c:pt>
                <c:pt idx="35">
                  <c:v>0</c:v>
                </c:pt>
                <c:pt idx="36">
                  <c:v>7.0520231213872839E-2</c:v>
                </c:pt>
                <c:pt idx="37">
                  <c:v>0.10621669626998224</c:v>
                </c:pt>
                <c:pt idx="38">
                  <c:v>3.7037037037037035E-2</c:v>
                </c:pt>
                <c:pt idx="39">
                  <c:v>1.2121212121212121E-2</c:v>
                </c:pt>
                <c:pt idx="40">
                  <c:v>0.13289962825278812</c:v>
                </c:pt>
                <c:pt idx="41">
                  <c:v>0.14336598397150491</c:v>
                </c:pt>
                <c:pt idx="42">
                  <c:v>0</c:v>
                </c:pt>
                <c:pt idx="43">
                  <c:v>7.407407407407407E-2</c:v>
                </c:pt>
                <c:pt idx="44">
                  <c:v>5.4988913525498895E-2</c:v>
                </c:pt>
                <c:pt idx="45">
                  <c:v>6.518282988871224E-2</c:v>
                </c:pt>
                <c:pt idx="46">
                  <c:v>7.4626865671641784E-2</c:v>
                </c:pt>
                <c:pt idx="47">
                  <c:v>9.9378881987577633E-2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F8-44E5-B857-048F273C6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63"/>
        <c:axId val="1764955503"/>
        <c:axId val="1764945103"/>
      </c:barChart>
      <c:catAx>
        <c:axId val="17649555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945103"/>
        <c:crosses val="autoZero"/>
        <c:auto val="1"/>
        <c:lblAlgn val="ctr"/>
        <c:lblOffset val="100"/>
        <c:noMultiLvlLbl val="0"/>
      </c:catAx>
      <c:valAx>
        <c:axId val="176494510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6495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 with education authority as Churches not assisted by Government and Private, by gender, by Year level, by province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figures!$BQ$2:$BT$67</c:f>
              <c:multiLvlStrCache>
                <c:ptCount val="6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  <c:pt idx="54">
                    <c:v>F</c:v>
                  </c:pt>
                  <c:pt idx="55">
                    <c:v>M</c:v>
                  </c:pt>
                  <c:pt idx="56">
                    <c:v>F</c:v>
                  </c:pt>
                  <c:pt idx="57">
                    <c:v>M</c:v>
                  </c:pt>
                  <c:pt idx="58">
                    <c:v>F</c:v>
                  </c:pt>
                  <c:pt idx="59">
                    <c:v>M</c:v>
                  </c:pt>
                  <c:pt idx="60">
                    <c:v>F</c:v>
                  </c:pt>
                  <c:pt idx="61">
                    <c:v>M</c:v>
                  </c:pt>
                  <c:pt idx="62">
                    <c:v>F</c:v>
                  </c:pt>
                  <c:pt idx="63">
                    <c:v>M</c:v>
                  </c:pt>
                  <c:pt idx="64">
                    <c:v>F</c:v>
                  </c:pt>
                  <c:pt idx="65">
                    <c:v>M</c:v>
                  </c:pt>
                </c:lvl>
                <c:lvl>
                  <c:pt idx="0">
                    <c:v>Sanma</c:v>
                  </c:pt>
                  <c:pt idx="2">
                    <c:v>Malampa</c:v>
                  </c:pt>
                  <c:pt idx="4">
                    <c:v>Shefa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Sanma</c:v>
                  </c:pt>
                  <c:pt idx="12">
                    <c:v>Sanma</c:v>
                  </c:pt>
                  <c:pt idx="14">
                    <c:v>Malampa</c:v>
                  </c:pt>
                  <c:pt idx="16">
                    <c:v>Shefa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Sanma</c:v>
                  </c:pt>
                  <c:pt idx="24">
                    <c:v>Sanma</c:v>
                  </c:pt>
                  <c:pt idx="26">
                    <c:v>Malampa</c:v>
                  </c:pt>
                  <c:pt idx="28">
                    <c:v>Shefa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Sanma</c:v>
                  </c:pt>
                  <c:pt idx="36">
                    <c:v>Malampa</c:v>
                  </c:pt>
                  <c:pt idx="38">
                    <c:v>Shefa</c:v>
                  </c:pt>
                  <c:pt idx="40">
                    <c:v>Shefa</c:v>
                  </c:pt>
                  <c:pt idx="42">
                    <c:v>Tafea</c:v>
                  </c:pt>
                  <c:pt idx="44">
                    <c:v>Sanma</c:v>
                  </c:pt>
                  <c:pt idx="46">
                    <c:v>Malampa</c:v>
                  </c:pt>
                  <c:pt idx="48">
                    <c:v>Shefa</c:v>
                  </c:pt>
                  <c:pt idx="50">
                    <c:v>Shefa</c:v>
                  </c:pt>
                  <c:pt idx="52">
                    <c:v>Tafea</c:v>
                  </c:pt>
                  <c:pt idx="54">
                    <c:v>Sanma</c:v>
                  </c:pt>
                  <c:pt idx="56">
                    <c:v>Sanma</c:v>
                  </c:pt>
                  <c:pt idx="58">
                    <c:v>Malampa</c:v>
                  </c:pt>
                  <c:pt idx="60">
                    <c:v>Shefa</c:v>
                  </c:pt>
                  <c:pt idx="62">
                    <c:v>Shefa</c:v>
                  </c:pt>
                  <c:pt idx="64">
                    <c:v>Tafea</c:v>
                  </c:pt>
                </c:lvl>
                <c:lvl>
                  <c:pt idx="0">
                    <c:v>Church - not gov. Assisted</c:v>
                  </c:pt>
                  <c:pt idx="6">
                    <c:v>Private</c:v>
                  </c:pt>
                  <c:pt idx="10">
                    <c:v>Church - not gov. Assisted</c:v>
                  </c:pt>
                  <c:pt idx="12">
                    <c:v>Private</c:v>
                  </c:pt>
                  <c:pt idx="14">
                    <c:v>Church - not gov. Assisted</c:v>
                  </c:pt>
                  <c:pt idx="18">
                    <c:v>Private</c:v>
                  </c:pt>
                  <c:pt idx="22">
                    <c:v>Church - not gov. Assisted</c:v>
                  </c:pt>
                  <c:pt idx="24">
                    <c:v>Private</c:v>
                  </c:pt>
                  <c:pt idx="26">
                    <c:v>Church - not gov. Assisted</c:v>
                  </c:pt>
                  <c:pt idx="30">
                    <c:v>Private</c:v>
                  </c:pt>
                  <c:pt idx="34">
                    <c:v>Church - not gov. Assisted</c:v>
                  </c:pt>
                  <c:pt idx="40">
                    <c:v>Private</c:v>
                  </c:pt>
                  <c:pt idx="44">
                    <c:v>Church - not gov. Assisted</c:v>
                  </c:pt>
                  <c:pt idx="50">
                    <c:v>Private</c:v>
                  </c:pt>
                  <c:pt idx="54">
                    <c:v>Church - not gov. Assisted</c:v>
                  </c:pt>
                  <c:pt idx="56">
                    <c:v>Private</c:v>
                  </c:pt>
                  <c:pt idx="58">
                    <c:v>Church - not gov. Assisted</c:v>
                  </c:pt>
                  <c:pt idx="62">
                    <c:v>Private</c:v>
                  </c:pt>
                </c:lvl>
                <c:lvl>
                  <c:pt idx="0">
                    <c:v>1</c:v>
                  </c:pt>
                  <c:pt idx="10">
                    <c:v>2</c:v>
                  </c:pt>
                  <c:pt idx="22">
                    <c:v>3</c:v>
                  </c:pt>
                  <c:pt idx="34">
                    <c:v>4</c:v>
                  </c:pt>
                  <c:pt idx="44">
                    <c:v>5</c:v>
                  </c:pt>
                  <c:pt idx="54">
                    <c:v>6</c:v>
                  </c:pt>
                </c:lvl>
              </c:multiLvlStrCache>
            </c:multiLvlStrRef>
          </c:cat>
          <c:val>
            <c:numRef>
              <c:f>figures!$BW$4:$BW$67</c:f>
              <c:numCache>
                <c:formatCode>General</c:formatCode>
                <c:ptCount val="64"/>
                <c:pt idx="2" formatCode="0%">
                  <c:v>0</c:v>
                </c:pt>
                <c:pt idx="3" formatCode="0%">
                  <c:v>0</c:v>
                </c:pt>
                <c:pt idx="4" formatCode="0%">
                  <c:v>5.2083333333333336E-2</c:v>
                </c:pt>
                <c:pt idx="5" formatCode="0%">
                  <c:v>0.14736842105263157</c:v>
                </c:pt>
                <c:pt idx="6" formatCode="0%">
                  <c:v>0.2</c:v>
                </c:pt>
                <c:pt idx="7" formatCode="0%">
                  <c:v>0</c:v>
                </c:pt>
                <c:pt idx="8" formatCode="0%">
                  <c:v>0.2857142857142857</c:v>
                </c:pt>
                <c:pt idx="9" formatCode="0%">
                  <c:v>0.16666666666666666</c:v>
                </c:pt>
                <c:pt idx="14" formatCode="0%">
                  <c:v>0</c:v>
                </c:pt>
                <c:pt idx="15" formatCode="0%">
                  <c:v>0</c:v>
                </c:pt>
                <c:pt idx="16" formatCode="0%">
                  <c:v>5.0632911392405063E-2</c:v>
                </c:pt>
                <c:pt idx="17" formatCode="0%">
                  <c:v>4.0816326530612242E-2</c:v>
                </c:pt>
                <c:pt idx="18" formatCode="0%">
                  <c:v>0</c:v>
                </c:pt>
                <c:pt idx="19" formatCode="0%">
                  <c:v>0</c:v>
                </c:pt>
                <c:pt idx="20" formatCode="0%">
                  <c:v>0.25</c:v>
                </c:pt>
                <c:pt idx="21" formatCode="0%">
                  <c:v>0</c:v>
                </c:pt>
                <c:pt idx="26" formatCode="0%">
                  <c:v>0</c:v>
                </c:pt>
                <c:pt idx="27" formatCode="0%">
                  <c:v>0</c:v>
                </c:pt>
                <c:pt idx="28" formatCode="0%">
                  <c:v>1.8181818181818181E-2</c:v>
                </c:pt>
                <c:pt idx="29" formatCode="0%">
                  <c:v>0</c:v>
                </c:pt>
                <c:pt idx="30" formatCode="0%">
                  <c:v>0</c:v>
                </c:pt>
                <c:pt idx="31" formatCode="0%">
                  <c:v>0</c:v>
                </c:pt>
                <c:pt idx="33" formatCode="0%">
                  <c:v>0</c:v>
                </c:pt>
                <c:pt idx="36" formatCode="0%">
                  <c:v>0</c:v>
                </c:pt>
                <c:pt idx="37" formatCode="0%">
                  <c:v>0</c:v>
                </c:pt>
                <c:pt idx="38" formatCode="0%">
                  <c:v>1.6949152542372881E-2</c:v>
                </c:pt>
                <c:pt idx="39" formatCode="0%">
                  <c:v>1.4925373134328358E-2</c:v>
                </c:pt>
                <c:pt idx="40" formatCode="0%">
                  <c:v>6.25E-2</c:v>
                </c:pt>
                <c:pt idx="41" formatCode="0%">
                  <c:v>5.5555555555555552E-2</c:v>
                </c:pt>
                <c:pt idx="42" formatCode="0%">
                  <c:v>0</c:v>
                </c:pt>
                <c:pt idx="43" formatCode="0%">
                  <c:v>0</c:v>
                </c:pt>
                <c:pt idx="46" formatCode="0%">
                  <c:v>0</c:v>
                </c:pt>
                <c:pt idx="47" formatCode="0%">
                  <c:v>0</c:v>
                </c:pt>
                <c:pt idx="48" formatCode="0%">
                  <c:v>0</c:v>
                </c:pt>
                <c:pt idx="49" formatCode="0%">
                  <c:v>0</c:v>
                </c:pt>
                <c:pt idx="50" formatCode="0%">
                  <c:v>0.05</c:v>
                </c:pt>
                <c:pt idx="51" formatCode="0%">
                  <c:v>0</c:v>
                </c:pt>
                <c:pt idx="53" formatCode="0%">
                  <c:v>0</c:v>
                </c:pt>
                <c:pt idx="55" formatCode="0%">
                  <c:v>0</c:v>
                </c:pt>
                <c:pt idx="58" formatCode="0%">
                  <c:v>0</c:v>
                </c:pt>
                <c:pt idx="59" formatCode="0%">
                  <c:v>0</c:v>
                </c:pt>
                <c:pt idx="60" formatCode="0%">
                  <c:v>0</c:v>
                </c:pt>
                <c:pt idx="61" formatCode="0%">
                  <c:v>2.0833333333333332E-2</c:v>
                </c:pt>
                <c:pt idx="62" formatCode="0%">
                  <c:v>0</c:v>
                </c:pt>
                <c:pt idx="6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3-4C06-9492-3974EDEB289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figures!$BQ$2:$BT$67</c:f>
              <c:multiLvlStrCache>
                <c:ptCount val="6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  <c:pt idx="54">
                    <c:v>F</c:v>
                  </c:pt>
                  <c:pt idx="55">
                    <c:v>M</c:v>
                  </c:pt>
                  <c:pt idx="56">
                    <c:v>F</c:v>
                  </c:pt>
                  <c:pt idx="57">
                    <c:v>M</c:v>
                  </c:pt>
                  <c:pt idx="58">
                    <c:v>F</c:v>
                  </c:pt>
                  <c:pt idx="59">
                    <c:v>M</c:v>
                  </c:pt>
                  <c:pt idx="60">
                    <c:v>F</c:v>
                  </c:pt>
                  <c:pt idx="61">
                    <c:v>M</c:v>
                  </c:pt>
                  <c:pt idx="62">
                    <c:v>F</c:v>
                  </c:pt>
                  <c:pt idx="63">
                    <c:v>M</c:v>
                  </c:pt>
                  <c:pt idx="64">
                    <c:v>F</c:v>
                  </c:pt>
                  <c:pt idx="65">
                    <c:v>M</c:v>
                  </c:pt>
                </c:lvl>
                <c:lvl>
                  <c:pt idx="0">
                    <c:v>Sanma</c:v>
                  </c:pt>
                  <c:pt idx="2">
                    <c:v>Malampa</c:v>
                  </c:pt>
                  <c:pt idx="4">
                    <c:v>Shefa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Sanma</c:v>
                  </c:pt>
                  <c:pt idx="12">
                    <c:v>Sanma</c:v>
                  </c:pt>
                  <c:pt idx="14">
                    <c:v>Malampa</c:v>
                  </c:pt>
                  <c:pt idx="16">
                    <c:v>Shefa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Sanma</c:v>
                  </c:pt>
                  <c:pt idx="24">
                    <c:v>Sanma</c:v>
                  </c:pt>
                  <c:pt idx="26">
                    <c:v>Malampa</c:v>
                  </c:pt>
                  <c:pt idx="28">
                    <c:v>Shefa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Sanma</c:v>
                  </c:pt>
                  <c:pt idx="36">
                    <c:v>Malampa</c:v>
                  </c:pt>
                  <c:pt idx="38">
                    <c:v>Shefa</c:v>
                  </c:pt>
                  <c:pt idx="40">
                    <c:v>Shefa</c:v>
                  </c:pt>
                  <c:pt idx="42">
                    <c:v>Tafea</c:v>
                  </c:pt>
                  <c:pt idx="44">
                    <c:v>Sanma</c:v>
                  </c:pt>
                  <c:pt idx="46">
                    <c:v>Malampa</c:v>
                  </c:pt>
                  <c:pt idx="48">
                    <c:v>Shefa</c:v>
                  </c:pt>
                  <c:pt idx="50">
                    <c:v>Shefa</c:v>
                  </c:pt>
                  <c:pt idx="52">
                    <c:v>Tafea</c:v>
                  </c:pt>
                  <c:pt idx="54">
                    <c:v>Sanma</c:v>
                  </c:pt>
                  <c:pt idx="56">
                    <c:v>Sanma</c:v>
                  </c:pt>
                  <c:pt idx="58">
                    <c:v>Malampa</c:v>
                  </c:pt>
                  <c:pt idx="60">
                    <c:v>Shefa</c:v>
                  </c:pt>
                  <c:pt idx="62">
                    <c:v>Shefa</c:v>
                  </c:pt>
                  <c:pt idx="64">
                    <c:v>Tafea</c:v>
                  </c:pt>
                </c:lvl>
                <c:lvl>
                  <c:pt idx="0">
                    <c:v>Church - not gov. Assisted</c:v>
                  </c:pt>
                  <c:pt idx="6">
                    <c:v>Private</c:v>
                  </c:pt>
                  <c:pt idx="10">
                    <c:v>Church - not gov. Assisted</c:v>
                  </c:pt>
                  <c:pt idx="12">
                    <c:v>Private</c:v>
                  </c:pt>
                  <c:pt idx="14">
                    <c:v>Church - not gov. Assisted</c:v>
                  </c:pt>
                  <c:pt idx="18">
                    <c:v>Private</c:v>
                  </c:pt>
                  <c:pt idx="22">
                    <c:v>Church - not gov. Assisted</c:v>
                  </c:pt>
                  <c:pt idx="24">
                    <c:v>Private</c:v>
                  </c:pt>
                  <c:pt idx="26">
                    <c:v>Church - not gov. Assisted</c:v>
                  </c:pt>
                  <c:pt idx="30">
                    <c:v>Private</c:v>
                  </c:pt>
                  <c:pt idx="34">
                    <c:v>Church - not gov. Assisted</c:v>
                  </c:pt>
                  <c:pt idx="40">
                    <c:v>Private</c:v>
                  </c:pt>
                  <c:pt idx="44">
                    <c:v>Church - not gov. Assisted</c:v>
                  </c:pt>
                  <c:pt idx="50">
                    <c:v>Private</c:v>
                  </c:pt>
                  <c:pt idx="54">
                    <c:v>Church - not gov. Assisted</c:v>
                  </c:pt>
                  <c:pt idx="56">
                    <c:v>Private</c:v>
                  </c:pt>
                  <c:pt idx="58">
                    <c:v>Church - not gov. Assisted</c:v>
                  </c:pt>
                  <c:pt idx="62">
                    <c:v>Private</c:v>
                  </c:pt>
                </c:lvl>
                <c:lvl>
                  <c:pt idx="0">
                    <c:v>1</c:v>
                  </c:pt>
                  <c:pt idx="10">
                    <c:v>2</c:v>
                  </c:pt>
                  <c:pt idx="22">
                    <c:v>3</c:v>
                  </c:pt>
                  <c:pt idx="34">
                    <c:v>4</c:v>
                  </c:pt>
                  <c:pt idx="44">
                    <c:v>5</c:v>
                  </c:pt>
                  <c:pt idx="54">
                    <c:v>6</c:v>
                  </c:pt>
                </c:lvl>
              </c:multiLvlStrCache>
            </c:multiLvlStrRef>
          </c:cat>
          <c:val>
            <c:numRef>
              <c:f>figures!$CE$2:$CE$67</c:f>
              <c:numCache>
                <c:formatCode>0%</c:formatCode>
                <c:ptCount val="66"/>
                <c:pt idx="0">
                  <c:v>0.7142857142857143</c:v>
                </c:pt>
                <c:pt idx="1">
                  <c:v>0.36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6.9306930693069313E-2</c:v>
                </c:pt>
                <c:pt idx="7">
                  <c:v>0.04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4.1666666666666664E-2</c:v>
                </c:pt>
                <c:pt idx="17">
                  <c:v>9.0909090909090912E-2</c:v>
                </c:pt>
                <c:pt idx="18">
                  <c:v>9.2592592592592587E-3</c:v>
                </c:pt>
                <c:pt idx="19">
                  <c:v>5.434782608695652E-2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5.8823529411764705E-2</c:v>
                </c:pt>
                <c:pt idx="30">
                  <c:v>0.17424242424242425</c:v>
                </c:pt>
                <c:pt idx="31">
                  <c:v>0.18978102189781021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6.25E-2</c:v>
                </c:pt>
                <c:pt idx="39">
                  <c:v>0</c:v>
                </c:pt>
                <c:pt idx="40">
                  <c:v>1.9417475728155338E-2</c:v>
                </c:pt>
                <c:pt idx="41">
                  <c:v>2.4590163934426229E-2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4.7058823529411764E-2</c:v>
                </c:pt>
                <c:pt idx="51">
                  <c:v>2.8301886792452831E-2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1.0309278350515464E-2</c:v>
                </c:pt>
                <c:pt idx="63">
                  <c:v>6.25E-2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3-4C06-9492-3974EDEB289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figures!$BQ$2:$BT$67</c:f>
              <c:multiLvlStrCache>
                <c:ptCount val="6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  <c:pt idx="54">
                    <c:v>F</c:v>
                  </c:pt>
                  <c:pt idx="55">
                    <c:v>M</c:v>
                  </c:pt>
                  <c:pt idx="56">
                    <c:v>F</c:v>
                  </c:pt>
                  <c:pt idx="57">
                    <c:v>M</c:v>
                  </c:pt>
                  <c:pt idx="58">
                    <c:v>F</c:v>
                  </c:pt>
                  <c:pt idx="59">
                    <c:v>M</c:v>
                  </c:pt>
                  <c:pt idx="60">
                    <c:v>F</c:v>
                  </c:pt>
                  <c:pt idx="61">
                    <c:v>M</c:v>
                  </c:pt>
                  <c:pt idx="62">
                    <c:v>F</c:v>
                  </c:pt>
                  <c:pt idx="63">
                    <c:v>M</c:v>
                  </c:pt>
                  <c:pt idx="64">
                    <c:v>F</c:v>
                  </c:pt>
                  <c:pt idx="65">
                    <c:v>M</c:v>
                  </c:pt>
                </c:lvl>
                <c:lvl>
                  <c:pt idx="0">
                    <c:v>Sanma</c:v>
                  </c:pt>
                  <c:pt idx="2">
                    <c:v>Malampa</c:v>
                  </c:pt>
                  <c:pt idx="4">
                    <c:v>Shefa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Sanma</c:v>
                  </c:pt>
                  <c:pt idx="12">
                    <c:v>Sanma</c:v>
                  </c:pt>
                  <c:pt idx="14">
                    <c:v>Malampa</c:v>
                  </c:pt>
                  <c:pt idx="16">
                    <c:v>Shefa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Sanma</c:v>
                  </c:pt>
                  <c:pt idx="24">
                    <c:v>Sanma</c:v>
                  </c:pt>
                  <c:pt idx="26">
                    <c:v>Malampa</c:v>
                  </c:pt>
                  <c:pt idx="28">
                    <c:v>Shefa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Sanma</c:v>
                  </c:pt>
                  <c:pt idx="36">
                    <c:v>Malampa</c:v>
                  </c:pt>
                  <c:pt idx="38">
                    <c:v>Shefa</c:v>
                  </c:pt>
                  <c:pt idx="40">
                    <c:v>Shefa</c:v>
                  </c:pt>
                  <c:pt idx="42">
                    <c:v>Tafea</c:v>
                  </c:pt>
                  <c:pt idx="44">
                    <c:v>Sanma</c:v>
                  </c:pt>
                  <c:pt idx="46">
                    <c:v>Malampa</c:v>
                  </c:pt>
                  <c:pt idx="48">
                    <c:v>Shefa</c:v>
                  </c:pt>
                  <c:pt idx="50">
                    <c:v>Shefa</c:v>
                  </c:pt>
                  <c:pt idx="52">
                    <c:v>Tafea</c:v>
                  </c:pt>
                  <c:pt idx="54">
                    <c:v>Sanma</c:v>
                  </c:pt>
                  <c:pt idx="56">
                    <c:v>Sanma</c:v>
                  </c:pt>
                  <c:pt idx="58">
                    <c:v>Malampa</c:v>
                  </c:pt>
                  <c:pt idx="60">
                    <c:v>Shefa</c:v>
                  </c:pt>
                  <c:pt idx="62">
                    <c:v>Shefa</c:v>
                  </c:pt>
                  <c:pt idx="64">
                    <c:v>Tafea</c:v>
                  </c:pt>
                </c:lvl>
                <c:lvl>
                  <c:pt idx="0">
                    <c:v>Church - not gov. Assisted</c:v>
                  </c:pt>
                  <c:pt idx="6">
                    <c:v>Private</c:v>
                  </c:pt>
                  <c:pt idx="10">
                    <c:v>Church - not gov. Assisted</c:v>
                  </c:pt>
                  <c:pt idx="12">
                    <c:v>Private</c:v>
                  </c:pt>
                  <c:pt idx="14">
                    <c:v>Church - not gov. Assisted</c:v>
                  </c:pt>
                  <c:pt idx="18">
                    <c:v>Private</c:v>
                  </c:pt>
                  <c:pt idx="22">
                    <c:v>Church - not gov. Assisted</c:v>
                  </c:pt>
                  <c:pt idx="24">
                    <c:v>Private</c:v>
                  </c:pt>
                  <c:pt idx="26">
                    <c:v>Church - not gov. Assisted</c:v>
                  </c:pt>
                  <c:pt idx="30">
                    <c:v>Private</c:v>
                  </c:pt>
                  <c:pt idx="34">
                    <c:v>Church - not gov. Assisted</c:v>
                  </c:pt>
                  <c:pt idx="40">
                    <c:v>Private</c:v>
                  </c:pt>
                  <c:pt idx="44">
                    <c:v>Church - not gov. Assisted</c:v>
                  </c:pt>
                  <c:pt idx="50">
                    <c:v>Private</c:v>
                  </c:pt>
                  <c:pt idx="54">
                    <c:v>Church - not gov. Assisted</c:v>
                  </c:pt>
                  <c:pt idx="56">
                    <c:v>Private</c:v>
                  </c:pt>
                  <c:pt idx="58">
                    <c:v>Church - not gov. Assisted</c:v>
                  </c:pt>
                  <c:pt idx="62">
                    <c:v>Private</c:v>
                  </c:pt>
                </c:lvl>
                <c:lvl>
                  <c:pt idx="0">
                    <c:v>1</c:v>
                  </c:pt>
                  <c:pt idx="10">
                    <c:v>2</c:v>
                  </c:pt>
                  <c:pt idx="22">
                    <c:v>3</c:v>
                  </c:pt>
                  <c:pt idx="34">
                    <c:v>4</c:v>
                  </c:pt>
                  <c:pt idx="44">
                    <c:v>5</c:v>
                  </c:pt>
                  <c:pt idx="54">
                    <c:v>6</c:v>
                  </c:pt>
                </c:lvl>
              </c:multiLvlStrCache>
            </c:multiLvlStrRef>
          </c:cat>
          <c:val>
            <c:numRef>
              <c:f>figures!$CM$2:$CM$67</c:f>
              <c:numCache>
                <c:formatCode>0%</c:formatCode>
                <c:ptCount val="66"/>
                <c:pt idx="0">
                  <c:v>0.44444444444444442</c:v>
                </c:pt>
                <c:pt idx="1">
                  <c:v>0.23529411764705882</c:v>
                </c:pt>
                <c:pt idx="2">
                  <c:v>0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  <c:pt idx="6">
                  <c:v>2.6178010471204188E-2</c:v>
                </c:pt>
                <c:pt idx="7">
                  <c:v>3.614457831325301E-2</c:v>
                </c:pt>
                <c:pt idx="8">
                  <c:v>0</c:v>
                </c:pt>
                <c:pt idx="9">
                  <c:v>0</c:v>
                </c:pt>
                <c:pt idx="10">
                  <c:v>0.42857142857142855</c:v>
                </c:pt>
                <c:pt idx="11">
                  <c:v>5.2631578947368418E-2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2.3923444976076555E-2</c:v>
                </c:pt>
                <c:pt idx="19">
                  <c:v>3.2258064516129031E-2</c:v>
                </c:pt>
                <c:pt idx="20">
                  <c:v>0</c:v>
                </c:pt>
                <c:pt idx="21">
                  <c:v>0</c:v>
                </c:pt>
                <c:pt idx="22">
                  <c:v>0.16666666666666666</c:v>
                </c:pt>
                <c:pt idx="23">
                  <c:v>0</c:v>
                </c:pt>
                <c:pt idx="24">
                  <c:v>0</c:v>
                </c:pt>
                <c:pt idx="25">
                  <c:v>7.1428571428571425E-2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7.6305220883534142E-2</c:v>
                </c:pt>
                <c:pt idx="31">
                  <c:v>5.5045871559633031E-2</c:v>
                </c:pt>
                <c:pt idx="34">
                  <c:v>0</c:v>
                </c:pt>
                <c:pt idx="35">
                  <c:v>0.3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3.0303030303030304E-2</c:v>
                </c:pt>
                <c:pt idx="43">
                  <c:v>4.7872340425531915E-2</c:v>
                </c:pt>
                <c:pt idx="44">
                  <c:v>0.2857142857142857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3.7267080745341616E-2</c:v>
                </c:pt>
                <c:pt idx="53">
                  <c:v>1.2195121951219513E-2</c:v>
                </c:pt>
                <c:pt idx="54">
                  <c:v>0</c:v>
                </c:pt>
                <c:pt idx="55">
                  <c:v>0.125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0.16666666666666666</c:v>
                </c:pt>
                <c:pt idx="60">
                  <c:v>0</c:v>
                </c:pt>
                <c:pt idx="61">
                  <c:v>0</c:v>
                </c:pt>
                <c:pt idx="62">
                  <c:v>6.7226890756302518E-2</c:v>
                </c:pt>
                <c:pt idx="63">
                  <c:v>0.10666666666666667</c:v>
                </c:pt>
                <c:pt idx="64">
                  <c:v>0.16666666666666666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53-4C06-9492-3974EDEB28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22"/>
        <c:axId val="1690068720"/>
        <c:axId val="1690070384"/>
      </c:barChart>
      <c:catAx>
        <c:axId val="169006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0070384"/>
        <c:crosses val="autoZero"/>
        <c:auto val="1"/>
        <c:lblAlgn val="ctr"/>
        <c:lblOffset val="100"/>
        <c:noMultiLvlLbl val="0"/>
      </c:catAx>
      <c:valAx>
        <c:axId val="1690070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9006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Primary education repetition rates</a:t>
            </a:r>
            <a:r>
              <a:rPr lang="tr-TR" sz="1100" b="0" i="0" u="none" strike="noStrike" baseline="0">
                <a:effectLst/>
              </a:rPr>
              <a:t>, by gender and year level,</a:t>
            </a:r>
          </a:p>
          <a:p>
            <a:pPr>
              <a:defRPr sz="1100"/>
            </a:pPr>
            <a:r>
              <a:rPr lang="tr-TR" sz="1100" b="0" i="0" u="none" strike="noStrike" baseline="0">
                <a:effectLst/>
              </a:rPr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1.3642564802182811E-2"/>
                  <c:y val="-3.484320557491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7-4384-81E0-4E02875A94C4}"/>
                </c:ext>
              </c:extLst>
            </c:dLbl>
            <c:dLbl>
              <c:idx val="9"/>
              <c:layout>
                <c:manualLayout>
                  <c:x val="-1.1368804001819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A-49CF-957E-02AF0F5ED327}"/>
                </c:ext>
              </c:extLst>
            </c:dLbl>
            <c:dLbl>
              <c:idx val="10"/>
              <c:layout>
                <c:manualLayout>
                  <c:x val="-6.8212824010914054E-3"/>
                  <c:y val="-1.5485869144405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F7-4384-81E0-4E02875A94C4}"/>
                </c:ext>
              </c:extLst>
            </c:dLbl>
            <c:dLbl>
              <c:idx val="11"/>
              <c:layout>
                <c:manualLayout>
                  <c:x val="-1.8190086402910581E-2"/>
                  <c:y val="-2.7100271002710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7-4384-81E0-4E02875A9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2'!$B$2:$C$13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2'!$D$2:$D$13</c:f>
              <c:numCache>
                <c:formatCode>0%</c:formatCode>
                <c:ptCount val="12"/>
                <c:pt idx="0">
                  <c:v>0.10768638027355038</c:v>
                </c:pt>
                <c:pt idx="1">
                  <c:v>0.12461954683801149</c:v>
                </c:pt>
                <c:pt idx="2">
                  <c:v>5.8550968828980622E-2</c:v>
                </c:pt>
                <c:pt idx="3">
                  <c:v>7.8885471322598155E-2</c:v>
                </c:pt>
                <c:pt idx="4">
                  <c:v>6.592341250605914E-2</c:v>
                </c:pt>
                <c:pt idx="5">
                  <c:v>7.5164090620368412E-2</c:v>
                </c:pt>
                <c:pt idx="6">
                  <c:v>5.4210526315789473E-2</c:v>
                </c:pt>
                <c:pt idx="7">
                  <c:v>7.5884543761638737E-2</c:v>
                </c:pt>
                <c:pt idx="8">
                  <c:v>3.9906787066705508E-2</c:v>
                </c:pt>
                <c:pt idx="9">
                  <c:v>5.2978386926726413E-2</c:v>
                </c:pt>
                <c:pt idx="10" formatCode="0.0%">
                  <c:v>3.2051282051282048E-2</c:v>
                </c:pt>
                <c:pt idx="11">
                  <c:v>4.5121593905654851E-2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2-435B-9342-E903F3900AB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'charts not used 2'!$E$2:$E$13</c:f>
              <c:numCache>
                <c:formatCode>0%</c:formatCode>
                <c:ptCount val="12"/>
                <c:pt idx="0">
                  <c:v>0.1224744844823995</c:v>
                </c:pt>
                <c:pt idx="1">
                  <c:v>0.13860103626943004</c:v>
                </c:pt>
                <c:pt idx="2">
                  <c:v>7.4246409063321875E-2</c:v>
                </c:pt>
                <c:pt idx="3">
                  <c:v>9.1529073941134242E-2</c:v>
                </c:pt>
                <c:pt idx="4">
                  <c:v>7.5067024128686322E-2</c:v>
                </c:pt>
                <c:pt idx="5">
                  <c:v>9.1487813750454713E-2</c:v>
                </c:pt>
                <c:pt idx="6">
                  <c:v>6.0854446100347737E-2</c:v>
                </c:pt>
                <c:pt idx="7">
                  <c:v>7.4758135444151275E-2</c:v>
                </c:pt>
                <c:pt idx="8">
                  <c:v>5.0939798420049032E-2</c:v>
                </c:pt>
                <c:pt idx="9">
                  <c:v>5.5583375062593893E-2</c:v>
                </c:pt>
                <c:pt idx="10" formatCode="0.0%">
                  <c:v>2.9672682777607831E-2</c:v>
                </c:pt>
                <c:pt idx="11">
                  <c:v>4.4969083754918496E-2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2-435B-9342-E903F3900AB6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'charts not used 2'!$F$2:$F$13</c:f>
              <c:numCache>
                <c:formatCode>0%</c:formatCode>
                <c:ptCount val="12"/>
                <c:pt idx="0">
                  <c:v>0.15613682092555331</c:v>
                </c:pt>
                <c:pt idx="1">
                  <c:v>0.17895940537449972</c:v>
                </c:pt>
                <c:pt idx="2">
                  <c:v>0.11865864144453998</c:v>
                </c:pt>
                <c:pt idx="3">
                  <c:v>0.1448382126348228</c:v>
                </c:pt>
                <c:pt idx="4">
                  <c:v>0.13018341307814993</c:v>
                </c:pt>
                <c:pt idx="5">
                  <c:v>0.15849527545016937</c:v>
                </c:pt>
                <c:pt idx="6">
                  <c:v>0.11662793154447497</c:v>
                </c:pt>
                <c:pt idx="7">
                  <c:v>0.14094843808806926</c:v>
                </c:pt>
                <c:pt idx="8">
                  <c:v>8.8077610416134794E-2</c:v>
                </c:pt>
                <c:pt idx="9">
                  <c:v>0.11475791433891992</c:v>
                </c:pt>
                <c:pt idx="10">
                  <c:v>7.9437912245483217E-2</c:v>
                </c:pt>
                <c:pt idx="11">
                  <c:v>8.962633916906193E-2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2-435B-9342-E903F3900A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96719"/>
        <c:axId val="458402959"/>
      </c:barChart>
      <c:catAx>
        <c:axId val="4583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402959"/>
        <c:crosses val="autoZero"/>
        <c:auto val="1"/>
        <c:lblAlgn val="ctr"/>
        <c:lblOffset val="100"/>
        <c:noMultiLvlLbl val="0"/>
      </c:catAx>
      <c:valAx>
        <c:axId val="4584029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839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repetition rates</a:t>
            </a:r>
            <a:r>
              <a:rPr lang="tr-TR" sz="1200" b="0" i="0" u="none" strike="noStrike" baseline="0">
                <a:effectLst/>
              </a:rPr>
              <a:t> within schools governed by Government assisted Churches, by gender and year level,  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2'!$B$15:$C$26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2'!$D$15:$D$26</c:f>
              <c:numCache>
                <c:formatCode>0%</c:formatCode>
                <c:ptCount val="12"/>
                <c:pt idx="0">
                  <c:v>0.12860438292964244</c:v>
                </c:pt>
                <c:pt idx="1">
                  <c:v>0.14558979808714134</c:v>
                </c:pt>
                <c:pt idx="2">
                  <c:v>6.9538461538461535E-2</c:v>
                </c:pt>
                <c:pt idx="3">
                  <c:v>9.3904448105436578E-2</c:v>
                </c:pt>
                <c:pt idx="4">
                  <c:v>9.0208172706245177E-2</c:v>
                </c:pt>
                <c:pt idx="5">
                  <c:v>9.9872773536895679E-2</c:v>
                </c:pt>
                <c:pt idx="6">
                  <c:v>7.5840500390930418E-2</c:v>
                </c:pt>
                <c:pt idx="7">
                  <c:v>0.111268603827073</c:v>
                </c:pt>
                <c:pt idx="8">
                  <c:v>5.6221198156682028E-2</c:v>
                </c:pt>
                <c:pt idx="9">
                  <c:v>7.6335877862595422E-2</c:v>
                </c:pt>
                <c:pt idx="10">
                  <c:v>5.0359712230215826E-2</c:v>
                </c:pt>
                <c:pt idx="11">
                  <c:v>5.0645481628599803E-2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1-48F8-974D-36B4A9CBCE8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2'!$B$15:$C$26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2'!$E$15:$E$26</c:f>
              <c:numCache>
                <c:formatCode>0%</c:formatCode>
                <c:ptCount val="12"/>
                <c:pt idx="0">
                  <c:v>0.14692843571880937</c:v>
                </c:pt>
                <c:pt idx="1">
                  <c:v>0.17287543655413271</c:v>
                </c:pt>
                <c:pt idx="2">
                  <c:v>9.6200980392156868E-2</c:v>
                </c:pt>
                <c:pt idx="3">
                  <c:v>0.12906846240179573</c:v>
                </c:pt>
                <c:pt idx="4">
                  <c:v>9.8626716604244699E-2</c:v>
                </c:pt>
                <c:pt idx="5">
                  <c:v>0.12923607122343481</c:v>
                </c:pt>
                <c:pt idx="6">
                  <c:v>9.0684253915910965E-2</c:v>
                </c:pt>
                <c:pt idx="7">
                  <c:v>0.11324639670555937</c:v>
                </c:pt>
                <c:pt idx="8">
                  <c:v>7.672849915682968E-2</c:v>
                </c:pt>
                <c:pt idx="9">
                  <c:v>8.9285714285714288E-2</c:v>
                </c:pt>
                <c:pt idx="10">
                  <c:v>4.1456016177957536E-2</c:v>
                </c:pt>
                <c:pt idx="11">
                  <c:v>6.2022900763358778E-2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1-48F8-974D-36B4A9CBCE8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2'!$B$15:$C$26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2'!$F$15:$F$26</c:f>
              <c:numCache>
                <c:formatCode>0%</c:formatCode>
                <c:ptCount val="12"/>
                <c:pt idx="0">
                  <c:v>0.21596858638743455</c:v>
                </c:pt>
                <c:pt idx="1">
                  <c:v>0.24618204031765425</c:v>
                </c:pt>
                <c:pt idx="2">
                  <c:v>0.17988007994670219</c:v>
                </c:pt>
                <c:pt idx="3">
                  <c:v>0.22390776699029127</c:v>
                </c:pt>
                <c:pt idx="4">
                  <c:v>0.19440993788819877</c:v>
                </c:pt>
                <c:pt idx="5">
                  <c:v>0.23059490084985837</c:v>
                </c:pt>
                <c:pt idx="6">
                  <c:v>0.19148936170212766</c:v>
                </c:pt>
                <c:pt idx="7">
                  <c:v>0.21178637200736647</c:v>
                </c:pt>
                <c:pt idx="8">
                  <c:v>0.13544415127528583</c:v>
                </c:pt>
                <c:pt idx="9">
                  <c:v>0.14872192099147946</c:v>
                </c:pt>
                <c:pt idx="10">
                  <c:v>0.13289962825278812</c:v>
                </c:pt>
                <c:pt idx="11">
                  <c:v>0.14336598397150491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1-48F8-974D-36B4A9CBCE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96719"/>
        <c:axId val="458402959"/>
      </c:barChart>
      <c:catAx>
        <c:axId val="4583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402959"/>
        <c:crosses val="autoZero"/>
        <c:auto val="1"/>
        <c:lblAlgn val="ctr"/>
        <c:lblOffset val="100"/>
        <c:noMultiLvlLbl val="0"/>
      </c:catAx>
      <c:valAx>
        <c:axId val="45840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39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repetition rates</a:t>
            </a:r>
            <a:r>
              <a:rPr lang="tr-TR" sz="1200" b="0" i="0" u="none" strike="noStrike" baseline="0">
                <a:effectLst/>
              </a:rPr>
              <a:t> within schools governed by Churches that are not assisted by the Government, by gender and year level,  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2'!$B$29:$C$40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2'!$D$29:$D$40</c:f>
              <c:numCache>
                <c:formatCode>0%</c:formatCode>
                <c:ptCount val="12"/>
                <c:pt idx="0">
                  <c:v>0.05</c:v>
                </c:pt>
                <c:pt idx="1">
                  <c:v>0.12</c:v>
                </c:pt>
                <c:pt idx="2">
                  <c:v>0.1</c:v>
                </c:pt>
                <c:pt idx="3">
                  <c:v>0.1111111111111111</c:v>
                </c:pt>
                <c:pt idx="4">
                  <c:v>6.25E-2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C-4040-B1E7-771CF7A9C1E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2'!$B$29:$C$40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2'!$E$29:$E$40</c:f>
              <c:numCache>
                <c:formatCode>0%</c:formatCode>
                <c:ptCount val="12"/>
                <c:pt idx="0">
                  <c:v>0.25</c:v>
                </c:pt>
                <c:pt idx="1">
                  <c:v>0.11086045762165646</c:v>
                </c:pt>
                <c:pt idx="2">
                  <c:v>2.7777777777777776E-2</c:v>
                </c:pt>
                <c:pt idx="3">
                  <c:v>6.25E-2</c:v>
                </c:pt>
                <c:pt idx="4">
                  <c:v>0</c:v>
                </c:pt>
                <c:pt idx="5">
                  <c:v>3.125E-2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C-4040-B1E7-771CF7A9C1E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64256480218279E-2"/>
                  <c:y val="-5.4200542005420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3C-4040-B1E7-771CF7A9C1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2'!$B$29:$C$40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2'!$F$29:$F$40</c:f>
              <c:numCache>
                <c:formatCode>0%</c:formatCode>
                <c:ptCount val="12"/>
                <c:pt idx="0">
                  <c:v>0.16</c:v>
                </c:pt>
                <c:pt idx="1">
                  <c:v>0.1111111111111111</c:v>
                </c:pt>
                <c:pt idx="2">
                  <c:v>0.125</c:v>
                </c:pt>
                <c:pt idx="3">
                  <c:v>2.4390243902439025E-2</c:v>
                </c:pt>
                <c:pt idx="4">
                  <c:v>5.5555555555555552E-2</c:v>
                </c:pt>
                <c:pt idx="5">
                  <c:v>0</c:v>
                </c:pt>
                <c:pt idx="6">
                  <c:v>0</c:v>
                </c:pt>
                <c:pt idx="7">
                  <c:v>9.6774193548387094E-2</c:v>
                </c:pt>
                <c:pt idx="8">
                  <c:v>8.6956521739130432E-2</c:v>
                </c:pt>
                <c:pt idx="9">
                  <c:v>0</c:v>
                </c:pt>
                <c:pt idx="10">
                  <c:v>0</c:v>
                </c:pt>
                <c:pt idx="11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C-4040-B1E7-771CF7A9C1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96719"/>
        <c:axId val="458402959"/>
      </c:barChart>
      <c:catAx>
        <c:axId val="4583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402959"/>
        <c:crosses val="autoZero"/>
        <c:auto val="1"/>
        <c:lblAlgn val="ctr"/>
        <c:lblOffset val="100"/>
        <c:noMultiLvlLbl val="0"/>
      </c:catAx>
      <c:valAx>
        <c:axId val="45840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39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repetition rates</a:t>
            </a:r>
            <a:r>
              <a:rPr lang="tr-TR" sz="1200" b="0" i="0" u="none" strike="noStrike" baseline="0">
                <a:effectLst/>
              </a:rPr>
              <a:t> within schools governed by the Government of Vanuatu, by gender and year level,  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2'!$B$43:$C$54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2'!$D$43:$D$54</c:f>
              <c:numCache>
                <c:formatCode>0%</c:formatCode>
                <c:ptCount val="12"/>
                <c:pt idx="0">
                  <c:v>9.8621103117505993E-2</c:v>
                </c:pt>
                <c:pt idx="1">
                  <c:v>0.11438830469351116</c:v>
                </c:pt>
                <c:pt idx="2">
                  <c:v>5.2666445842994368E-2</c:v>
                </c:pt>
                <c:pt idx="3">
                  <c:v>7.2285794027351385E-2</c:v>
                </c:pt>
                <c:pt idx="4">
                  <c:v>5.5575735561205958E-2</c:v>
                </c:pt>
                <c:pt idx="5">
                  <c:v>6.455820019563091E-2</c:v>
                </c:pt>
                <c:pt idx="6">
                  <c:v>4.3888433141919606E-2</c:v>
                </c:pt>
                <c:pt idx="7">
                  <c:v>5.9878092506274648E-2</c:v>
                </c:pt>
                <c:pt idx="8">
                  <c:v>3.3244680851063829E-2</c:v>
                </c:pt>
                <c:pt idx="9">
                  <c:v>4.3925603482390184E-2</c:v>
                </c:pt>
                <c:pt idx="10">
                  <c:v>2.476930548810102E-2</c:v>
                </c:pt>
                <c:pt idx="11">
                  <c:v>4.4155844155844157E-2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8-461A-9971-0DB3E7D4207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2'!$B$43:$C$54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2'!$E$43:$E$54</c:f>
              <c:numCache>
                <c:formatCode>0%</c:formatCode>
                <c:ptCount val="12"/>
                <c:pt idx="0">
                  <c:v>0.12411246804884976</c:v>
                </c:pt>
                <c:pt idx="1">
                  <c:v>6.9306930693069313E-2</c:v>
                </c:pt>
                <c:pt idx="2">
                  <c:v>6.5677297126618253E-2</c:v>
                </c:pt>
                <c:pt idx="3">
                  <c:v>7.4468085106382975E-2</c:v>
                </c:pt>
                <c:pt idx="4">
                  <c:v>5.9357768407395393E-2</c:v>
                </c:pt>
                <c:pt idx="5">
                  <c:v>6.9955406911928655E-2</c:v>
                </c:pt>
                <c:pt idx="6">
                  <c:v>4.9162011173184354E-2</c:v>
                </c:pt>
                <c:pt idx="7">
                  <c:v>5.8404074702886249E-2</c:v>
                </c:pt>
                <c:pt idx="8">
                  <c:v>3.87858347386172E-2</c:v>
                </c:pt>
                <c:pt idx="9">
                  <c:v>4.1618938526155023E-2</c:v>
                </c:pt>
                <c:pt idx="10">
                  <c:v>2.5510204081632654E-2</c:v>
                </c:pt>
                <c:pt idx="11">
                  <c:v>3.7021455616323098E-2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8-461A-9971-0DB3E7D4207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2'!$B$43:$C$54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2'!$F$43:$F$54</c:f>
              <c:numCache>
                <c:formatCode>0%</c:formatCode>
                <c:ptCount val="12"/>
                <c:pt idx="0">
                  <c:v>0.13625000000000001</c:v>
                </c:pt>
                <c:pt idx="1">
                  <c:v>0.15843683732202363</c:v>
                </c:pt>
                <c:pt idx="2">
                  <c:v>9.4809688581314874E-2</c:v>
                </c:pt>
                <c:pt idx="3">
                  <c:v>0.11561051004636785</c:v>
                </c:pt>
                <c:pt idx="4">
                  <c:v>0.10247349823321555</c:v>
                </c:pt>
                <c:pt idx="5">
                  <c:v>0.13100558659217876</c:v>
                </c:pt>
                <c:pt idx="6">
                  <c:v>8.3836351441985243E-2</c:v>
                </c:pt>
                <c:pt idx="7">
                  <c:v>0.11332755131540907</c:v>
                </c:pt>
                <c:pt idx="8">
                  <c:v>7.0520231213872839E-2</c:v>
                </c:pt>
                <c:pt idx="9">
                  <c:v>0.10621669626998224</c:v>
                </c:pt>
                <c:pt idx="10">
                  <c:v>5.4988913525498895E-2</c:v>
                </c:pt>
                <c:pt idx="11">
                  <c:v>6.518282988871224E-2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8-461A-9971-0DB3E7D420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96719"/>
        <c:axId val="458402959"/>
      </c:barChart>
      <c:catAx>
        <c:axId val="4583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402959"/>
        <c:crosses val="autoZero"/>
        <c:auto val="1"/>
        <c:lblAlgn val="ctr"/>
        <c:lblOffset val="100"/>
        <c:noMultiLvlLbl val="0"/>
      </c:catAx>
      <c:valAx>
        <c:axId val="45840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39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repetition rates</a:t>
            </a:r>
            <a:r>
              <a:rPr lang="tr-TR" sz="1200" b="0" i="0" u="none" strike="noStrike" baseline="0">
                <a:effectLst/>
              </a:rPr>
              <a:t> within private schools, by gender and year level,  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2'!$B$58:$C$69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2'!$D$58:$D$69</c:f>
              <c:numCache>
                <c:formatCode>0%</c:formatCode>
                <c:ptCount val="12"/>
                <c:pt idx="0">
                  <c:v>5.9405940594059403E-2</c:v>
                </c:pt>
                <c:pt idx="1">
                  <c:v>0.12962962962962962</c:v>
                </c:pt>
                <c:pt idx="2">
                  <c:v>4.7619047619047616E-2</c:v>
                </c:pt>
                <c:pt idx="3">
                  <c:v>3.8095238095238099E-2</c:v>
                </c:pt>
                <c:pt idx="4">
                  <c:v>1.6666666666666666E-2</c:v>
                </c:pt>
                <c:pt idx="5">
                  <c:v>0</c:v>
                </c:pt>
                <c:pt idx="6">
                  <c:v>2.6666666666666668E-2</c:v>
                </c:pt>
                <c:pt idx="7">
                  <c:v>2.3529411764705882E-2</c:v>
                </c:pt>
                <c:pt idx="8">
                  <c:v>1.2500000000000001E-2</c:v>
                </c:pt>
                <c:pt idx="9">
                  <c:v>0</c:v>
                </c:pt>
                <c:pt idx="10">
                  <c:v>0</c:v>
                </c:pt>
                <c:pt idx="11">
                  <c:v>1.2048192771084338E-2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B-4972-BB88-C6BE9C3D4C5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04638472032742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A-4207-8751-921600EAD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2'!$B$58:$C$69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2'!$E$58:$E$69</c:f>
              <c:numCache>
                <c:formatCode>0%</c:formatCode>
                <c:ptCount val="12"/>
                <c:pt idx="0">
                  <c:v>0.04</c:v>
                </c:pt>
                <c:pt idx="1">
                  <c:v>0.13101420872121508</c:v>
                </c:pt>
                <c:pt idx="2">
                  <c:v>9.2592592592592587E-3</c:v>
                </c:pt>
                <c:pt idx="3">
                  <c:v>5.434782608695652E-2</c:v>
                </c:pt>
                <c:pt idx="4">
                  <c:v>0.17424242424242425</c:v>
                </c:pt>
                <c:pt idx="5">
                  <c:v>0.18978102189781021</c:v>
                </c:pt>
                <c:pt idx="6">
                  <c:v>1.9417475728155338E-2</c:v>
                </c:pt>
                <c:pt idx="7">
                  <c:v>2.4590163934426229E-2</c:v>
                </c:pt>
                <c:pt idx="8">
                  <c:v>4.1237113402061855E-2</c:v>
                </c:pt>
                <c:pt idx="9">
                  <c:v>2.5210084033613446E-2</c:v>
                </c:pt>
                <c:pt idx="10">
                  <c:v>9.2592592592592587E-3</c:v>
                </c:pt>
                <c:pt idx="11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B-4972-BB88-C6BE9C3D4C5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not used 2'!$B$58:$C$69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YL - 1</c:v>
                  </c:pt>
                  <c:pt idx="2">
                    <c:v>YL - 2</c:v>
                  </c:pt>
                  <c:pt idx="4">
                    <c:v>YL - 3</c:v>
                  </c:pt>
                  <c:pt idx="6">
                    <c:v>YL - 4</c:v>
                  </c:pt>
                  <c:pt idx="8">
                    <c:v>YL - 5</c:v>
                  </c:pt>
                  <c:pt idx="10">
                    <c:v>YL - 6</c:v>
                  </c:pt>
                </c:lvl>
              </c:multiLvlStrCache>
            </c:multiLvlStrRef>
          </c:cat>
          <c:val>
            <c:numRef>
              <c:f>'charts not used 2'!$F$58:$F$69</c:f>
              <c:numCache>
                <c:formatCode>0%</c:formatCode>
                <c:ptCount val="12"/>
                <c:pt idx="0">
                  <c:v>2.7649769585253458E-2</c:v>
                </c:pt>
                <c:pt idx="1">
                  <c:v>3.2967032967032968E-2</c:v>
                </c:pt>
                <c:pt idx="2">
                  <c:v>2.1097046413502109E-2</c:v>
                </c:pt>
                <c:pt idx="3">
                  <c:v>2.9850746268656716E-2</c:v>
                </c:pt>
                <c:pt idx="4">
                  <c:v>7.3929961089494164E-2</c:v>
                </c:pt>
                <c:pt idx="5">
                  <c:v>5.6034482758620691E-2</c:v>
                </c:pt>
                <c:pt idx="6">
                  <c:v>2.9585798816568046E-2</c:v>
                </c:pt>
                <c:pt idx="7">
                  <c:v>4.6153846153846156E-2</c:v>
                </c:pt>
                <c:pt idx="8">
                  <c:v>3.7037037037037035E-2</c:v>
                </c:pt>
                <c:pt idx="9">
                  <c:v>1.2121212121212121E-2</c:v>
                </c:pt>
                <c:pt idx="10">
                  <c:v>7.4626865671641784E-2</c:v>
                </c:pt>
                <c:pt idx="11">
                  <c:v>9.9378881987577633E-2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B-4972-BB88-C6BE9C3D4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96719"/>
        <c:axId val="458402959"/>
      </c:barChart>
      <c:catAx>
        <c:axId val="4583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402959"/>
        <c:crosses val="autoZero"/>
        <c:auto val="1"/>
        <c:lblAlgn val="ctr"/>
        <c:lblOffset val="100"/>
        <c:noMultiLvlLbl val="0"/>
      </c:catAx>
      <c:valAx>
        <c:axId val="45840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39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</a:t>
            </a:r>
            <a:r>
              <a:rPr lang="tr-TR" sz="1200"/>
              <a:t> with</a:t>
            </a:r>
            <a:r>
              <a:rPr lang="tr-TR" sz="1200" baseline="0"/>
              <a:t> education authority as Government assisted Churches</a:t>
            </a:r>
            <a:r>
              <a:rPr lang="en-GB" sz="1200"/>
              <a:t>, by gender, by Year level</a:t>
            </a:r>
            <a:r>
              <a:rPr lang="tr-TR" sz="1200"/>
              <a:t> 1</a:t>
            </a:r>
            <a:r>
              <a:rPr lang="tr-TR" sz="1200" baseline="0"/>
              <a:t> to 3</a:t>
            </a:r>
            <a:r>
              <a:rPr lang="tr-TR" sz="1200"/>
              <a:t>, by province</a:t>
            </a:r>
            <a:r>
              <a:rPr lang="en-GB" sz="12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figures!$X$2:$Z$37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figures!$AC$2:$AC$37</c:f>
              <c:numCache>
                <c:formatCode>0%</c:formatCode>
                <c:ptCount val="36"/>
                <c:pt idx="0">
                  <c:v>0.2318840579710145</c:v>
                </c:pt>
                <c:pt idx="1">
                  <c:v>0.21568627450980393</c:v>
                </c:pt>
                <c:pt idx="2">
                  <c:v>8.1395348837209308E-2</c:v>
                </c:pt>
                <c:pt idx="3">
                  <c:v>0.11018711018711019</c:v>
                </c:pt>
                <c:pt idx="4">
                  <c:v>0.18292682926829268</c:v>
                </c:pt>
                <c:pt idx="5">
                  <c:v>0.23652694610778444</c:v>
                </c:pt>
                <c:pt idx="6">
                  <c:v>0.16433566433566432</c:v>
                </c:pt>
                <c:pt idx="7">
                  <c:v>0.24615384615384617</c:v>
                </c:pt>
                <c:pt idx="8">
                  <c:v>3.873239436619718E-2</c:v>
                </c:pt>
                <c:pt idx="9">
                  <c:v>3.2069970845481049E-2</c:v>
                </c:pt>
                <c:pt idx="10">
                  <c:v>0.16023738872403562</c:v>
                </c:pt>
                <c:pt idx="11">
                  <c:v>0.11494252873563218</c:v>
                </c:pt>
                <c:pt idx="12">
                  <c:v>3.5714285714285712E-2</c:v>
                </c:pt>
                <c:pt idx="13">
                  <c:v>1.6393442622950821E-2</c:v>
                </c:pt>
                <c:pt idx="14">
                  <c:v>6.25E-2</c:v>
                </c:pt>
                <c:pt idx="15">
                  <c:v>0.10714285714285714</c:v>
                </c:pt>
                <c:pt idx="16">
                  <c:v>6.968641114982578E-2</c:v>
                </c:pt>
                <c:pt idx="17">
                  <c:v>8.4112149532710276E-2</c:v>
                </c:pt>
                <c:pt idx="18">
                  <c:v>0.11406844106463879</c:v>
                </c:pt>
                <c:pt idx="19">
                  <c:v>0.14779874213836477</c:v>
                </c:pt>
                <c:pt idx="20">
                  <c:v>4.9342105263157895E-2</c:v>
                </c:pt>
                <c:pt idx="21">
                  <c:v>5.7401812688821753E-2</c:v>
                </c:pt>
                <c:pt idx="22">
                  <c:v>6.6465256797583083E-2</c:v>
                </c:pt>
                <c:pt idx="23">
                  <c:v>8.4795321637426896E-2</c:v>
                </c:pt>
                <c:pt idx="24">
                  <c:v>2.247191011235955E-2</c:v>
                </c:pt>
                <c:pt idx="25">
                  <c:v>1.2500000000000001E-2</c:v>
                </c:pt>
                <c:pt idx="26">
                  <c:v>9.6885813148788927E-2</c:v>
                </c:pt>
                <c:pt idx="27">
                  <c:v>7.8873239436619724E-2</c:v>
                </c:pt>
                <c:pt idx="28">
                  <c:v>9.2105263157894732E-2</c:v>
                </c:pt>
                <c:pt idx="29">
                  <c:v>0.15909090909090909</c:v>
                </c:pt>
                <c:pt idx="30">
                  <c:v>0.13432835820895522</c:v>
                </c:pt>
                <c:pt idx="31">
                  <c:v>0.13559322033898305</c:v>
                </c:pt>
                <c:pt idx="32">
                  <c:v>3.8314176245210725E-2</c:v>
                </c:pt>
                <c:pt idx="33">
                  <c:v>4.4982698961937718E-2</c:v>
                </c:pt>
                <c:pt idx="34">
                  <c:v>0.12663755458515283</c:v>
                </c:pt>
                <c:pt idx="35">
                  <c:v>0.1118421052631579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E-4799-9A42-923532BA402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figures!$X$2:$Z$37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figures!$AJ$2:$AJ$37</c:f>
              <c:numCache>
                <c:formatCode>0%</c:formatCode>
                <c:ptCount val="36"/>
                <c:pt idx="0">
                  <c:v>0.125</c:v>
                </c:pt>
                <c:pt idx="1">
                  <c:v>8.3333333333333329E-2</c:v>
                </c:pt>
                <c:pt idx="2">
                  <c:v>0.16616314199395771</c:v>
                </c:pt>
                <c:pt idx="3">
                  <c:v>0.15121951219512195</c:v>
                </c:pt>
                <c:pt idx="4">
                  <c:v>0.23684210526315788</c:v>
                </c:pt>
                <c:pt idx="5">
                  <c:v>0.31228070175438599</c:v>
                </c:pt>
                <c:pt idx="6">
                  <c:v>0.21052631578947367</c:v>
                </c:pt>
                <c:pt idx="7">
                  <c:v>0.25724637681159418</c:v>
                </c:pt>
                <c:pt idx="8">
                  <c:v>2.5280898876404494E-2</c:v>
                </c:pt>
                <c:pt idx="9">
                  <c:v>6.3218390804597707E-2</c:v>
                </c:pt>
                <c:pt idx="10">
                  <c:v>0.1497005988023952</c:v>
                </c:pt>
                <c:pt idx="11">
                  <c:v>0.1415929203539823</c:v>
                </c:pt>
                <c:pt idx="12">
                  <c:v>0.13559322033898305</c:v>
                </c:pt>
                <c:pt idx="13">
                  <c:v>0.10256410256410256</c:v>
                </c:pt>
                <c:pt idx="14">
                  <c:v>9.5454545454545459E-2</c:v>
                </c:pt>
                <c:pt idx="15">
                  <c:v>0.11176470588235295</c:v>
                </c:pt>
                <c:pt idx="16">
                  <c:v>0.21285140562248997</c:v>
                </c:pt>
                <c:pt idx="17">
                  <c:v>0.30508474576271188</c:v>
                </c:pt>
                <c:pt idx="18">
                  <c:v>0.12121212121212122</c:v>
                </c:pt>
                <c:pt idx="19">
                  <c:v>0.22183098591549297</c:v>
                </c:pt>
                <c:pt idx="20">
                  <c:v>1.5625E-2</c:v>
                </c:pt>
                <c:pt idx="21">
                  <c:v>3.2967032967032968E-2</c:v>
                </c:pt>
                <c:pt idx="22">
                  <c:v>5.6666666666666664E-2</c:v>
                </c:pt>
                <c:pt idx="23">
                  <c:v>6.3037249283667621E-2</c:v>
                </c:pt>
                <c:pt idx="24">
                  <c:v>0.11764705882352941</c:v>
                </c:pt>
                <c:pt idx="25">
                  <c:v>8.6206896551724144E-2</c:v>
                </c:pt>
                <c:pt idx="26">
                  <c:v>8.9514066496163683E-2</c:v>
                </c:pt>
                <c:pt idx="27">
                  <c:v>0.12183908045977011</c:v>
                </c:pt>
                <c:pt idx="28">
                  <c:v>0.2109704641350211</c:v>
                </c:pt>
                <c:pt idx="29">
                  <c:v>0.24561403508771928</c:v>
                </c:pt>
                <c:pt idx="30">
                  <c:v>0.13846153846153847</c:v>
                </c:pt>
                <c:pt idx="31">
                  <c:v>0.21649484536082475</c:v>
                </c:pt>
                <c:pt idx="32">
                  <c:v>2.1806853582554516E-2</c:v>
                </c:pt>
                <c:pt idx="33">
                  <c:v>2.1341463414634148E-2</c:v>
                </c:pt>
                <c:pt idx="34">
                  <c:v>7.0175438596491224E-2</c:v>
                </c:pt>
                <c:pt idx="35">
                  <c:v>7.8488372093023256E-2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E-4799-9A42-923532BA4026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figures!$X$2:$Z$37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figures!$AQ$2:$AQ$37</c:f>
              <c:numCache>
                <c:formatCode>0%</c:formatCode>
                <c:ptCount val="36"/>
                <c:pt idx="0">
                  <c:v>0.06</c:v>
                </c:pt>
                <c:pt idx="1">
                  <c:v>0.1</c:v>
                </c:pt>
                <c:pt idx="2">
                  <c:v>0.20754716981132076</c:v>
                </c:pt>
                <c:pt idx="3">
                  <c:v>0.22641509433962265</c:v>
                </c:pt>
                <c:pt idx="4">
                  <c:v>0.36862745098039218</c:v>
                </c:pt>
                <c:pt idx="5">
                  <c:v>0.36101083032490977</c:v>
                </c:pt>
                <c:pt idx="6">
                  <c:v>0.27099236641221375</c:v>
                </c:pt>
                <c:pt idx="7">
                  <c:v>0.31986531986531985</c:v>
                </c:pt>
                <c:pt idx="8">
                  <c:v>8.7837837837837843E-2</c:v>
                </c:pt>
                <c:pt idx="9">
                  <c:v>0.140625</c:v>
                </c:pt>
                <c:pt idx="10">
                  <c:v>0.20068027210884354</c:v>
                </c:pt>
                <c:pt idx="11">
                  <c:v>0.23397435897435898</c:v>
                </c:pt>
                <c:pt idx="12">
                  <c:v>6.7796610169491525E-2</c:v>
                </c:pt>
                <c:pt idx="13">
                  <c:v>0.109375</c:v>
                </c:pt>
                <c:pt idx="14">
                  <c:v>0.25391849529780564</c:v>
                </c:pt>
                <c:pt idx="15">
                  <c:v>0.26520681265206814</c:v>
                </c:pt>
                <c:pt idx="16">
                  <c:v>0.19545454545454546</c:v>
                </c:pt>
                <c:pt idx="17">
                  <c:v>0.28076923076923077</c:v>
                </c:pt>
                <c:pt idx="18">
                  <c:v>0.18220338983050846</c:v>
                </c:pt>
                <c:pt idx="19">
                  <c:v>0.23828125</c:v>
                </c:pt>
                <c:pt idx="20">
                  <c:v>8.0110497237569064E-2</c:v>
                </c:pt>
                <c:pt idx="21">
                  <c:v>0.13736263736263737</c:v>
                </c:pt>
                <c:pt idx="22">
                  <c:v>0.22950819672131148</c:v>
                </c:pt>
                <c:pt idx="23">
                  <c:v>0.23549488054607509</c:v>
                </c:pt>
                <c:pt idx="24">
                  <c:v>9.6774193548387094E-2</c:v>
                </c:pt>
                <c:pt idx="25">
                  <c:v>0.17857142857142858</c:v>
                </c:pt>
                <c:pt idx="26">
                  <c:v>0.21782178217821782</c:v>
                </c:pt>
                <c:pt idx="27">
                  <c:v>0.2109704641350211</c:v>
                </c:pt>
                <c:pt idx="28">
                  <c:v>0.17307692307692307</c:v>
                </c:pt>
                <c:pt idx="29">
                  <c:v>0.29527559055118108</c:v>
                </c:pt>
                <c:pt idx="30">
                  <c:v>0.2140077821011673</c:v>
                </c:pt>
                <c:pt idx="31">
                  <c:v>0.28000000000000003</c:v>
                </c:pt>
                <c:pt idx="32">
                  <c:v>0.10312499999999999</c:v>
                </c:pt>
                <c:pt idx="33">
                  <c:v>0.10584958217270195</c:v>
                </c:pt>
                <c:pt idx="34">
                  <c:v>0.28013029315960913</c:v>
                </c:pt>
                <c:pt idx="35">
                  <c:v>0.30835734870317005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E-4799-9A42-923532BA40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-76"/>
        <c:axId val="1769884511"/>
        <c:axId val="1769876191"/>
      </c:barChart>
      <c:catAx>
        <c:axId val="17698845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9876191"/>
        <c:crosses val="autoZero"/>
        <c:auto val="1"/>
        <c:lblAlgn val="ctr"/>
        <c:lblOffset val="100"/>
        <c:noMultiLvlLbl val="0"/>
      </c:catAx>
      <c:valAx>
        <c:axId val="176987619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6988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</a:t>
            </a:r>
            <a:r>
              <a:rPr lang="tr-TR" sz="1200"/>
              <a:t> with</a:t>
            </a:r>
            <a:r>
              <a:rPr lang="tr-TR" sz="1200" baseline="0"/>
              <a:t> education authority as Government assisted Churches</a:t>
            </a:r>
            <a:r>
              <a:rPr lang="en-GB" sz="1200"/>
              <a:t>, by gender, by Year level</a:t>
            </a:r>
            <a:r>
              <a:rPr lang="tr-TR" sz="1200"/>
              <a:t> 4</a:t>
            </a:r>
            <a:r>
              <a:rPr lang="tr-TR" sz="1200" baseline="0"/>
              <a:t> to 6</a:t>
            </a:r>
            <a:r>
              <a:rPr lang="tr-TR" sz="1200"/>
              <a:t>, by province</a:t>
            </a:r>
            <a:r>
              <a:rPr lang="en-GB" sz="12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figures!$X$38:$Z$73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figures!$AC$38:$AC$73</c:f>
              <c:numCache>
                <c:formatCode>0.0%</c:formatCode>
                <c:ptCount val="36"/>
                <c:pt idx="0" formatCode="0%">
                  <c:v>3.2786885245901641E-2</c:v>
                </c:pt>
                <c:pt idx="1">
                  <c:v>0.1076923076923077</c:v>
                </c:pt>
                <c:pt idx="2" formatCode="0%">
                  <c:v>7.1651090342679122E-2</c:v>
                </c:pt>
                <c:pt idx="3" formatCode="0%">
                  <c:v>0.14285714285714285</c:v>
                </c:pt>
                <c:pt idx="4" formatCode="0%">
                  <c:v>0.10970464135021098</c:v>
                </c:pt>
                <c:pt idx="5" formatCode="0%">
                  <c:v>0.13675213675213677</c:v>
                </c:pt>
                <c:pt idx="6" formatCode="0%">
                  <c:v>7.8947368421052627E-2</c:v>
                </c:pt>
                <c:pt idx="7" formatCode="0%">
                  <c:v>0.15111111111111111</c:v>
                </c:pt>
                <c:pt idx="8" formatCode="0%">
                  <c:v>4.878048780487805E-2</c:v>
                </c:pt>
                <c:pt idx="9" formatCode="0%">
                  <c:v>4.797047970479705E-2</c:v>
                </c:pt>
                <c:pt idx="10" formatCode="0%">
                  <c:v>8.4821428571428575E-2</c:v>
                </c:pt>
                <c:pt idx="11" formatCode="0%">
                  <c:v>7.8947368421052627E-2</c:v>
                </c:pt>
                <c:pt idx="12" formatCode="0%">
                  <c:v>0</c:v>
                </c:pt>
                <c:pt idx="13" formatCode="0%">
                  <c:v>0</c:v>
                </c:pt>
                <c:pt idx="14" formatCode="0%">
                  <c:v>4.9180327868852458E-2</c:v>
                </c:pt>
                <c:pt idx="15" formatCode="0%">
                  <c:v>9.5070422535211266E-2</c:v>
                </c:pt>
                <c:pt idx="16" formatCode="0%">
                  <c:v>9.0476190476190474E-2</c:v>
                </c:pt>
                <c:pt idx="17" formatCode="0%">
                  <c:v>0.1111111111111111</c:v>
                </c:pt>
                <c:pt idx="18" formatCode="0%">
                  <c:v>8.771929824561403E-2</c:v>
                </c:pt>
                <c:pt idx="19" formatCode="0%">
                  <c:v>0.11052631578947368</c:v>
                </c:pt>
                <c:pt idx="20" formatCode="0%">
                  <c:v>1.6528925619834711E-2</c:v>
                </c:pt>
                <c:pt idx="21" formatCode="0%">
                  <c:v>2.4691358024691357E-2</c:v>
                </c:pt>
                <c:pt idx="22" formatCode="0%">
                  <c:v>5.7324840764331211E-2</c:v>
                </c:pt>
                <c:pt idx="23" formatCode="0%">
                  <c:v>6.030150753768844E-2</c:v>
                </c:pt>
                <c:pt idx="24" formatCode="0%">
                  <c:v>5.5555555555555552E-2</c:v>
                </c:pt>
                <c:pt idx="25" formatCode="0%">
                  <c:v>4.1095890410958902E-2</c:v>
                </c:pt>
                <c:pt idx="26" formatCode="0%">
                  <c:v>3.6363636363636362E-2</c:v>
                </c:pt>
                <c:pt idx="27" formatCode="0%">
                  <c:v>7.8431372549019607E-2</c:v>
                </c:pt>
                <c:pt idx="28" formatCode="0%">
                  <c:v>7.1428571428571425E-2</c:v>
                </c:pt>
                <c:pt idx="29" formatCode="0%">
                  <c:v>9.8837209302325577E-2</c:v>
                </c:pt>
                <c:pt idx="30" formatCode="0%">
                  <c:v>0.11188811188811189</c:v>
                </c:pt>
                <c:pt idx="31" formatCode="0%">
                  <c:v>4.6511627906976744E-2</c:v>
                </c:pt>
                <c:pt idx="32" formatCode="0%">
                  <c:v>1.1764705882352941E-2</c:v>
                </c:pt>
                <c:pt idx="33" formatCode="0%">
                  <c:v>9.3896713615023476E-3</c:v>
                </c:pt>
                <c:pt idx="34" formatCode="0%">
                  <c:v>5.4421768707482991E-2</c:v>
                </c:pt>
                <c:pt idx="35" formatCode="0%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329-9965-A981B070C2F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figures!$X$38:$Z$73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figures!$AJ$38:$AJ$73</c:f>
              <c:numCache>
                <c:formatCode>0%</c:formatCode>
                <c:ptCount val="36"/>
                <c:pt idx="0">
                  <c:v>0.1702127659574468</c:v>
                </c:pt>
                <c:pt idx="1">
                  <c:v>0.17808219178082191</c:v>
                </c:pt>
                <c:pt idx="2">
                  <c:v>8.6642599277978335E-2</c:v>
                </c:pt>
                <c:pt idx="3">
                  <c:v>9.3220338983050849E-2</c:v>
                </c:pt>
                <c:pt idx="4">
                  <c:v>0.12169312169312169</c:v>
                </c:pt>
                <c:pt idx="5">
                  <c:v>0.13617021276595745</c:v>
                </c:pt>
                <c:pt idx="6">
                  <c:v>0.15168539325842698</c:v>
                </c:pt>
                <c:pt idx="7" formatCode="0.00%">
                  <c:v>0.23809523809523808</c:v>
                </c:pt>
                <c:pt idx="8">
                  <c:v>1.1952191235059761E-2</c:v>
                </c:pt>
                <c:pt idx="9">
                  <c:v>3.4722222222222224E-2</c:v>
                </c:pt>
                <c:pt idx="10">
                  <c:v>7.5892857142857137E-2</c:v>
                </c:pt>
                <c:pt idx="11">
                  <c:v>7.9710144927536225E-2</c:v>
                </c:pt>
                <c:pt idx="12">
                  <c:v>0.16129032258064516</c:v>
                </c:pt>
                <c:pt idx="13">
                  <c:v>0.16417910447761194</c:v>
                </c:pt>
                <c:pt idx="14">
                  <c:v>7.2202166064981949E-2</c:v>
                </c:pt>
                <c:pt idx="15">
                  <c:v>0.1206896551724138</c:v>
                </c:pt>
                <c:pt idx="16">
                  <c:v>8.7179487179487175E-2</c:v>
                </c:pt>
                <c:pt idx="17">
                  <c:v>8.1081081081081086E-2</c:v>
                </c:pt>
                <c:pt idx="18">
                  <c:v>0.11173184357541899</c:v>
                </c:pt>
                <c:pt idx="19">
                  <c:v>0.17098445595854922</c:v>
                </c:pt>
                <c:pt idx="20">
                  <c:v>2.9288702928870293E-2</c:v>
                </c:pt>
                <c:pt idx="21">
                  <c:v>1.5625E-2</c:v>
                </c:pt>
                <c:pt idx="22">
                  <c:v>5.4455445544554455E-2</c:v>
                </c:pt>
                <c:pt idx="23">
                  <c:v>4.9792531120331947E-2</c:v>
                </c:pt>
                <c:pt idx="24">
                  <c:v>6.3829787234042548E-2</c:v>
                </c:pt>
                <c:pt idx="25">
                  <c:v>0.14893617021276595</c:v>
                </c:pt>
                <c:pt idx="26">
                  <c:v>2.9914529914529916E-2</c:v>
                </c:pt>
                <c:pt idx="27">
                  <c:v>5.2631578947368418E-2</c:v>
                </c:pt>
                <c:pt idx="28">
                  <c:v>8.1761006289308172E-2</c:v>
                </c:pt>
                <c:pt idx="29">
                  <c:v>9.3567251461988299E-2</c:v>
                </c:pt>
                <c:pt idx="30">
                  <c:v>6.2111801242236024E-2</c:v>
                </c:pt>
                <c:pt idx="31">
                  <c:v>0.11560693641618497</c:v>
                </c:pt>
                <c:pt idx="32">
                  <c:v>2.1645021645021644E-2</c:v>
                </c:pt>
                <c:pt idx="33">
                  <c:v>4.5871559633027525E-3</c:v>
                </c:pt>
                <c:pt idx="34">
                  <c:v>1.9108280254777069E-2</c:v>
                </c:pt>
                <c:pt idx="35">
                  <c:v>4.046242774566474E-2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5-4329-9965-A981B070C2F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figures!$X$38:$Z$73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figures!$AQ$38:$AQ$73</c:f>
              <c:numCache>
                <c:formatCode>0.0%</c:formatCode>
                <c:ptCount val="36"/>
                <c:pt idx="0" formatCode="0%">
                  <c:v>0.13157894736842105</c:v>
                </c:pt>
                <c:pt idx="1">
                  <c:v>0.109375</c:v>
                </c:pt>
                <c:pt idx="2" formatCode="0%">
                  <c:v>0.22955145118733508</c:v>
                </c:pt>
                <c:pt idx="3" formatCode="0%">
                  <c:v>0.26717557251908397</c:v>
                </c:pt>
                <c:pt idx="4" formatCode="0%">
                  <c:v>0.20353982300884957</c:v>
                </c:pt>
                <c:pt idx="5" formatCode="0%">
                  <c:v>0.22222222222222221</c:v>
                </c:pt>
                <c:pt idx="6" formatCode="0%">
                  <c:v>0.2384937238493724</c:v>
                </c:pt>
                <c:pt idx="7" formatCode="0.00%">
                  <c:v>0.23758865248226951</c:v>
                </c:pt>
                <c:pt idx="8" formatCode="0%">
                  <c:v>0.11214953271028037</c:v>
                </c:pt>
                <c:pt idx="9" formatCode="0%">
                  <c:v>0.11042944785276074</c:v>
                </c:pt>
                <c:pt idx="10" formatCode="0%">
                  <c:v>0.1967741935483871</c:v>
                </c:pt>
                <c:pt idx="11" formatCode="0%">
                  <c:v>0.23762376237623761</c:v>
                </c:pt>
                <c:pt idx="12" formatCode="0%">
                  <c:v>0.17857142857142858</c:v>
                </c:pt>
                <c:pt idx="13" formatCode="0%">
                  <c:v>0.1076923076923077</c:v>
                </c:pt>
                <c:pt idx="14" formatCode="0%">
                  <c:v>0.15686274509803921</c:v>
                </c:pt>
                <c:pt idx="15" formatCode="0%">
                  <c:v>0.16987179487179488</c:v>
                </c:pt>
                <c:pt idx="16" formatCode="0%">
                  <c:v>0.11299435028248588</c:v>
                </c:pt>
                <c:pt idx="17" formatCode="0%">
                  <c:v>0.20673076923076922</c:v>
                </c:pt>
                <c:pt idx="18" formatCode="0%">
                  <c:v>0.20238095238095238</c:v>
                </c:pt>
                <c:pt idx="19" formatCode="0%">
                  <c:v>0.20603015075376885</c:v>
                </c:pt>
                <c:pt idx="20" formatCode="0%">
                  <c:v>8.461538461538462E-2</c:v>
                </c:pt>
                <c:pt idx="21" formatCode="0%">
                  <c:v>7.8014184397163122E-2</c:v>
                </c:pt>
                <c:pt idx="22" formatCode="0%">
                  <c:v>0.13930348258706468</c:v>
                </c:pt>
                <c:pt idx="23" formatCode="0%">
                  <c:v>0.11555555555555555</c:v>
                </c:pt>
                <c:pt idx="24" formatCode="0%">
                  <c:v>0.13725490196078433</c:v>
                </c:pt>
                <c:pt idx="25" formatCode="0%">
                  <c:v>7.407407407407407E-2</c:v>
                </c:pt>
                <c:pt idx="26" formatCode="0%">
                  <c:v>0.15298507462686567</c:v>
                </c:pt>
                <c:pt idx="27" formatCode="0%">
                  <c:v>0.14772727272727273</c:v>
                </c:pt>
                <c:pt idx="28" formatCode="0%">
                  <c:v>0.17391304347826086</c:v>
                </c:pt>
                <c:pt idx="29" formatCode="0%">
                  <c:v>0.23529411764705882</c:v>
                </c:pt>
                <c:pt idx="30" formatCode="0%">
                  <c:v>0.1</c:v>
                </c:pt>
                <c:pt idx="31" formatCode="0%">
                  <c:v>0.15476190476190477</c:v>
                </c:pt>
                <c:pt idx="32" formatCode="0%">
                  <c:v>8.0168776371308023E-2</c:v>
                </c:pt>
                <c:pt idx="33" formatCode="0%">
                  <c:v>7.9245283018867921E-2</c:v>
                </c:pt>
                <c:pt idx="34" formatCode="0%">
                  <c:v>0.16265060240963855</c:v>
                </c:pt>
                <c:pt idx="35" formatCode="0%">
                  <c:v>0.15346534653465346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5-4329-9965-A981B070C2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-76"/>
        <c:axId val="1769884511"/>
        <c:axId val="1769876191"/>
      </c:barChart>
      <c:catAx>
        <c:axId val="17698845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9876191"/>
        <c:crosses val="autoZero"/>
        <c:auto val="1"/>
        <c:lblAlgn val="ctr"/>
        <c:lblOffset val="100"/>
        <c:noMultiLvlLbl val="0"/>
      </c:catAx>
      <c:valAx>
        <c:axId val="176987619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6988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 with education authority as Government</a:t>
            </a:r>
            <a:r>
              <a:rPr lang="tr-TR" sz="1200"/>
              <a:t> of Vanuatu</a:t>
            </a:r>
            <a:r>
              <a:rPr lang="en-GB" sz="1200"/>
              <a:t>, by gender, by Year level </a:t>
            </a:r>
            <a:r>
              <a:rPr lang="tr-TR" sz="1200"/>
              <a:t>1</a:t>
            </a:r>
            <a:r>
              <a:rPr lang="en-GB" sz="1200"/>
              <a:t> to </a:t>
            </a:r>
            <a:r>
              <a:rPr lang="tr-TR" sz="1200"/>
              <a:t>3</a:t>
            </a:r>
            <a:r>
              <a:rPr lang="en-GB" sz="1200"/>
              <a:t>, by province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figures!$AT$2:$AV$37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figures!$AY$2:$AY$37</c:f>
              <c:numCache>
                <c:formatCode>0%</c:formatCode>
                <c:ptCount val="36"/>
                <c:pt idx="0" formatCode="0.0%">
                  <c:v>0.125</c:v>
                </c:pt>
                <c:pt idx="1">
                  <c:v>0.1111111111111111</c:v>
                </c:pt>
                <c:pt idx="2">
                  <c:v>6.3802083333333329E-2</c:v>
                </c:pt>
                <c:pt idx="3">
                  <c:v>7.9329608938547486E-2</c:v>
                </c:pt>
                <c:pt idx="4">
                  <c:v>0.19323671497584541</c:v>
                </c:pt>
                <c:pt idx="5">
                  <c:v>0.24728850325379609</c:v>
                </c:pt>
                <c:pt idx="6">
                  <c:v>9.7029702970297033E-2</c:v>
                </c:pt>
                <c:pt idx="7">
                  <c:v>8.5910652920962199E-2</c:v>
                </c:pt>
                <c:pt idx="8">
                  <c:v>0.10461192350956131</c:v>
                </c:pt>
                <c:pt idx="9">
                  <c:v>0.11584158415841585</c:v>
                </c:pt>
                <c:pt idx="10">
                  <c:v>6.8597560975609762E-2</c:v>
                </c:pt>
                <c:pt idx="11">
                  <c:v>9.7701149425287362E-2</c:v>
                </c:pt>
                <c:pt idx="12">
                  <c:v>9.0909090909090912E-2</c:v>
                </c:pt>
                <c:pt idx="13">
                  <c:v>0.17117117117117117</c:v>
                </c:pt>
                <c:pt idx="14">
                  <c:v>4.6367851622874809E-2</c:v>
                </c:pt>
                <c:pt idx="15">
                  <c:v>7.8843626806833114E-2</c:v>
                </c:pt>
                <c:pt idx="16">
                  <c:v>6.5420560747663545E-2</c:v>
                </c:pt>
                <c:pt idx="17">
                  <c:v>9.6418732782369149E-2</c:v>
                </c:pt>
                <c:pt idx="18">
                  <c:v>2.663934426229508E-2</c:v>
                </c:pt>
                <c:pt idx="19">
                  <c:v>3.783783783783784E-2</c:v>
                </c:pt>
                <c:pt idx="20">
                  <c:v>4.7677261613691929E-2</c:v>
                </c:pt>
                <c:pt idx="21">
                  <c:v>6.5708418891170434E-2</c:v>
                </c:pt>
                <c:pt idx="22">
                  <c:v>7.275541795665634E-2</c:v>
                </c:pt>
                <c:pt idx="23">
                  <c:v>7.3260073260073263E-2</c:v>
                </c:pt>
                <c:pt idx="24">
                  <c:v>0.14503816793893129</c:v>
                </c:pt>
                <c:pt idx="25">
                  <c:v>0.16030534351145037</c:v>
                </c:pt>
                <c:pt idx="26">
                  <c:v>2.9684601113172542E-2</c:v>
                </c:pt>
                <c:pt idx="27">
                  <c:v>4.8237476808905382E-2</c:v>
                </c:pt>
                <c:pt idx="28">
                  <c:v>0.15673981191222572</c:v>
                </c:pt>
                <c:pt idx="29">
                  <c:v>0.11917098445595854</c:v>
                </c:pt>
                <c:pt idx="30">
                  <c:v>4.4776119402985072E-2</c:v>
                </c:pt>
                <c:pt idx="31">
                  <c:v>3.6072144288577156E-2</c:v>
                </c:pt>
                <c:pt idx="32">
                  <c:v>5.181347150259067E-2</c:v>
                </c:pt>
                <c:pt idx="33">
                  <c:v>8.3028083028083025E-2</c:v>
                </c:pt>
                <c:pt idx="34">
                  <c:v>1.338432122370937E-2</c:v>
                </c:pt>
                <c:pt idx="35">
                  <c:v>2.7417027417027416E-2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4-48F4-A780-2CC3B843224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figures!$BF$2:$BF$37</c:f>
              <c:numCache>
                <c:formatCode>0%</c:formatCode>
                <c:ptCount val="36"/>
                <c:pt idx="0" formatCode="0.0%">
                  <c:v>0.125</c:v>
                </c:pt>
                <c:pt idx="1">
                  <c:v>8.3333333333333329E-2</c:v>
                </c:pt>
                <c:pt idx="2">
                  <c:v>0.16616314199395771</c:v>
                </c:pt>
                <c:pt idx="3">
                  <c:v>0.15121951219512195</c:v>
                </c:pt>
                <c:pt idx="4">
                  <c:v>0.23684210526315788</c:v>
                </c:pt>
                <c:pt idx="5">
                  <c:v>0.31228070175438599</c:v>
                </c:pt>
                <c:pt idx="6">
                  <c:v>0.21052631578947367</c:v>
                </c:pt>
                <c:pt idx="7">
                  <c:v>0.25724637681159418</c:v>
                </c:pt>
                <c:pt idx="8">
                  <c:v>2.5280898876404494E-2</c:v>
                </c:pt>
                <c:pt idx="9">
                  <c:v>6.3218390804597707E-2</c:v>
                </c:pt>
                <c:pt idx="10">
                  <c:v>0.1497005988023952</c:v>
                </c:pt>
                <c:pt idx="11">
                  <c:v>0.1415929203539823</c:v>
                </c:pt>
                <c:pt idx="12">
                  <c:v>0.13559322033898305</c:v>
                </c:pt>
                <c:pt idx="13">
                  <c:v>0.10256410256410256</c:v>
                </c:pt>
                <c:pt idx="14">
                  <c:v>9.5454545454545459E-2</c:v>
                </c:pt>
                <c:pt idx="15">
                  <c:v>0.11176470588235295</c:v>
                </c:pt>
                <c:pt idx="16">
                  <c:v>0.21285140562248997</c:v>
                </c:pt>
                <c:pt idx="17">
                  <c:v>0.30508474576271188</c:v>
                </c:pt>
                <c:pt idx="18">
                  <c:v>0.12121212121212122</c:v>
                </c:pt>
                <c:pt idx="19">
                  <c:v>0.22183098591549297</c:v>
                </c:pt>
                <c:pt idx="20">
                  <c:v>1.5625E-2</c:v>
                </c:pt>
                <c:pt idx="21">
                  <c:v>3.2967032967032968E-2</c:v>
                </c:pt>
                <c:pt idx="22">
                  <c:v>5.6666666666666664E-2</c:v>
                </c:pt>
                <c:pt idx="23">
                  <c:v>6.3037249283667621E-2</c:v>
                </c:pt>
                <c:pt idx="24">
                  <c:v>0.11764705882352941</c:v>
                </c:pt>
                <c:pt idx="25">
                  <c:v>8.6206896551724144E-2</c:v>
                </c:pt>
                <c:pt idx="26">
                  <c:v>8.9514066496163683E-2</c:v>
                </c:pt>
                <c:pt idx="27" formatCode="0.0%">
                  <c:v>0.12183908045977011</c:v>
                </c:pt>
                <c:pt idx="28">
                  <c:v>0.2109704641350211</c:v>
                </c:pt>
                <c:pt idx="29">
                  <c:v>0.24561403508771928</c:v>
                </c:pt>
                <c:pt idx="30">
                  <c:v>0.13846153846153847</c:v>
                </c:pt>
                <c:pt idx="31">
                  <c:v>0.21649484536082475</c:v>
                </c:pt>
                <c:pt idx="32">
                  <c:v>2.1806853582554516E-2</c:v>
                </c:pt>
                <c:pt idx="33">
                  <c:v>2.1341463414634148E-2</c:v>
                </c:pt>
                <c:pt idx="34">
                  <c:v>7.0175438596491224E-2</c:v>
                </c:pt>
                <c:pt idx="35">
                  <c:v>7.8488372093023256E-2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4-48F4-A780-2CC3B843224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figures!$BM$2:$BM$37</c:f>
              <c:numCache>
                <c:formatCode>0%</c:formatCode>
                <c:ptCount val="36"/>
                <c:pt idx="0">
                  <c:v>0.21153846153846154</c:v>
                </c:pt>
                <c:pt idx="1">
                  <c:v>0.19607843137254902</c:v>
                </c:pt>
                <c:pt idx="2">
                  <c:v>0.11343283582089553</c:v>
                </c:pt>
                <c:pt idx="3">
                  <c:v>0.13777777777777778</c:v>
                </c:pt>
                <c:pt idx="4">
                  <c:v>0.2612359550561798</c:v>
                </c:pt>
                <c:pt idx="5">
                  <c:v>0.30490956072351422</c:v>
                </c:pt>
                <c:pt idx="6">
                  <c:v>5.6016597510373446E-2</c:v>
                </c:pt>
                <c:pt idx="7">
                  <c:v>7.03125E-2</c:v>
                </c:pt>
                <c:pt idx="8">
                  <c:v>0.14300960512273211</c:v>
                </c:pt>
                <c:pt idx="9">
                  <c:v>0.15641293013555788</c:v>
                </c:pt>
                <c:pt idx="10">
                  <c:v>0.12903225806451613</c:v>
                </c:pt>
                <c:pt idx="11">
                  <c:v>0.15915915915915915</c:v>
                </c:pt>
                <c:pt idx="12">
                  <c:v>0.17543859649122806</c:v>
                </c:pt>
                <c:pt idx="13">
                  <c:v>0.26666666666666666</c:v>
                </c:pt>
                <c:pt idx="14">
                  <c:v>8.294930875576037E-2</c:v>
                </c:pt>
                <c:pt idx="15">
                  <c:v>0.10541727672035139</c:v>
                </c:pt>
                <c:pt idx="16">
                  <c:v>0.1223021582733813</c:v>
                </c:pt>
                <c:pt idx="17">
                  <c:v>0.17796610169491525</c:v>
                </c:pt>
                <c:pt idx="18">
                  <c:v>2.3640661938534278E-2</c:v>
                </c:pt>
                <c:pt idx="19">
                  <c:v>5.4279749478079335E-2</c:v>
                </c:pt>
                <c:pt idx="20">
                  <c:v>9.4645080946450813E-2</c:v>
                </c:pt>
                <c:pt idx="21">
                  <c:v>8.4507042253521125E-2</c:v>
                </c:pt>
                <c:pt idx="22">
                  <c:v>0.1288244766505636</c:v>
                </c:pt>
                <c:pt idx="23">
                  <c:v>0.15484804630969609</c:v>
                </c:pt>
                <c:pt idx="24">
                  <c:v>0.25409836065573771</c:v>
                </c:pt>
                <c:pt idx="25">
                  <c:v>0.28000000000000003</c:v>
                </c:pt>
                <c:pt idx="26">
                  <c:v>0.11787564766839378</c:v>
                </c:pt>
                <c:pt idx="27" formatCode="0.0%">
                  <c:v>0.12081339712918661</c:v>
                </c:pt>
                <c:pt idx="28">
                  <c:v>0.12893081761006289</c:v>
                </c:pt>
                <c:pt idx="29">
                  <c:v>0.19578313253012047</c:v>
                </c:pt>
                <c:pt idx="30">
                  <c:v>5.5084745762711863E-2</c:v>
                </c:pt>
                <c:pt idx="31">
                  <c:v>7.3873873873873869E-2</c:v>
                </c:pt>
                <c:pt idx="32">
                  <c:v>7.4251497005988029E-2</c:v>
                </c:pt>
                <c:pt idx="33">
                  <c:v>0.12985685071574643</c:v>
                </c:pt>
                <c:pt idx="34">
                  <c:v>0.11447811447811448</c:v>
                </c:pt>
                <c:pt idx="35">
                  <c:v>0.13735558408215662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84-48F4-A780-2CC3B84322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 with education authority as Government</a:t>
            </a:r>
            <a:r>
              <a:rPr lang="tr-TR" sz="1200"/>
              <a:t> of Vanuatu</a:t>
            </a:r>
            <a:r>
              <a:rPr lang="en-GB" sz="1200"/>
              <a:t>, by gender, by Year level </a:t>
            </a:r>
            <a:r>
              <a:rPr lang="tr-TR" sz="1200"/>
              <a:t>4</a:t>
            </a:r>
            <a:r>
              <a:rPr lang="en-GB" sz="1200"/>
              <a:t> to </a:t>
            </a:r>
            <a:r>
              <a:rPr lang="tr-TR" sz="1200"/>
              <a:t>6</a:t>
            </a:r>
            <a:r>
              <a:rPr lang="en-GB" sz="1200"/>
              <a:t>, by province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figures!$AT$38:$AV$73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figures!$AY$38:$AY$73</c:f>
              <c:numCache>
                <c:formatCode>0%</c:formatCode>
                <c:ptCount val="36"/>
                <c:pt idx="0">
                  <c:v>4.9180327868852458E-2</c:v>
                </c:pt>
                <c:pt idx="1">
                  <c:v>4.3165467625899283E-2</c:v>
                </c:pt>
                <c:pt idx="2">
                  <c:v>4.042553191489362E-2</c:v>
                </c:pt>
                <c:pt idx="3">
                  <c:v>5.027932960893855E-2</c:v>
                </c:pt>
                <c:pt idx="4">
                  <c:v>6.5517241379310351E-2</c:v>
                </c:pt>
                <c:pt idx="5">
                  <c:v>0.10144927536231885</c:v>
                </c:pt>
                <c:pt idx="6">
                  <c:v>2.8985507246376812E-2</c:v>
                </c:pt>
                <c:pt idx="7">
                  <c:v>4.7210300429184553E-2</c:v>
                </c:pt>
                <c:pt idx="8" formatCode="0.0%">
                  <c:v>5.2259887005649715E-2</c:v>
                </c:pt>
                <c:pt idx="9">
                  <c:v>7.4494949494949489E-2</c:v>
                </c:pt>
                <c:pt idx="10">
                  <c:v>3.2258064516129031E-2</c:v>
                </c:pt>
                <c:pt idx="11">
                  <c:v>4.317789291882556E-2</c:v>
                </c:pt>
                <c:pt idx="12">
                  <c:v>3.1578947368421054E-2</c:v>
                </c:pt>
                <c:pt idx="13">
                  <c:v>5.1020408163265307E-2</c:v>
                </c:pt>
                <c:pt idx="14">
                  <c:v>1.366742596810934E-2</c:v>
                </c:pt>
                <c:pt idx="15">
                  <c:v>1.7057569296375266E-2</c:v>
                </c:pt>
                <c:pt idx="16">
                  <c:v>7.1428571428571425E-2</c:v>
                </c:pt>
                <c:pt idx="17">
                  <c:v>5.8181818181818182E-2</c:v>
                </c:pt>
                <c:pt idx="18">
                  <c:v>3.367875647668394E-2</c:v>
                </c:pt>
                <c:pt idx="19">
                  <c:v>2.823529411764706E-2</c:v>
                </c:pt>
                <c:pt idx="20" formatCode="0.0%">
                  <c:v>3.074670571010249E-2</c:v>
                </c:pt>
                <c:pt idx="21">
                  <c:v>5.7500000000000002E-2</c:v>
                </c:pt>
                <c:pt idx="22">
                  <c:v>3.4912718204488775E-2</c:v>
                </c:pt>
                <c:pt idx="23">
                  <c:v>5.2173913043478258E-2</c:v>
                </c:pt>
                <c:pt idx="24">
                  <c:v>0</c:v>
                </c:pt>
                <c:pt idx="25">
                  <c:v>0</c:v>
                </c:pt>
                <c:pt idx="26">
                  <c:v>2.1479713603818614E-2</c:v>
                </c:pt>
                <c:pt idx="27">
                  <c:v>2.1881838074398249E-2</c:v>
                </c:pt>
                <c:pt idx="28">
                  <c:v>4.9773755656108594E-2</c:v>
                </c:pt>
                <c:pt idx="29">
                  <c:v>0.1214574898785425</c:v>
                </c:pt>
                <c:pt idx="30">
                  <c:v>1.1267605633802818E-2</c:v>
                </c:pt>
                <c:pt idx="31" formatCode="0.00%">
                  <c:v>3.1413612565445025E-2</c:v>
                </c:pt>
                <c:pt idx="32">
                  <c:v>3.6334913112164295E-2</c:v>
                </c:pt>
                <c:pt idx="33">
                  <c:v>5.2774018944519621E-2</c:v>
                </c:pt>
                <c:pt idx="34">
                  <c:v>1.1560693641618497E-2</c:v>
                </c:pt>
                <c:pt idx="35">
                  <c:v>2.6570048309178744E-2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0-4986-ACF5-4AC7DA35858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figures!$AT$38:$AV$73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figures!$BF$38:$BF$73</c:f>
              <c:numCache>
                <c:formatCode>0%</c:formatCode>
                <c:ptCount val="36"/>
                <c:pt idx="0">
                  <c:v>0.1702127659574468</c:v>
                </c:pt>
                <c:pt idx="1">
                  <c:v>0.17808219178082191</c:v>
                </c:pt>
                <c:pt idx="2">
                  <c:v>8.6642599277978335E-2</c:v>
                </c:pt>
                <c:pt idx="3">
                  <c:v>9.3220338983050849E-2</c:v>
                </c:pt>
                <c:pt idx="4">
                  <c:v>0.12169312169312169</c:v>
                </c:pt>
                <c:pt idx="5">
                  <c:v>0.13617021276595745</c:v>
                </c:pt>
                <c:pt idx="6">
                  <c:v>0.15168539325842698</c:v>
                </c:pt>
                <c:pt idx="7">
                  <c:v>0.23809523809523808</c:v>
                </c:pt>
                <c:pt idx="8">
                  <c:v>1.1952191235059761E-2</c:v>
                </c:pt>
                <c:pt idx="9">
                  <c:v>3.4722222222222224E-2</c:v>
                </c:pt>
                <c:pt idx="10">
                  <c:v>7.5892857142857137E-2</c:v>
                </c:pt>
                <c:pt idx="11">
                  <c:v>7.9710144927536225E-2</c:v>
                </c:pt>
                <c:pt idx="12">
                  <c:v>0.16129032258064516</c:v>
                </c:pt>
                <c:pt idx="13">
                  <c:v>0.16417910447761194</c:v>
                </c:pt>
                <c:pt idx="14" formatCode="0.00%">
                  <c:v>7.2202166064981949E-2</c:v>
                </c:pt>
                <c:pt idx="15">
                  <c:v>0.1206896551724138</c:v>
                </c:pt>
                <c:pt idx="16">
                  <c:v>8.7179487179487175E-2</c:v>
                </c:pt>
                <c:pt idx="17">
                  <c:v>8.1081081081081086E-2</c:v>
                </c:pt>
                <c:pt idx="18">
                  <c:v>0.11173184357541899</c:v>
                </c:pt>
                <c:pt idx="19">
                  <c:v>0.17098445595854922</c:v>
                </c:pt>
                <c:pt idx="20" formatCode="0.0%">
                  <c:v>2.9288702928870293E-2</c:v>
                </c:pt>
                <c:pt idx="21">
                  <c:v>1.5625E-2</c:v>
                </c:pt>
                <c:pt idx="22">
                  <c:v>5.4455445544554455E-2</c:v>
                </c:pt>
                <c:pt idx="23">
                  <c:v>4.9792531120331947E-2</c:v>
                </c:pt>
                <c:pt idx="24">
                  <c:v>6.3829787234042548E-2</c:v>
                </c:pt>
                <c:pt idx="25">
                  <c:v>0.14893617021276595</c:v>
                </c:pt>
                <c:pt idx="26">
                  <c:v>2.9914529914529916E-2</c:v>
                </c:pt>
                <c:pt idx="27">
                  <c:v>5.2631578947368418E-2</c:v>
                </c:pt>
                <c:pt idx="28">
                  <c:v>8.1761006289308172E-2</c:v>
                </c:pt>
                <c:pt idx="29">
                  <c:v>9.3567251461988299E-2</c:v>
                </c:pt>
                <c:pt idx="30">
                  <c:v>6.2111801242236024E-2</c:v>
                </c:pt>
                <c:pt idx="31">
                  <c:v>0.11560693641618497</c:v>
                </c:pt>
                <c:pt idx="32">
                  <c:v>2.1645021645021644E-2</c:v>
                </c:pt>
                <c:pt idx="33">
                  <c:v>4.5871559633027525E-3</c:v>
                </c:pt>
                <c:pt idx="34">
                  <c:v>1.9108280254777069E-2</c:v>
                </c:pt>
                <c:pt idx="35">
                  <c:v>4.046242774566474E-2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0-4986-ACF5-4AC7DA35858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figures!$AT$38:$AV$73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figures!$BM$38:$BM$73</c:f>
              <c:numCache>
                <c:formatCode>0%</c:formatCode>
                <c:ptCount val="36"/>
                <c:pt idx="0">
                  <c:v>0.1111111111111111</c:v>
                </c:pt>
                <c:pt idx="1">
                  <c:v>0.27777777777777779</c:v>
                </c:pt>
                <c:pt idx="2">
                  <c:v>0.11450381679389313</c:v>
                </c:pt>
                <c:pt idx="3">
                  <c:v>0.125</c:v>
                </c:pt>
                <c:pt idx="4">
                  <c:v>0.10801393728222997</c:v>
                </c:pt>
                <c:pt idx="5">
                  <c:v>0.16129032258064516</c:v>
                </c:pt>
                <c:pt idx="6">
                  <c:v>5.7654075546719682E-2</c:v>
                </c:pt>
                <c:pt idx="7">
                  <c:v>7.6923076923076927E-2</c:v>
                </c:pt>
                <c:pt idx="8" formatCode="0.0%">
                  <c:v>4.8484848484848485E-2</c:v>
                </c:pt>
                <c:pt idx="9">
                  <c:v>8.6368366285119666E-2</c:v>
                </c:pt>
                <c:pt idx="10">
                  <c:v>0.10430463576158941</c:v>
                </c:pt>
                <c:pt idx="11">
                  <c:v>0.11886304909560723</c:v>
                </c:pt>
                <c:pt idx="12">
                  <c:v>0.20869565217391303</c:v>
                </c:pt>
                <c:pt idx="13">
                  <c:v>0.31531531531531531</c:v>
                </c:pt>
                <c:pt idx="14" formatCode="0.00%">
                  <c:v>7.2056239015817217E-2</c:v>
                </c:pt>
                <c:pt idx="15">
                  <c:v>7.7989601386481797E-2</c:v>
                </c:pt>
                <c:pt idx="16">
                  <c:v>3.8910505836575876E-2</c:v>
                </c:pt>
                <c:pt idx="17">
                  <c:v>0.11347517730496454</c:v>
                </c:pt>
                <c:pt idx="18">
                  <c:v>5.4945054945054944E-2</c:v>
                </c:pt>
                <c:pt idx="19">
                  <c:v>7.7731092436974791E-2</c:v>
                </c:pt>
                <c:pt idx="20">
                  <c:v>5.0599201065246339E-2</c:v>
                </c:pt>
                <c:pt idx="21">
                  <c:v>8.1185567010309281E-2</c:v>
                </c:pt>
                <c:pt idx="22">
                  <c:v>0.10044642857142858</c:v>
                </c:pt>
                <c:pt idx="23">
                  <c:v>0.14671163575042159</c:v>
                </c:pt>
                <c:pt idx="24">
                  <c:v>9.6153846153846159E-2</c:v>
                </c:pt>
                <c:pt idx="25">
                  <c:v>0.11926605504587157</c:v>
                </c:pt>
                <c:pt idx="26">
                  <c:v>7.0512820512820512E-2</c:v>
                </c:pt>
                <c:pt idx="27">
                  <c:v>7.662835249042145E-2</c:v>
                </c:pt>
                <c:pt idx="28">
                  <c:v>2.643171806167401E-2</c:v>
                </c:pt>
                <c:pt idx="29">
                  <c:v>1.3333333333333334E-2</c:v>
                </c:pt>
                <c:pt idx="30">
                  <c:v>4.5576407506702415E-2</c:v>
                </c:pt>
                <c:pt idx="31" formatCode="0.00%">
                  <c:v>3.0660377358490566E-2</c:v>
                </c:pt>
                <c:pt idx="32">
                  <c:v>5.3333333333333337E-2</c:v>
                </c:pt>
                <c:pt idx="33">
                  <c:v>6.6305818673883632E-2</c:v>
                </c:pt>
                <c:pt idx="34">
                  <c:v>5.3921568627450983E-2</c:v>
                </c:pt>
                <c:pt idx="35">
                  <c:v>9.2555331991951706E-2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0-4986-ACF5-4AC7DA3585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rates, by gender, by Year level</a:t>
            </a:r>
            <a:r>
              <a:rPr lang="tr-TR" sz="1200" baseline="0"/>
              <a:t> 1 to 3</a:t>
            </a:r>
            <a:r>
              <a:rPr lang="en-GB" sz="1200"/>
              <a:t>, by province 2018, 2019, 2020</a:t>
            </a:r>
          </a:p>
        </c:rich>
      </c:tx>
      <c:layout>
        <c:manualLayout>
          <c:xMode val="edge"/>
          <c:yMode val="edge"/>
          <c:x val="0.12166956346175792"/>
          <c:y val="8.28598484848484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figures!$CO$2:$CQ$37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figures!$CT$2:$CT$37</c:f>
              <c:numCache>
                <c:formatCode>0%</c:formatCode>
                <c:ptCount val="36"/>
                <c:pt idx="0">
                  <c:v>0.16763005780346821</c:v>
                </c:pt>
                <c:pt idx="1">
                  <c:v>0.15151515151515152</c:v>
                </c:pt>
                <c:pt idx="2">
                  <c:v>7.065669160432253E-2</c:v>
                </c:pt>
                <c:pt idx="3">
                  <c:v>9.1301222142343638E-2</c:v>
                </c:pt>
                <c:pt idx="4">
                  <c:v>0.18867924528301888</c:v>
                </c:pt>
                <c:pt idx="5">
                  <c:v>0.24276729559748428</c:v>
                </c:pt>
                <c:pt idx="6">
                  <c:v>0.1213653603034134</c:v>
                </c:pt>
                <c:pt idx="7">
                  <c:v>0.14332965821389196</c:v>
                </c:pt>
                <c:pt idx="8">
                  <c:v>8.4890965732087223E-2</c:v>
                </c:pt>
                <c:pt idx="9">
                  <c:v>9.7393689986282575E-2</c:v>
                </c:pt>
                <c:pt idx="10">
                  <c:v>0.10020040080160321</c:v>
                </c:pt>
                <c:pt idx="11">
                  <c:v>0.10154346060113728</c:v>
                </c:pt>
                <c:pt idx="12">
                  <c:v>7.0967741935483872E-2</c:v>
                </c:pt>
                <c:pt idx="13">
                  <c:v>0.11627906976744186</c:v>
                </c:pt>
                <c:pt idx="14">
                  <c:v>5.3949903660886318E-2</c:v>
                </c:pt>
                <c:pt idx="15">
                  <c:v>9.0090090090090086E-2</c:v>
                </c:pt>
                <c:pt idx="16">
                  <c:v>6.7434210526315791E-2</c:v>
                </c:pt>
                <c:pt idx="17">
                  <c:v>9.0643274853801165E-2</c:v>
                </c:pt>
                <c:pt idx="18">
                  <c:v>5.7256990679094538E-2</c:v>
                </c:pt>
                <c:pt idx="19">
                  <c:v>7.7892325315005728E-2</c:v>
                </c:pt>
                <c:pt idx="20">
                  <c:v>4.7775947281713346E-2</c:v>
                </c:pt>
                <c:pt idx="21">
                  <c:v>6.1745919091554295E-2</c:v>
                </c:pt>
                <c:pt idx="22">
                  <c:v>7.0264765784114058E-2</c:v>
                </c:pt>
                <c:pt idx="23">
                  <c:v>7.6198630136986301E-2</c:v>
                </c:pt>
                <c:pt idx="24">
                  <c:v>9.5454545454545459E-2</c:v>
                </c:pt>
                <c:pt idx="25">
                  <c:v>0.10426540284360189</c:v>
                </c:pt>
                <c:pt idx="26">
                  <c:v>5.4086538461538464E-2</c:v>
                </c:pt>
                <c:pt idx="27">
                  <c:v>6.0267857142857144E-2</c:v>
                </c:pt>
                <c:pt idx="28">
                  <c:v>0.12979890310786105</c:v>
                </c:pt>
                <c:pt idx="29">
                  <c:v>0.13688760806916425</c:v>
                </c:pt>
                <c:pt idx="30">
                  <c:v>7.1641791044776124E-2</c:v>
                </c:pt>
                <c:pt idx="31">
                  <c:v>6.8027210884353748E-2</c:v>
                </c:pt>
                <c:pt idx="32">
                  <c:v>4.6363636363636364E-2</c:v>
                </c:pt>
                <c:pt idx="33">
                  <c:v>6.8354430379746839E-2</c:v>
                </c:pt>
                <c:pt idx="34">
                  <c:v>4.7556142668428003E-2</c:v>
                </c:pt>
                <c:pt idx="35">
                  <c:v>5.289421157684631E-2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B-4BF0-8511-99ED96472BB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figures!$CO$2:$CQ$37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figures!$DA$2:$DA$37</c:f>
              <c:numCache>
                <c:formatCode>0%</c:formatCode>
                <c:ptCount val="36"/>
                <c:pt idx="0">
                  <c:v>0.12777777777777777</c:v>
                </c:pt>
                <c:pt idx="1">
                  <c:v>0.10227272727272728</c:v>
                </c:pt>
                <c:pt idx="2">
                  <c:v>0.10603112840466926</c:v>
                </c:pt>
                <c:pt idx="3">
                  <c:v>0.12071917808219178</c:v>
                </c:pt>
                <c:pt idx="4">
                  <c:v>0.27416520210896311</c:v>
                </c:pt>
                <c:pt idx="5">
                  <c:v>0.26783114992721979</c:v>
                </c:pt>
                <c:pt idx="6">
                  <c:v>0.11982881597717546</c:v>
                </c:pt>
                <c:pt idx="7" formatCode="0.0%">
                  <c:v>0.16055625790139064</c:v>
                </c:pt>
                <c:pt idx="8">
                  <c:v>6.974981046247157E-2</c:v>
                </c:pt>
                <c:pt idx="9">
                  <c:v>8.7365591397849468E-2</c:v>
                </c:pt>
                <c:pt idx="10">
                  <c:v>0.12350597609561753</c:v>
                </c:pt>
                <c:pt idx="11">
                  <c:v>0.13619744058500913</c:v>
                </c:pt>
                <c:pt idx="12">
                  <c:v>0.10270270270270271</c:v>
                </c:pt>
                <c:pt idx="13">
                  <c:v>9.5588235294117641E-2</c:v>
                </c:pt>
                <c:pt idx="14">
                  <c:v>6.8855084067253797E-2</c:v>
                </c:pt>
                <c:pt idx="15">
                  <c:v>7.3580939032936235E-2</c:v>
                </c:pt>
                <c:pt idx="16">
                  <c:v>0.1690909090909091</c:v>
                </c:pt>
                <c:pt idx="17">
                  <c:v>0.22304832713754646</c:v>
                </c:pt>
                <c:pt idx="18">
                  <c:v>6.7114093959731544E-2</c:v>
                </c:pt>
                <c:pt idx="19" formatCode="0.0%">
                  <c:v>0.11652794292508918</c:v>
                </c:pt>
                <c:pt idx="20">
                  <c:v>4.2834890965732085E-2</c:v>
                </c:pt>
                <c:pt idx="21">
                  <c:v>5.5214723926380369E-2</c:v>
                </c:pt>
                <c:pt idx="22">
                  <c:v>6.8817204301075269E-2</c:v>
                </c:pt>
                <c:pt idx="23">
                  <c:v>7.9965606190885635E-2</c:v>
                </c:pt>
                <c:pt idx="24">
                  <c:v>8.9285714285714288E-2</c:v>
                </c:pt>
                <c:pt idx="25">
                  <c:v>0.10227272727272728</c:v>
                </c:pt>
                <c:pt idx="26">
                  <c:v>6.8716094032549732E-2</c:v>
                </c:pt>
                <c:pt idx="27">
                  <c:v>7.3131955484896663E-2</c:v>
                </c:pt>
                <c:pt idx="28" formatCode="0.0%">
                  <c:v>0.14814814814814814</c:v>
                </c:pt>
                <c:pt idx="29">
                  <c:v>0.19897959183673469</c:v>
                </c:pt>
                <c:pt idx="30">
                  <c:v>7.7905491698595147E-2</c:v>
                </c:pt>
                <c:pt idx="31">
                  <c:v>0.12284730195177956</c:v>
                </c:pt>
                <c:pt idx="32">
                  <c:v>5.7164634146341466E-2</c:v>
                </c:pt>
                <c:pt idx="33">
                  <c:v>6.2542488103331073E-2</c:v>
                </c:pt>
                <c:pt idx="34">
                  <c:v>6.3081695966907964E-2</c:v>
                </c:pt>
                <c:pt idx="35">
                  <c:v>6.7901234567901231E-2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B-4BF0-8511-99ED96472BB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figures!$CO$2:$CQ$37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figures!$DH$2:$DH$37</c:f>
              <c:numCache>
                <c:formatCode>0%</c:formatCode>
                <c:ptCount val="36"/>
                <c:pt idx="0">
                  <c:v>0.16233766233766234</c:v>
                </c:pt>
                <c:pt idx="1">
                  <c:v>0.16049382716049382</c:v>
                </c:pt>
                <c:pt idx="2">
                  <c:v>0.14794007490636704</c:v>
                </c:pt>
                <c:pt idx="3">
                  <c:v>0.16837209302325581</c:v>
                </c:pt>
                <c:pt idx="4">
                  <c:v>0.30605564648117839</c:v>
                </c:pt>
                <c:pt idx="5">
                  <c:v>0.32831325301204817</c:v>
                </c:pt>
                <c:pt idx="6">
                  <c:v>0.13172043010752688</c:v>
                </c:pt>
                <c:pt idx="7" formatCode="0.0%">
                  <c:v>0.16192830655129789</c:v>
                </c:pt>
                <c:pt idx="8">
                  <c:v>0.11458333333333333</c:v>
                </c:pt>
                <c:pt idx="9">
                  <c:v>0.13186813186813187</c:v>
                </c:pt>
                <c:pt idx="10">
                  <c:v>0.15005246589716684</c:v>
                </c:pt>
                <c:pt idx="11">
                  <c:v>0.18080808080808081</c:v>
                </c:pt>
                <c:pt idx="12">
                  <c:v>0.13872832369942195</c:v>
                </c:pt>
                <c:pt idx="13">
                  <c:v>0.20710059171597633</c:v>
                </c:pt>
                <c:pt idx="14">
                  <c:v>0.13841524573721165</c:v>
                </c:pt>
                <c:pt idx="15">
                  <c:v>0.16221033868092691</c:v>
                </c:pt>
                <c:pt idx="16">
                  <c:v>0.15461847389558234</c:v>
                </c:pt>
                <c:pt idx="17">
                  <c:v>0.22149837133550487</c:v>
                </c:pt>
                <c:pt idx="18">
                  <c:v>8.0303030303030307E-2</c:v>
                </c:pt>
                <c:pt idx="19" formatCode="0.0%">
                  <c:v>0.11756756756756757</c:v>
                </c:pt>
                <c:pt idx="20">
                  <c:v>7.9136690647482008E-2</c:v>
                </c:pt>
                <c:pt idx="21">
                  <c:v>8.7628865979381437E-2</c:v>
                </c:pt>
                <c:pt idx="22">
                  <c:v>0.16059957173447537</c:v>
                </c:pt>
                <c:pt idx="23">
                  <c:v>0.17688442211055277</c:v>
                </c:pt>
                <c:pt idx="24">
                  <c:v>0.20108695652173914</c:v>
                </c:pt>
                <c:pt idx="25">
                  <c:v>0.24358974358974358</c:v>
                </c:pt>
                <c:pt idx="26">
                  <c:v>0.15133779264214048</c:v>
                </c:pt>
                <c:pt idx="27">
                  <c:v>0.15187969924812031</c:v>
                </c:pt>
                <c:pt idx="28" formatCode="0.0%">
                  <c:v>0.14878892733564014</c:v>
                </c:pt>
                <c:pt idx="29">
                  <c:v>0.23890784982935154</c:v>
                </c:pt>
                <c:pt idx="30">
                  <c:v>0.11035422343324251</c:v>
                </c:pt>
                <c:pt idx="31">
                  <c:v>0.14097968936678615</c:v>
                </c:pt>
                <c:pt idx="32">
                  <c:v>8.0112438510189746E-2</c:v>
                </c:pt>
                <c:pt idx="33">
                  <c:v>0.11245235069885642</c:v>
                </c:pt>
                <c:pt idx="34">
                  <c:v>0.17092119866814651</c:v>
                </c:pt>
                <c:pt idx="35">
                  <c:v>0.19005328596802842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B-4BF0-8511-99ED96472B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52"/>
        <c:axId val="1378542431"/>
        <c:axId val="1378542847"/>
      </c:barChart>
      <c:catAx>
        <c:axId val="137854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542847"/>
        <c:crosses val="autoZero"/>
        <c:auto val="1"/>
        <c:lblAlgn val="ctr"/>
        <c:lblOffset val="100"/>
        <c:noMultiLvlLbl val="0"/>
      </c:catAx>
      <c:valAx>
        <c:axId val="137854284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7854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rates, by gender, by Year level</a:t>
            </a:r>
            <a:r>
              <a:rPr lang="tr-TR" sz="1200" baseline="0"/>
              <a:t> 4 to 6</a:t>
            </a:r>
            <a:r>
              <a:rPr lang="en-GB" sz="1200"/>
              <a:t>, by province 2018, 2019, 2020</a:t>
            </a:r>
          </a:p>
        </c:rich>
      </c:tx>
      <c:layout>
        <c:manualLayout>
          <c:xMode val="edge"/>
          <c:yMode val="edge"/>
          <c:x val="0.12166956346175792"/>
          <c:y val="8.28598484848484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figures!$CO$38:$CQ$73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figures!$CT$38:$CT$73</c:f>
              <c:numCache>
                <c:formatCode>0%</c:formatCode>
                <c:ptCount val="36"/>
                <c:pt idx="0">
                  <c:v>4.3715846994535519E-2</c:v>
                </c:pt>
                <c:pt idx="1">
                  <c:v>6.3725490196078427E-2</c:v>
                </c:pt>
                <c:pt idx="2">
                  <c:v>5.3097345132743362E-2</c:v>
                </c:pt>
                <c:pt idx="3">
                  <c:v>8.6711711711711714E-2</c:v>
                </c:pt>
                <c:pt idx="4">
                  <c:v>8.5388994307400379E-2</c:v>
                </c:pt>
                <c:pt idx="5">
                  <c:v>0.11764705882352941</c:v>
                </c:pt>
                <c:pt idx="6">
                  <c:v>4.4701986754966887E-2</c:v>
                </c:pt>
                <c:pt idx="7">
                  <c:v>8.1041968162083936E-2</c:v>
                </c:pt>
                <c:pt idx="8">
                  <c:v>4.8971596474045052E-2</c:v>
                </c:pt>
                <c:pt idx="9">
                  <c:v>6.403508771929825E-2</c:v>
                </c:pt>
                <c:pt idx="10">
                  <c:v>5.0445103857566766E-2</c:v>
                </c:pt>
                <c:pt idx="11">
                  <c:v>5.4461181923522596E-2</c:v>
                </c:pt>
                <c:pt idx="12">
                  <c:v>2.1276595744680851E-2</c:v>
                </c:pt>
                <c:pt idx="13">
                  <c:v>3.4482758620689655E-2</c:v>
                </c:pt>
                <c:pt idx="14">
                  <c:v>2.616279069767442E-2</c:v>
                </c:pt>
                <c:pt idx="15">
                  <c:v>4.6419098143236075E-2</c:v>
                </c:pt>
                <c:pt idx="16">
                  <c:v>8.0086580086580081E-2</c:v>
                </c:pt>
                <c:pt idx="17">
                  <c:v>8.1466395112016296E-2</c:v>
                </c:pt>
                <c:pt idx="18">
                  <c:v>5.0269299820466788E-2</c:v>
                </c:pt>
                <c:pt idx="19">
                  <c:v>5.3658536585365853E-2</c:v>
                </c:pt>
                <c:pt idx="20">
                  <c:v>2.5201612903225805E-2</c:v>
                </c:pt>
                <c:pt idx="21">
                  <c:v>4.6889089269612265E-2</c:v>
                </c:pt>
                <c:pt idx="22">
                  <c:v>4.1522491349480967E-2</c:v>
                </c:pt>
                <c:pt idx="23">
                  <c:v>5.2941176470588235E-2</c:v>
                </c:pt>
                <c:pt idx="24">
                  <c:v>2.1582733812949641E-2</c:v>
                </c:pt>
                <c:pt idx="25">
                  <c:v>2.0833333333333332E-2</c:v>
                </c:pt>
                <c:pt idx="26">
                  <c:v>2.6604068857589983E-2</c:v>
                </c:pt>
                <c:pt idx="27">
                  <c:v>3.903903903903904E-2</c:v>
                </c:pt>
                <c:pt idx="28">
                  <c:v>5.8666666666666666E-2</c:v>
                </c:pt>
                <c:pt idx="29">
                  <c:v>0.11217183770883055</c:v>
                </c:pt>
                <c:pt idx="30">
                  <c:v>4.0160642570281124E-2</c:v>
                </c:pt>
                <c:pt idx="31">
                  <c:v>3.6101083032490974E-2</c:v>
                </c:pt>
                <c:pt idx="32">
                  <c:v>2.736842105263158E-2</c:v>
                </c:pt>
                <c:pt idx="33">
                  <c:v>4.1625371655104063E-2</c:v>
                </c:pt>
                <c:pt idx="34">
                  <c:v>2.3121387283236993E-2</c:v>
                </c:pt>
                <c:pt idx="35">
                  <c:v>2.5764895330112721E-2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576-AD79-532236E8043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figures!$CO$38:$CQ$73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figures!$DA$38:$DA$73</c:f>
              <c:numCache>
                <c:formatCode>0%</c:formatCode>
                <c:ptCount val="36"/>
                <c:pt idx="0">
                  <c:v>0.10810810810810811</c:v>
                </c:pt>
                <c:pt idx="1">
                  <c:v>8.9108910891089105E-2</c:v>
                </c:pt>
                <c:pt idx="2">
                  <c:v>4.9653579676674366E-2</c:v>
                </c:pt>
                <c:pt idx="3">
                  <c:v>6.6315789473684217E-2</c:v>
                </c:pt>
                <c:pt idx="4">
                  <c:v>0.10476190476190476</c:v>
                </c:pt>
                <c:pt idx="5">
                  <c:v>0.12092130518234165</c:v>
                </c:pt>
                <c:pt idx="6">
                  <c:v>6.6563467492260067E-2</c:v>
                </c:pt>
                <c:pt idx="7">
                  <c:v>9.7902097902097904E-2</c:v>
                </c:pt>
                <c:pt idx="8">
                  <c:v>4.4155844155844157E-2</c:v>
                </c:pt>
                <c:pt idx="9">
                  <c:v>5.3398058252427182E-2</c:v>
                </c:pt>
                <c:pt idx="10">
                  <c:v>5.5788005578800558E-2</c:v>
                </c:pt>
                <c:pt idx="11">
                  <c:v>6.4935064935064929E-2</c:v>
                </c:pt>
                <c:pt idx="12">
                  <c:v>9.8837209302325577E-2</c:v>
                </c:pt>
                <c:pt idx="13">
                  <c:v>9.6774193548387094E-2</c:v>
                </c:pt>
                <c:pt idx="14">
                  <c:v>3.8910505836575876E-2</c:v>
                </c:pt>
                <c:pt idx="15">
                  <c:v>6.7836257309941514E-2</c:v>
                </c:pt>
                <c:pt idx="16">
                  <c:v>0.11136890951276102</c:v>
                </c:pt>
                <c:pt idx="17">
                  <c:v>8.59375E-2</c:v>
                </c:pt>
                <c:pt idx="18">
                  <c:v>5.5649241146711638E-2</c:v>
                </c:pt>
                <c:pt idx="19">
                  <c:v>7.4581430745814303E-2</c:v>
                </c:pt>
                <c:pt idx="20">
                  <c:v>3.1037827352085354E-2</c:v>
                </c:pt>
                <c:pt idx="21">
                  <c:v>3.0647985989492119E-2</c:v>
                </c:pt>
                <c:pt idx="22">
                  <c:v>3.2761310452418098E-2</c:v>
                </c:pt>
                <c:pt idx="23">
                  <c:v>3.7662337662337661E-2</c:v>
                </c:pt>
                <c:pt idx="24">
                  <c:v>5.0359712230215826E-2</c:v>
                </c:pt>
                <c:pt idx="25">
                  <c:v>0.1015625</c:v>
                </c:pt>
                <c:pt idx="26">
                  <c:v>2.6425591098748261E-2</c:v>
                </c:pt>
                <c:pt idx="27">
                  <c:v>3.8410596026490065E-2</c:v>
                </c:pt>
                <c:pt idx="28">
                  <c:v>5.5393586005830907E-2</c:v>
                </c:pt>
                <c:pt idx="29">
                  <c:v>9.0666666666666673E-2</c:v>
                </c:pt>
                <c:pt idx="30">
                  <c:v>2.4074074074074074E-2</c:v>
                </c:pt>
                <c:pt idx="31">
                  <c:v>4.4850498338870434E-2</c:v>
                </c:pt>
                <c:pt idx="32">
                  <c:v>2.7E-2</c:v>
                </c:pt>
                <c:pt idx="33">
                  <c:v>4.0037243947858472E-2</c:v>
                </c:pt>
                <c:pt idx="34">
                  <c:v>2.2727272727272728E-2</c:v>
                </c:pt>
                <c:pt idx="35">
                  <c:v>2.2435897435897436E-2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576-AD79-532236E8043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figures!$CO$38:$CQ$73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Torba</c:v>
                  </c:pt>
                  <c:pt idx="14">
                    <c:v>Sanma</c:v>
                  </c:pt>
                  <c:pt idx="16">
                    <c:v>Penama</c:v>
                  </c:pt>
                  <c:pt idx="18">
                    <c:v>Malampa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Torba</c:v>
                  </c:pt>
                  <c:pt idx="26">
                    <c:v>Sanma</c:v>
                  </c:pt>
                  <c:pt idx="28">
                    <c:v>Penama</c:v>
                  </c:pt>
                  <c:pt idx="30">
                    <c:v>Malampa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figures!$DH$38:$DH$73</c:f>
              <c:numCache>
                <c:formatCode>0%</c:formatCode>
                <c:ptCount val="36"/>
                <c:pt idx="0">
                  <c:v>0.11956521739130435</c:v>
                </c:pt>
                <c:pt idx="1">
                  <c:v>0.21511627906976744</c:v>
                </c:pt>
                <c:pt idx="2">
                  <c:v>0.15517241379310345</c:v>
                </c:pt>
                <c:pt idx="3">
                  <c:v>0.1735042735042735</c:v>
                </c:pt>
                <c:pt idx="4">
                  <c:v>0.15009746588693956</c:v>
                </c:pt>
                <c:pt idx="5">
                  <c:v>0.18914185639229422</c:v>
                </c:pt>
                <c:pt idx="6">
                  <c:v>0.11497326203208556</c:v>
                </c:pt>
                <c:pt idx="7">
                  <c:v>0.13069544364508393</c:v>
                </c:pt>
                <c:pt idx="8">
                  <c:v>6.0902255639097742E-2</c:v>
                </c:pt>
                <c:pt idx="9">
                  <c:v>8.5906040268456371E-2</c:v>
                </c:pt>
                <c:pt idx="10">
                  <c:v>0.13566739606126915</c:v>
                </c:pt>
                <c:pt idx="11">
                  <c:v>0.15227483751160631</c:v>
                </c:pt>
                <c:pt idx="12">
                  <c:v>0.19597989949748743</c:v>
                </c:pt>
                <c:pt idx="13">
                  <c:v>0.23863636363636365</c:v>
                </c:pt>
                <c:pt idx="14">
                  <c:v>9.9759615384615391E-2</c:v>
                </c:pt>
                <c:pt idx="15">
                  <c:v>0.10913140311804009</c:v>
                </c:pt>
                <c:pt idx="16">
                  <c:v>6.9124423963133647E-2</c:v>
                </c:pt>
                <c:pt idx="17">
                  <c:v>0.15306122448979592</c:v>
                </c:pt>
                <c:pt idx="18">
                  <c:v>9.4098883572567779E-2</c:v>
                </c:pt>
                <c:pt idx="19">
                  <c:v>0.11504424778761062</c:v>
                </c:pt>
                <c:pt idx="20">
                  <c:v>5.5743243243243243E-2</c:v>
                </c:pt>
                <c:pt idx="21">
                  <c:v>7.0388349514563103E-2</c:v>
                </c:pt>
                <c:pt idx="22">
                  <c:v>0.11248073959938366</c:v>
                </c:pt>
                <c:pt idx="23">
                  <c:v>0.13814180929095354</c:v>
                </c:pt>
                <c:pt idx="24">
                  <c:v>0.10967741935483871</c:v>
                </c:pt>
                <c:pt idx="25">
                  <c:v>0.10429447852760736</c:v>
                </c:pt>
                <c:pt idx="26">
                  <c:v>9.906291834002677E-2</c:v>
                </c:pt>
                <c:pt idx="27">
                  <c:v>0.10062893081761007</c:v>
                </c:pt>
                <c:pt idx="28">
                  <c:v>9.2457420924574207E-2</c:v>
                </c:pt>
                <c:pt idx="29">
                  <c:v>0.10886075949367088</c:v>
                </c:pt>
                <c:pt idx="30">
                  <c:v>6.2385321100917435E-2</c:v>
                </c:pt>
                <c:pt idx="31">
                  <c:v>6.6889632107023408E-2</c:v>
                </c:pt>
                <c:pt idx="32">
                  <c:v>6.0402684563758392E-2</c:v>
                </c:pt>
                <c:pt idx="33">
                  <c:v>7.3693230505569834E-2</c:v>
                </c:pt>
                <c:pt idx="34">
                  <c:v>8.7030716723549492E-2</c:v>
                </c:pt>
                <c:pt idx="35">
                  <c:v>0.10860366713681241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A-4576-AD79-532236E804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4"/>
        <c:overlap val="-46"/>
        <c:axId val="1378542431"/>
        <c:axId val="1378542847"/>
      </c:barChart>
      <c:catAx>
        <c:axId val="137854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542847"/>
        <c:crosses val="autoZero"/>
        <c:auto val="1"/>
        <c:lblAlgn val="ctr"/>
        <c:lblOffset val="100"/>
        <c:noMultiLvlLbl val="0"/>
      </c:catAx>
      <c:valAx>
        <c:axId val="137854284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7854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1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- 2'!$H$2:$H$25</c:f>
              <c:numCache>
                <c:formatCode>0%</c:formatCode>
                <c:ptCount val="24"/>
                <c:pt idx="0">
                  <c:v>0.2318840579710145</c:v>
                </c:pt>
                <c:pt idx="1">
                  <c:v>0.21568627450980393</c:v>
                </c:pt>
                <c:pt idx="2">
                  <c:v>0.125</c:v>
                </c:pt>
                <c:pt idx="3">
                  <c:v>0.1111111111111111</c:v>
                </c:pt>
                <c:pt idx="4">
                  <c:v>8.1395348837209308E-2</c:v>
                </c:pt>
                <c:pt idx="5">
                  <c:v>0.11018711018711019</c:v>
                </c:pt>
                <c:pt idx="6">
                  <c:v>6.3802083333333329E-2</c:v>
                </c:pt>
                <c:pt idx="7">
                  <c:v>7.9329608938547486E-2</c:v>
                </c:pt>
                <c:pt idx="8">
                  <c:v>0.18292682926829268</c:v>
                </c:pt>
                <c:pt idx="9">
                  <c:v>0.23652694610778444</c:v>
                </c:pt>
                <c:pt idx="10">
                  <c:v>0.19323671497584541</c:v>
                </c:pt>
                <c:pt idx="11">
                  <c:v>0.24728850325379609</c:v>
                </c:pt>
                <c:pt idx="12">
                  <c:v>0.16433566433566432</c:v>
                </c:pt>
                <c:pt idx="13">
                  <c:v>0.24615384615384617</c:v>
                </c:pt>
                <c:pt idx="14">
                  <c:v>9.7029702970297033E-2</c:v>
                </c:pt>
                <c:pt idx="15">
                  <c:v>8.5910652920962199E-2</c:v>
                </c:pt>
                <c:pt idx="16">
                  <c:v>3.873239436619718E-2</c:v>
                </c:pt>
                <c:pt idx="17">
                  <c:v>3.2069970845481049E-2</c:v>
                </c:pt>
                <c:pt idx="18">
                  <c:v>0.10461192350956131</c:v>
                </c:pt>
                <c:pt idx="19">
                  <c:v>0.11584158415841585</c:v>
                </c:pt>
                <c:pt idx="20">
                  <c:v>0.16023738872403562</c:v>
                </c:pt>
                <c:pt idx="21">
                  <c:v>0.11494252873563218</c:v>
                </c:pt>
                <c:pt idx="22">
                  <c:v>6.8597560975609762E-2</c:v>
                </c:pt>
                <c:pt idx="23">
                  <c:v>9.7701149425287362E-2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E-4985-909C-BD263E344EE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- 2'!$P$2:$P$25</c:f>
              <c:numCache>
                <c:formatCode>0%</c:formatCode>
                <c:ptCount val="24"/>
                <c:pt idx="0">
                  <c:v>0.125</c:v>
                </c:pt>
                <c:pt idx="1">
                  <c:v>8.3333333333333329E-2</c:v>
                </c:pt>
                <c:pt idx="2">
                  <c:v>0.12931034482758622</c:v>
                </c:pt>
                <c:pt idx="3">
                  <c:v>0.11206896551724138</c:v>
                </c:pt>
                <c:pt idx="4">
                  <c:v>0.16616314199395771</c:v>
                </c:pt>
                <c:pt idx="5">
                  <c:v>0.15121951219512195</c:v>
                </c:pt>
                <c:pt idx="6">
                  <c:v>7.101449275362319E-2</c:v>
                </c:pt>
                <c:pt idx="7">
                  <c:v>9.5497953615279671E-2</c:v>
                </c:pt>
                <c:pt idx="8">
                  <c:v>0.23684210526315788</c:v>
                </c:pt>
                <c:pt idx="9">
                  <c:v>0.31228070175438599</c:v>
                </c:pt>
                <c:pt idx="10">
                  <c:v>0.29912023460410558</c:v>
                </c:pt>
                <c:pt idx="11">
                  <c:v>0.23631840796019901</c:v>
                </c:pt>
                <c:pt idx="12">
                  <c:v>0.21052631578947367</c:v>
                </c:pt>
                <c:pt idx="13">
                  <c:v>0.25724637681159418</c:v>
                </c:pt>
                <c:pt idx="14">
                  <c:v>6.4516129032258063E-2</c:v>
                </c:pt>
                <c:pt idx="15">
                  <c:v>0.10980392156862745</c:v>
                </c:pt>
                <c:pt idx="16">
                  <c:v>2.5280898876404494E-2</c:v>
                </c:pt>
                <c:pt idx="17">
                  <c:v>6.3218390804597707E-2</c:v>
                </c:pt>
                <c:pt idx="18">
                  <c:v>8.9201877934272297E-2</c:v>
                </c:pt>
                <c:pt idx="19">
                  <c:v>0.10149253731343283</c:v>
                </c:pt>
                <c:pt idx="20">
                  <c:v>0.1497005988023952</c:v>
                </c:pt>
                <c:pt idx="21">
                  <c:v>0.1415929203539823</c:v>
                </c:pt>
                <c:pt idx="22">
                  <c:v>0.11044776119402985</c:v>
                </c:pt>
                <c:pt idx="23">
                  <c:v>0.1337748344370861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E-4985-909C-BD263E344EE6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- 2'!$X$2:$X$25</c:f>
              <c:numCache>
                <c:formatCode>0%</c:formatCode>
                <c:ptCount val="24"/>
                <c:pt idx="0">
                  <c:v>0.06</c:v>
                </c:pt>
                <c:pt idx="1">
                  <c:v>0.1</c:v>
                </c:pt>
                <c:pt idx="2">
                  <c:v>0.21153846153846154</c:v>
                </c:pt>
                <c:pt idx="3">
                  <c:v>0.19607843137254902</c:v>
                </c:pt>
                <c:pt idx="4">
                  <c:v>0.20754716981132076</c:v>
                </c:pt>
                <c:pt idx="5">
                  <c:v>0.22641509433962265</c:v>
                </c:pt>
                <c:pt idx="6">
                  <c:v>0.11343283582089553</c:v>
                </c:pt>
                <c:pt idx="7">
                  <c:v>0.13777777777777778</c:v>
                </c:pt>
                <c:pt idx="8">
                  <c:v>0.36862745098039218</c:v>
                </c:pt>
                <c:pt idx="9">
                  <c:v>0.36101083032490977</c:v>
                </c:pt>
                <c:pt idx="10">
                  <c:v>0.2612359550561798</c:v>
                </c:pt>
                <c:pt idx="11">
                  <c:v>0.30490956072351422</c:v>
                </c:pt>
                <c:pt idx="12">
                  <c:v>0.27099236641221375</c:v>
                </c:pt>
                <c:pt idx="13">
                  <c:v>0.31986531986531985</c:v>
                </c:pt>
                <c:pt idx="14">
                  <c:v>5.6016597510373446E-2</c:v>
                </c:pt>
                <c:pt idx="15">
                  <c:v>7.03125E-2</c:v>
                </c:pt>
                <c:pt idx="16">
                  <c:v>8.7837837837837843E-2</c:v>
                </c:pt>
                <c:pt idx="17">
                  <c:v>0.140625</c:v>
                </c:pt>
                <c:pt idx="18">
                  <c:v>0.14300960512273211</c:v>
                </c:pt>
                <c:pt idx="19">
                  <c:v>0.15641293013555788</c:v>
                </c:pt>
                <c:pt idx="20">
                  <c:v>0.20068027210884354</c:v>
                </c:pt>
                <c:pt idx="21">
                  <c:v>0.23397435897435898</c:v>
                </c:pt>
                <c:pt idx="22">
                  <c:v>0.12903225806451613</c:v>
                </c:pt>
                <c:pt idx="23">
                  <c:v>0.15915915915915915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E-4985-909C-BD263E344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2</a:t>
            </a:r>
            <a:r>
              <a:rPr lang="en-GB" sz="1100"/>
              <a:t>, 2018, 2019, 2020</a:t>
            </a:r>
          </a:p>
        </c:rich>
      </c:tx>
      <c:layout>
        <c:manualLayout>
          <c:xMode val="edge"/>
          <c:yMode val="edge"/>
          <c:x val="0.11676082862523542"/>
          <c:y val="8.134806338231156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- 2'!$H$26:$H$49</c:f>
              <c:numCache>
                <c:formatCode>0%</c:formatCode>
                <c:ptCount val="24"/>
                <c:pt idx="0">
                  <c:v>3.5714285714285712E-2</c:v>
                </c:pt>
                <c:pt idx="1">
                  <c:v>1.6393442622950821E-2</c:v>
                </c:pt>
                <c:pt idx="2">
                  <c:v>9.0909090909090912E-2</c:v>
                </c:pt>
                <c:pt idx="3">
                  <c:v>0.17117117117117117</c:v>
                </c:pt>
                <c:pt idx="4">
                  <c:v>6.25E-2</c:v>
                </c:pt>
                <c:pt idx="5">
                  <c:v>0.10714285714285714</c:v>
                </c:pt>
                <c:pt idx="6">
                  <c:v>4.6367851622874809E-2</c:v>
                </c:pt>
                <c:pt idx="7">
                  <c:v>7.8843626806833114E-2</c:v>
                </c:pt>
                <c:pt idx="8">
                  <c:v>6.968641114982578E-2</c:v>
                </c:pt>
                <c:pt idx="9">
                  <c:v>8.4112149532710276E-2</c:v>
                </c:pt>
                <c:pt idx="10">
                  <c:v>6.5420560747663545E-2</c:v>
                </c:pt>
                <c:pt idx="11">
                  <c:v>9.6418732782369149E-2</c:v>
                </c:pt>
                <c:pt idx="12">
                  <c:v>0.11406844106463879</c:v>
                </c:pt>
                <c:pt idx="13">
                  <c:v>0.14779874213836477</c:v>
                </c:pt>
                <c:pt idx="14">
                  <c:v>2.663934426229508E-2</c:v>
                </c:pt>
                <c:pt idx="15">
                  <c:v>3.783783783783784E-2</c:v>
                </c:pt>
                <c:pt idx="16">
                  <c:v>4.9342105263157895E-2</c:v>
                </c:pt>
                <c:pt idx="17">
                  <c:v>5.7401812688821753E-2</c:v>
                </c:pt>
                <c:pt idx="18">
                  <c:v>4.7677261613691929E-2</c:v>
                </c:pt>
                <c:pt idx="19">
                  <c:v>6.5708418891170434E-2</c:v>
                </c:pt>
                <c:pt idx="20">
                  <c:v>6.6465256797583083E-2</c:v>
                </c:pt>
                <c:pt idx="21">
                  <c:v>8.4795321637426896E-2</c:v>
                </c:pt>
                <c:pt idx="22">
                  <c:v>7.275541795665634E-2</c:v>
                </c:pt>
                <c:pt idx="23">
                  <c:v>7.3260073260073263E-2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3-4D10-A7A9-0A33C332E75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- 2'!$P$26:$P$49</c:f>
              <c:numCache>
                <c:formatCode>0%</c:formatCode>
                <c:ptCount val="24"/>
                <c:pt idx="0">
                  <c:v>0.13559322033898305</c:v>
                </c:pt>
                <c:pt idx="1">
                  <c:v>0.10256410256410256</c:v>
                </c:pt>
                <c:pt idx="2">
                  <c:v>8.7301587301587297E-2</c:v>
                </c:pt>
                <c:pt idx="3">
                  <c:v>9.2783505154639179E-2</c:v>
                </c:pt>
                <c:pt idx="4">
                  <c:v>9.5454545454545459E-2</c:v>
                </c:pt>
                <c:pt idx="5">
                  <c:v>0.11176470588235295</c:v>
                </c:pt>
                <c:pt idx="6">
                  <c:v>5.4862842892768077E-2</c:v>
                </c:pt>
                <c:pt idx="7">
                  <c:v>5.2516411378555797E-2</c:v>
                </c:pt>
                <c:pt idx="8">
                  <c:v>0.21285140562248997</c:v>
                </c:pt>
                <c:pt idx="9">
                  <c:v>0.30508474576271188</c:v>
                </c:pt>
                <c:pt idx="10">
                  <c:v>0.13289036544850499</c:v>
                </c:pt>
                <c:pt idx="11">
                  <c:v>0.15894039735099338</c:v>
                </c:pt>
                <c:pt idx="12">
                  <c:v>0.12121212121212122</c:v>
                </c:pt>
                <c:pt idx="13">
                  <c:v>0.22183098591549297</c:v>
                </c:pt>
                <c:pt idx="14">
                  <c:v>3.7815126050420166E-2</c:v>
                </c:pt>
                <c:pt idx="15">
                  <c:v>6.363636363636363E-2</c:v>
                </c:pt>
                <c:pt idx="16">
                  <c:v>1.5625E-2</c:v>
                </c:pt>
                <c:pt idx="17">
                  <c:v>3.2967032967032968E-2</c:v>
                </c:pt>
                <c:pt idx="18">
                  <c:v>5.7692307692307696E-2</c:v>
                </c:pt>
                <c:pt idx="19">
                  <c:v>6.2689585439838214E-2</c:v>
                </c:pt>
                <c:pt idx="20">
                  <c:v>5.6666666666666664E-2</c:v>
                </c:pt>
                <c:pt idx="21">
                  <c:v>6.3037249283667621E-2</c:v>
                </c:pt>
                <c:pt idx="22">
                  <c:v>7.4603174603174602E-2</c:v>
                </c:pt>
                <c:pt idx="23">
                  <c:v>8.7223587223587223E-2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3-4D10-A7A9-0A33C332E75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- 2'!$X$26:$X$49</c:f>
              <c:numCache>
                <c:formatCode>0%</c:formatCode>
                <c:ptCount val="24"/>
                <c:pt idx="0">
                  <c:v>6.7796610169491525E-2</c:v>
                </c:pt>
                <c:pt idx="1">
                  <c:v>0.109375</c:v>
                </c:pt>
                <c:pt idx="2">
                  <c:v>0.17543859649122806</c:v>
                </c:pt>
                <c:pt idx="3">
                  <c:v>0.26666666666666666</c:v>
                </c:pt>
                <c:pt idx="4">
                  <c:v>0.25391849529780564</c:v>
                </c:pt>
                <c:pt idx="5">
                  <c:v>0.26520681265206814</c:v>
                </c:pt>
                <c:pt idx="6">
                  <c:v>8.294930875576037E-2</c:v>
                </c:pt>
                <c:pt idx="7">
                  <c:v>0.10541727672035139</c:v>
                </c:pt>
                <c:pt idx="8">
                  <c:v>0.19545454545454546</c:v>
                </c:pt>
                <c:pt idx="9">
                  <c:v>0.28076923076923077</c:v>
                </c:pt>
                <c:pt idx="10">
                  <c:v>0.1223021582733813</c:v>
                </c:pt>
                <c:pt idx="11">
                  <c:v>0.17796610169491525</c:v>
                </c:pt>
                <c:pt idx="12">
                  <c:v>0.18220338983050846</c:v>
                </c:pt>
                <c:pt idx="13">
                  <c:v>0.23828125</c:v>
                </c:pt>
                <c:pt idx="14">
                  <c:v>2.3640661938534278E-2</c:v>
                </c:pt>
                <c:pt idx="15">
                  <c:v>5.4279749478079335E-2</c:v>
                </c:pt>
                <c:pt idx="16">
                  <c:v>8.0110497237569064E-2</c:v>
                </c:pt>
                <c:pt idx="17">
                  <c:v>0.13736263736263737</c:v>
                </c:pt>
                <c:pt idx="18">
                  <c:v>9.4645080946450813E-2</c:v>
                </c:pt>
                <c:pt idx="19">
                  <c:v>8.4507042253521125E-2</c:v>
                </c:pt>
                <c:pt idx="20">
                  <c:v>0.22950819672131148</c:v>
                </c:pt>
                <c:pt idx="21">
                  <c:v>0.23549488054607509</c:v>
                </c:pt>
                <c:pt idx="22">
                  <c:v>0.1288244766505636</c:v>
                </c:pt>
                <c:pt idx="23">
                  <c:v>0.15484804630969609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3-4D10-A7A9-0A33C332E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3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- 2'!$H$50:$H$73</c:f>
              <c:numCache>
                <c:formatCode>0%</c:formatCode>
                <c:ptCount val="24"/>
                <c:pt idx="0">
                  <c:v>2.247191011235955E-2</c:v>
                </c:pt>
                <c:pt idx="1">
                  <c:v>1.2500000000000001E-2</c:v>
                </c:pt>
                <c:pt idx="2">
                  <c:v>0.14503816793893129</c:v>
                </c:pt>
                <c:pt idx="3">
                  <c:v>0.16030534351145037</c:v>
                </c:pt>
                <c:pt idx="4">
                  <c:v>9.6885813148788927E-2</c:v>
                </c:pt>
                <c:pt idx="5">
                  <c:v>7.8873239436619724E-2</c:v>
                </c:pt>
                <c:pt idx="6">
                  <c:v>2.9684601113172542E-2</c:v>
                </c:pt>
                <c:pt idx="7">
                  <c:v>4.8237476808905382E-2</c:v>
                </c:pt>
                <c:pt idx="8">
                  <c:v>9.2105263157894732E-2</c:v>
                </c:pt>
                <c:pt idx="9">
                  <c:v>0.15909090909090909</c:v>
                </c:pt>
                <c:pt idx="10">
                  <c:v>0.15673981191222572</c:v>
                </c:pt>
                <c:pt idx="11">
                  <c:v>0.11917098445595854</c:v>
                </c:pt>
                <c:pt idx="12">
                  <c:v>0.13432835820895522</c:v>
                </c:pt>
                <c:pt idx="13">
                  <c:v>0.13559322033898305</c:v>
                </c:pt>
                <c:pt idx="14">
                  <c:v>4.4776119402985072E-2</c:v>
                </c:pt>
                <c:pt idx="15">
                  <c:v>3.6072144288577156E-2</c:v>
                </c:pt>
                <c:pt idx="16">
                  <c:v>3.8314176245210725E-2</c:v>
                </c:pt>
                <c:pt idx="17">
                  <c:v>4.4982698961937718E-2</c:v>
                </c:pt>
                <c:pt idx="18">
                  <c:v>5.181347150259067E-2</c:v>
                </c:pt>
                <c:pt idx="19">
                  <c:v>8.3028083028083025E-2</c:v>
                </c:pt>
                <c:pt idx="20">
                  <c:v>0.12663755458515283</c:v>
                </c:pt>
                <c:pt idx="21">
                  <c:v>0.1118421052631579</c:v>
                </c:pt>
                <c:pt idx="22">
                  <c:v>1.338432122370937E-2</c:v>
                </c:pt>
                <c:pt idx="23">
                  <c:v>2.7417027417027416E-2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A-4870-8CB5-427752755B6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- 2'!$P$50:$P$73</c:f>
              <c:numCache>
                <c:formatCode>0%</c:formatCode>
                <c:ptCount val="24"/>
                <c:pt idx="0">
                  <c:v>0.11764705882352941</c:v>
                </c:pt>
                <c:pt idx="1">
                  <c:v>8.6206896551724144E-2</c:v>
                </c:pt>
                <c:pt idx="2">
                  <c:v>7.6923076923076927E-2</c:v>
                </c:pt>
                <c:pt idx="3">
                  <c:v>0.11016949152542373</c:v>
                </c:pt>
                <c:pt idx="4">
                  <c:v>8.9514066496163683E-2</c:v>
                </c:pt>
                <c:pt idx="5">
                  <c:v>0.12183908045977011</c:v>
                </c:pt>
                <c:pt idx="6">
                  <c:v>5.7746478873239436E-2</c:v>
                </c:pt>
                <c:pt idx="7">
                  <c:v>4.7911547911547912E-2</c:v>
                </c:pt>
                <c:pt idx="8">
                  <c:v>0.2109704641350211</c:v>
                </c:pt>
                <c:pt idx="9">
                  <c:v>0.24561403508771928</c:v>
                </c:pt>
                <c:pt idx="10">
                  <c:v>9.420289855072464E-2</c:v>
                </c:pt>
                <c:pt idx="11">
                  <c:v>0.15511551155115511</c:v>
                </c:pt>
                <c:pt idx="12">
                  <c:v>0.13846153846153847</c:v>
                </c:pt>
                <c:pt idx="13">
                  <c:v>0.21649484536082475</c:v>
                </c:pt>
                <c:pt idx="14">
                  <c:v>4.8355899419729204E-2</c:v>
                </c:pt>
                <c:pt idx="15">
                  <c:v>7.6655052264808357E-2</c:v>
                </c:pt>
                <c:pt idx="16">
                  <c:v>2.1806853582554516E-2</c:v>
                </c:pt>
                <c:pt idx="17">
                  <c:v>2.1341463414634148E-2</c:v>
                </c:pt>
                <c:pt idx="18">
                  <c:v>5.3699284009546537E-2</c:v>
                </c:pt>
                <c:pt idx="19">
                  <c:v>5.8645096056622853E-2</c:v>
                </c:pt>
                <c:pt idx="20">
                  <c:v>7.0175438596491224E-2</c:v>
                </c:pt>
                <c:pt idx="21">
                  <c:v>7.8488372093023256E-2</c:v>
                </c:pt>
                <c:pt idx="22">
                  <c:v>5.9200000000000003E-2</c:v>
                </c:pt>
                <c:pt idx="23">
                  <c:v>6.3291139240506333E-2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A-4870-8CB5-427752755B6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- 2'!$X$50:$X$73</c:f>
              <c:numCache>
                <c:formatCode>0%</c:formatCode>
                <c:ptCount val="24"/>
                <c:pt idx="0">
                  <c:v>9.6774193548387094E-2</c:v>
                </c:pt>
                <c:pt idx="1">
                  <c:v>0.17857142857142858</c:v>
                </c:pt>
                <c:pt idx="2">
                  <c:v>0.25409836065573771</c:v>
                </c:pt>
                <c:pt idx="3">
                  <c:v>0.28000000000000003</c:v>
                </c:pt>
                <c:pt idx="4">
                  <c:v>0.21782178217821782</c:v>
                </c:pt>
                <c:pt idx="5">
                  <c:v>0.2109704641350211</c:v>
                </c:pt>
                <c:pt idx="6">
                  <c:v>0.11787564766839378</c:v>
                </c:pt>
                <c:pt idx="7">
                  <c:v>0.12081339712918661</c:v>
                </c:pt>
                <c:pt idx="8">
                  <c:v>0.17307692307692307</c:v>
                </c:pt>
                <c:pt idx="9">
                  <c:v>0.29527559055118108</c:v>
                </c:pt>
                <c:pt idx="10">
                  <c:v>0.12893081761006289</c:v>
                </c:pt>
                <c:pt idx="11">
                  <c:v>0.19578313253012047</c:v>
                </c:pt>
                <c:pt idx="12">
                  <c:v>0.2140077821011673</c:v>
                </c:pt>
                <c:pt idx="13">
                  <c:v>0.28000000000000003</c:v>
                </c:pt>
                <c:pt idx="14">
                  <c:v>5.5084745762711863E-2</c:v>
                </c:pt>
                <c:pt idx="15">
                  <c:v>7.3873873873873869E-2</c:v>
                </c:pt>
                <c:pt idx="16">
                  <c:v>0.10312499999999999</c:v>
                </c:pt>
                <c:pt idx="17">
                  <c:v>0.10584958217270195</c:v>
                </c:pt>
                <c:pt idx="18">
                  <c:v>7.4251497005988029E-2</c:v>
                </c:pt>
                <c:pt idx="19">
                  <c:v>0.12985685071574643</c:v>
                </c:pt>
                <c:pt idx="20">
                  <c:v>0.28013029315960913</c:v>
                </c:pt>
                <c:pt idx="21">
                  <c:v>0.30835734870317005</c:v>
                </c:pt>
                <c:pt idx="22">
                  <c:v>0.11447811447811448</c:v>
                </c:pt>
                <c:pt idx="23">
                  <c:v>0.13735558408215662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A-4870-8CB5-427752755B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4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- 2'!$H$74:$H$97</c:f>
              <c:numCache>
                <c:formatCode>0%</c:formatCode>
                <c:ptCount val="24"/>
                <c:pt idx="0">
                  <c:v>3.2786885245901641E-2</c:v>
                </c:pt>
                <c:pt idx="1">
                  <c:v>0.1076923076923077</c:v>
                </c:pt>
                <c:pt idx="2">
                  <c:v>4.9180327868852458E-2</c:v>
                </c:pt>
                <c:pt idx="3">
                  <c:v>4.3165467625899283E-2</c:v>
                </c:pt>
                <c:pt idx="4">
                  <c:v>7.1651090342679122E-2</c:v>
                </c:pt>
                <c:pt idx="5">
                  <c:v>0.14285714285714285</c:v>
                </c:pt>
                <c:pt idx="6">
                  <c:v>4.042553191489362E-2</c:v>
                </c:pt>
                <c:pt idx="7">
                  <c:v>5.027932960893855E-2</c:v>
                </c:pt>
                <c:pt idx="8">
                  <c:v>0.10970464135021098</c:v>
                </c:pt>
                <c:pt idx="9">
                  <c:v>0.13675213675213677</c:v>
                </c:pt>
                <c:pt idx="10">
                  <c:v>6.5517241379310351E-2</c:v>
                </c:pt>
                <c:pt idx="11">
                  <c:v>0.10144927536231885</c:v>
                </c:pt>
                <c:pt idx="12">
                  <c:v>7.8947368421052627E-2</c:v>
                </c:pt>
                <c:pt idx="13">
                  <c:v>0.15111111111111111</c:v>
                </c:pt>
                <c:pt idx="14">
                  <c:v>2.8985507246376812E-2</c:v>
                </c:pt>
                <c:pt idx="15">
                  <c:v>4.7210300429184553E-2</c:v>
                </c:pt>
                <c:pt idx="16">
                  <c:v>4.878048780487805E-2</c:v>
                </c:pt>
                <c:pt idx="17">
                  <c:v>4.797047970479705E-2</c:v>
                </c:pt>
                <c:pt idx="18">
                  <c:v>5.2259887005649715E-2</c:v>
                </c:pt>
                <c:pt idx="19">
                  <c:v>7.4494949494949489E-2</c:v>
                </c:pt>
                <c:pt idx="20">
                  <c:v>8.4821428571428575E-2</c:v>
                </c:pt>
                <c:pt idx="21">
                  <c:v>7.8947368421052627E-2</c:v>
                </c:pt>
                <c:pt idx="22">
                  <c:v>3.2258064516129031E-2</c:v>
                </c:pt>
                <c:pt idx="23">
                  <c:v>4.317789291882556E-2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2-43F3-BFE7-A95DCB429B8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- 2'!$P$74:$P$97</c:f>
              <c:numCache>
                <c:formatCode>0%</c:formatCode>
                <c:ptCount val="24"/>
                <c:pt idx="0">
                  <c:v>0.1702127659574468</c:v>
                </c:pt>
                <c:pt idx="1">
                  <c:v>0.17808219178082191</c:v>
                </c:pt>
                <c:pt idx="2">
                  <c:v>6.25E-2</c:v>
                </c:pt>
                <c:pt idx="3">
                  <c:v>3.875968992248062E-2</c:v>
                </c:pt>
                <c:pt idx="4">
                  <c:v>8.6642599277978335E-2</c:v>
                </c:pt>
                <c:pt idx="5">
                  <c:v>9.3220338983050849E-2</c:v>
                </c:pt>
                <c:pt idx="6">
                  <c:v>3.2534246575342464E-2</c:v>
                </c:pt>
                <c:pt idx="7">
                  <c:v>5.0933786078098474E-2</c:v>
                </c:pt>
                <c:pt idx="8">
                  <c:v>0.12169312169312169</c:v>
                </c:pt>
                <c:pt idx="9">
                  <c:v>0.13617021276595745</c:v>
                </c:pt>
                <c:pt idx="10">
                  <c:v>9.0909090909090912E-2</c:v>
                </c:pt>
                <c:pt idx="11">
                  <c:v>0.10839160839160839</c:v>
                </c:pt>
                <c:pt idx="12">
                  <c:v>0.15168539325842698</c:v>
                </c:pt>
                <c:pt idx="13">
                  <c:v>0.23809523809523808</c:v>
                </c:pt>
                <c:pt idx="14">
                  <c:v>3.4482758620689655E-2</c:v>
                </c:pt>
                <c:pt idx="15">
                  <c:v>3.1185031185031187E-2</c:v>
                </c:pt>
                <c:pt idx="16">
                  <c:v>1.1952191235059761E-2</c:v>
                </c:pt>
                <c:pt idx="17">
                  <c:v>3.4722222222222224E-2</c:v>
                </c:pt>
                <c:pt idx="18">
                  <c:v>5.7324840764331211E-2</c:v>
                </c:pt>
                <c:pt idx="19">
                  <c:v>6.5270935960591137E-2</c:v>
                </c:pt>
                <c:pt idx="20">
                  <c:v>7.5892857142857137E-2</c:v>
                </c:pt>
                <c:pt idx="21">
                  <c:v>7.9710144927536225E-2</c:v>
                </c:pt>
                <c:pt idx="22">
                  <c:v>4.665314401622718E-2</c:v>
                </c:pt>
                <c:pt idx="23">
                  <c:v>5.8641975308641972E-2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2-43F3-BFE7-A95DCB429B8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- 2'!$X$74:$X$97</c:f>
              <c:numCache>
                <c:formatCode>0%</c:formatCode>
                <c:ptCount val="24"/>
                <c:pt idx="0">
                  <c:v>0.13157894736842105</c:v>
                </c:pt>
                <c:pt idx="1">
                  <c:v>0.109375</c:v>
                </c:pt>
                <c:pt idx="2">
                  <c:v>0.1111111111111111</c:v>
                </c:pt>
                <c:pt idx="3">
                  <c:v>0.27777777777777779</c:v>
                </c:pt>
                <c:pt idx="4">
                  <c:v>0.22955145118733508</c:v>
                </c:pt>
                <c:pt idx="5">
                  <c:v>0.26717557251908397</c:v>
                </c:pt>
                <c:pt idx="6">
                  <c:v>0.11450381679389313</c:v>
                </c:pt>
                <c:pt idx="7">
                  <c:v>0.125</c:v>
                </c:pt>
                <c:pt idx="8">
                  <c:v>0.20353982300884957</c:v>
                </c:pt>
                <c:pt idx="9">
                  <c:v>0.22222222222222221</c:v>
                </c:pt>
                <c:pt idx="10">
                  <c:v>0.10801393728222997</c:v>
                </c:pt>
                <c:pt idx="11">
                  <c:v>0.16129032258064516</c:v>
                </c:pt>
                <c:pt idx="12">
                  <c:v>0.2384937238493724</c:v>
                </c:pt>
                <c:pt idx="13">
                  <c:v>0.23758865248226951</c:v>
                </c:pt>
                <c:pt idx="14">
                  <c:v>5.7654075546719682E-2</c:v>
                </c:pt>
                <c:pt idx="15">
                  <c:v>7.6923076923076927E-2</c:v>
                </c:pt>
                <c:pt idx="16">
                  <c:v>0.11214953271028037</c:v>
                </c:pt>
                <c:pt idx="17">
                  <c:v>0.11042944785276074</c:v>
                </c:pt>
                <c:pt idx="18">
                  <c:v>4.8484848484848485E-2</c:v>
                </c:pt>
                <c:pt idx="19">
                  <c:v>8.6368366285119666E-2</c:v>
                </c:pt>
                <c:pt idx="20">
                  <c:v>0.1967741935483871</c:v>
                </c:pt>
                <c:pt idx="21">
                  <c:v>0.23762376237623761</c:v>
                </c:pt>
                <c:pt idx="22">
                  <c:v>0.10430463576158941</c:v>
                </c:pt>
                <c:pt idx="23">
                  <c:v>0.11886304909560723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42-43F3-BFE7-A95DCB429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5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- 2'!$H$98:$H$121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3.1578947368421054E-2</c:v>
                </c:pt>
                <c:pt idx="3">
                  <c:v>5.1020408163265307E-2</c:v>
                </c:pt>
                <c:pt idx="4">
                  <c:v>4.9180327868852458E-2</c:v>
                </c:pt>
                <c:pt idx="5">
                  <c:v>9.5070422535211266E-2</c:v>
                </c:pt>
                <c:pt idx="6">
                  <c:v>1.366742596810934E-2</c:v>
                </c:pt>
                <c:pt idx="7">
                  <c:v>1.7057569296375266E-2</c:v>
                </c:pt>
                <c:pt idx="8">
                  <c:v>9.0476190476190474E-2</c:v>
                </c:pt>
                <c:pt idx="9">
                  <c:v>0.1111111111111111</c:v>
                </c:pt>
                <c:pt idx="10">
                  <c:v>7.1428571428571425E-2</c:v>
                </c:pt>
                <c:pt idx="11">
                  <c:v>5.8181818181818182E-2</c:v>
                </c:pt>
                <c:pt idx="12">
                  <c:v>8.771929824561403E-2</c:v>
                </c:pt>
                <c:pt idx="13">
                  <c:v>0.11052631578947368</c:v>
                </c:pt>
                <c:pt idx="14">
                  <c:v>3.367875647668394E-2</c:v>
                </c:pt>
                <c:pt idx="15">
                  <c:v>2.823529411764706E-2</c:v>
                </c:pt>
                <c:pt idx="16">
                  <c:v>1.6528925619834711E-2</c:v>
                </c:pt>
                <c:pt idx="17">
                  <c:v>2.4691358024691357E-2</c:v>
                </c:pt>
                <c:pt idx="18">
                  <c:v>3.074670571010249E-2</c:v>
                </c:pt>
                <c:pt idx="19">
                  <c:v>5.7500000000000002E-2</c:v>
                </c:pt>
                <c:pt idx="20">
                  <c:v>5.7324840764331211E-2</c:v>
                </c:pt>
                <c:pt idx="21">
                  <c:v>6.030150753768844E-2</c:v>
                </c:pt>
                <c:pt idx="22">
                  <c:v>3.4912718204488775E-2</c:v>
                </c:pt>
                <c:pt idx="23">
                  <c:v>5.2173913043478258E-2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A-4C25-AF1F-7289DC98ACA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- 2'!$P$98:$P$121</c:f>
              <c:numCache>
                <c:formatCode>0%</c:formatCode>
                <c:ptCount val="24"/>
                <c:pt idx="0">
                  <c:v>0.16129032258064516</c:v>
                </c:pt>
                <c:pt idx="1">
                  <c:v>0.16417910447761194</c:v>
                </c:pt>
                <c:pt idx="2">
                  <c:v>6.363636363636363E-2</c:v>
                </c:pt>
                <c:pt idx="3">
                  <c:v>5.8823529411764705E-2</c:v>
                </c:pt>
                <c:pt idx="4">
                  <c:v>7.2202166064981949E-2</c:v>
                </c:pt>
                <c:pt idx="5">
                  <c:v>0.1206896551724138</c:v>
                </c:pt>
                <c:pt idx="6">
                  <c:v>2.0408163265306121E-2</c:v>
                </c:pt>
                <c:pt idx="7">
                  <c:v>4.1071428571428571E-2</c:v>
                </c:pt>
                <c:pt idx="8">
                  <c:v>8.7179487179487175E-2</c:v>
                </c:pt>
                <c:pt idx="9">
                  <c:v>8.1081081081081086E-2</c:v>
                </c:pt>
                <c:pt idx="10">
                  <c:v>0.13135593220338984</c:v>
                </c:pt>
                <c:pt idx="11">
                  <c:v>9.0452261306532666E-2</c:v>
                </c:pt>
                <c:pt idx="12">
                  <c:v>0.11173184357541899</c:v>
                </c:pt>
                <c:pt idx="13">
                  <c:v>0.17098445595854922</c:v>
                </c:pt>
                <c:pt idx="14">
                  <c:v>3.1553398058252427E-2</c:v>
                </c:pt>
                <c:pt idx="15">
                  <c:v>3.4934497816593885E-2</c:v>
                </c:pt>
                <c:pt idx="16">
                  <c:v>2.9288702928870293E-2</c:v>
                </c:pt>
                <c:pt idx="17">
                  <c:v>1.5625E-2</c:v>
                </c:pt>
                <c:pt idx="18">
                  <c:v>3.0129124820659971E-2</c:v>
                </c:pt>
                <c:pt idx="19">
                  <c:v>3.6505867014341588E-2</c:v>
                </c:pt>
                <c:pt idx="20">
                  <c:v>5.4455445544554455E-2</c:v>
                </c:pt>
                <c:pt idx="21">
                  <c:v>4.9792531120331947E-2</c:v>
                </c:pt>
                <c:pt idx="22">
                  <c:v>2.3419203747072601E-2</c:v>
                </c:pt>
                <c:pt idx="23">
                  <c:v>3.294573643410853E-2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A-4C25-AF1F-7289DC98ACA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- 2'!$X$98:$X$121</c:f>
              <c:numCache>
                <c:formatCode>0%</c:formatCode>
                <c:ptCount val="24"/>
                <c:pt idx="0">
                  <c:v>0.17857142857142858</c:v>
                </c:pt>
                <c:pt idx="1">
                  <c:v>0.1076923076923077</c:v>
                </c:pt>
                <c:pt idx="2">
                  <c:v>0.20869565217391303</c:v>
                </c:pt>
                <c:pt idx="3">
                  <c:v>0.31531531531531531</c:v>
                </c:pt>
                <c:pt idx="4">
                  <c:v>0.15686274509803921</c:v>
                </c:pt>
                <c:pt idx="5">
                  <c:v>0.16987179487179488</c:v>
                </c:pt>
                <c:pt idx="6">
                  <c:v>7.2056239015817217E-2</c:v>
                </c:pt>
                <c:pt idx="7">
                  <c:v>7.7989601386481797E-2</c:v>
                </c:pt>
                <c:pt idx="8">
                  <c:v>0.11299435028248588</c:v>
                </c:pt>
                <c:pt idx="9">
                  <c:v>0.20673076923076922</c:v>
                </c:pt>
                <c:pt idx="10">
                  <c:v>3.8910505836575876E-2</c:v>
                </c:pt>
                <c:pt idx="11">
                  <c:v>0.11347517730496454</c:v>
                </c:pt>
                <c:pt idx="12">
                  <c:v>0.20238095238095238</c:v>
                </c:pt>
                <c:pt idx="13">
                  <c:v>0.20603015075376885</c:v>
                </c:pt>
                <c:pt idx="14">
                  <c:v>5.4945054945054944E-2</c:v>
                </c:pt>
                <c:pt idx="15">
                  <c:v>7.7731092436974791E-2</c:v>
                </c:pt>
                <c:pt idx="16">
                  <c:v>8.461538461538462E-2</c:v>
                </c:pt>
                <c:pt idx="17">
                  <c:v>7.8014184397163122E-2</c:v>
                </c:pt>
                <c:pt idx="18">
                  <c:v>5.0599201065246339E-2</c:v>
                </c:pt>
                <c:pt idx="19">
                  <c:v>8.1185567010309281E-2</c:v>
                </c:pt>
                <c:pt idx="20">
                  <c:v>0.13930348258706468</c:v>
                </c:pt>
                <c:pt idx="21">
                  <c:v>0.11555555555555555</c:v>
                </c:pt>
                <c:pt idx="22">
                  <c:v>0.10044642857142858</c:v>
                </c:pt>
                <c:pt idx="23">
                  <c:v>0.14671163575042159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A-4C25-AF1F-7289DC98AC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/>
              <a:t>Primary</a:t>
            </a:r>
            <a:r>
              <a:rPr lang="en-GB" sz="1100"/>
              <a:t> education repetition rates across two main education authorities,  Government assisted Churches and Government of Vanuatu, by gender, by Year level </a:t>
            </a:r>
            <a:r>
              <a:rPr lang="tr-TR" sz="1100"/>
              <a:t>6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- 2'!$H$122:$H$145</c:f>
              <c:numCache>
                <c:formatCode>0%</c:formatCode>
                <c:ptCount val="24"/>
                <c:pt idx="0">
                  <c:v>5.5555555555555552E-2</c:v>
                </c:pt>
                <c:pt idx="1">
                  <c:v>4.1095890410958902E-2</c:v>
                </c:pt>
                <c:pt idx="2">
                  <c:v>0</c:v>
                </c:pt>
                <c:pt idx="3">
                  <c:v>0</c:v>
                </c:pt>
                <c:pt idx="4">
                  <c:v>3.6363636363636362E-2</c:v>
                </c:pt>
                <c:pt idx="5">
                  <c:v>7.8431372549019607E-2</c:v>
                </c:pt>
                <c:pt idx="6">
                  <c:v>2.1479713603818614E-2</c:v>
                </c:pt>
                <c:pt idx="7">
                  <c:v>2.1881838074398249E-2</c:v>
                </c:pt>
                <c:pt idx="8">
                  <c:v>7.1428571428571425E-2</c:v>
                </c:pt>
                <c:pt idx="9">
                  <c:v>9.8837209302325577E-2</c:v>
                </c:pt>
                <c:pt idx="10">
                  <c:v>4.9773755656108594E-2</c:v>
                </c:pt>
                <c:pt idx="11">
                  <c:v>0.1214574898785425</c:v>
                </c:pt>
                <c:pt idx="12">
                  <c:v>0.11188811188811189</c:v>
                </c:pt>
                <c:pt idx="13">
                  <c:v>4.6511627906976744E-2</c:v>
                </c:pt>
                <c:pt idx="14">
                  <c:v>1.1267605633802818E-2</c:v>
                </c:pt>
                <c:pt idx="15" formatCode="0.00%">
                  <c:v>3.1413612565445025E-2</c:v>
                </c:pt>
                <c:pt idx="16">
                  <c:v>1.1764705882352941E-2</c:v>
                </c:pt>
                <c:pt idx="17">
                  <c:v>9.3896713615023476E-3</c:v>
                </c:pt>
                <c:pt idx="18">
                  <c:v>3.6334913112164295E-2</c:v>
                </c:pt>
                <c:pt idx="19">
                  <c:v>5.2774018944519621E-2</c:v>
                </c:pt>
                <c:pt idx="20">
                  <c:v>5.4421768707482991E-2</c:v>
                </c:pt>
                <c:pt idx="21">
                  <c:v>2.8901734104046242E-2</c:v>
                </c:pt>
                <c:pt idx="22">
                  <c:v>1.1560693641618497E-2</c:v>
                </c:pt>
                <c:pt idx="23">
                  <c:v>2.6570048309178744E-2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521-ABC1-C6CB3C93C70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- 2'!$P$122:$P$145</c:f>
              <c:numCache>
                <c:formatCode>0%</c:formatCode>
                <c:ptCount val="24"/>
                <c:pt idx="0">
                  <c:v>6.3829787234042548E-2</c:v>
                </c:pt>
                <c:pt idx="1">
                  <c:v>0.14893617021276595</c:v>
                </c:pt>
                <c:pt idx="2">
                  <c:v>4.3478260869565216E-2</c:v>
                </c:pt>
                <c:pt idx="3">
                  <c:v>7.407407407407407E-2</c:v>
                </c:pt>
                <c:pt idx="4">
                  <c:v>2.9914529914529916E-2</c:v>
                </c:pt>
                <c:pt idx="5">
                  <c:v>5.2631578947368418E-2</c:v>
                </c:pt>
                <c:pt idx="6">
                  <c:v>2.4948024948024949E-2</c:v>
                </c:pt>
                <c:pt idx="7">
                  <c:v>2.8925619834710745E-2</c:v>
                </c:pt>
                <c:pt idx="8">
                  <c:v>8.1761006289308172E-2</c:v>
                </c:pt>
                <c:pt idx="9">
                  <c:v>9.3567251461988299E-2</c:v>
                </c:pt>
                <c:pt idx="10">
                  <c:v>3.2608695652173912E-2</c:v>
                </c:pt>
                <c:pt idx="11">
                  <c:v>8.8235294117647065E-2</c:v>
                </c:pt>
                <c:pt idx="12">
                  <c:v>6.2111801242236024E-2</c:v>
                </c:pt>
                <c:pt idx="13">
                  <c:v>0.11560693641618497</c:v>
                </c:pt>
                <c:pt idx="14">
                  <c:v>8.0213903743315516E-3</c:v>
                </c:pt>
                <c:pt idx="15">
                  <c:v>1.6548463356973995E-2</c:v>
                </c:pt>
                <c:pt idx="16">
                  <c:v>2.1645021645021644E-2</c:v>
                </c:pt>
                <c:pt idx="17">
                  <c:v>4.5871559633027525E-3</c:v>
                </c:pt>
                <c:pt idx="18">
                  <c:v>3.1578947368421054E-2</c:v>
                </c:pt>
                <c:pt idx="19">
                  <c:v>4.8128342245989303E-2</c:v>
                </c:pt>
                <c:pt idx="20">
                  <c:v>1.9108280254777069E-2</c:v>
                </c:pt>
                <c:pt idx="21">
                  <c:v>4.046242774566474E-2</c:v>
                </c:pt>
                <c:pt idx="22">
                  <c:v>2.5000000000000001E-2</c:v>
                </c:pt>
                <c:pt idx="23">
                  <c:v>1.6018306636155607E-2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D-4521-ABC1-C6CB3C93C70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Torba</c:v>
                  </c:pt>
                  <c:pt idx="4">
                    <c:v>Sanma</c:v>
                  </c:pt>
                  <c:pt idx="8">
                    <c:v>Penama</c:v>
                  </c:pt>
                  <c:pt idx="12">
                    <c:v>Malampa</c:v>
                  </c:pt>
                  <c:pt idx="16">
                    <c:v>Shefa</c:v>
                  </c:pt>
                  <c:pt idx="20">
                    <c:v>Tafea</c:v>
                  </c:pt>
                </c:lvl>
              </c:multiLvlStrCache>
            </c:multiLvlStrRef>
          </c:cat>
          <c:val>
            <c:numRef>
              <c:f>'figures - 2'!$X$122:$X$145</c:f>
              <c:numCache>
                <c:formatCode>0%</c:formatCode>
                <c:ptCount val="24"/>
                <c:pt idx="0">
                  <c:v>0.13725490196078433</c:v>
                </c:pt>
                <c:pt idx="1">
                  <c:v>7.407407407407407E-2</c:v>
                </c:pt>
                <c:pt idx="2">
                  <c:v>9.6153846153846159E-2</c:v>
                </c:pt>
                <c:pt idx="3">
                  <c:v>0.11926605504587157</c:v>
                </c:pt>
                <c:pt idx="4">
                  <c:v>0.15298507462686567</c:v>
                </c:pt>
                <c:pt idx="5">
                  <c:v>0.14772727272727273</c:v>
                </c:pt>
                <c:pt idx="6">
                  <c:v>7.0512820512820512E-2</c:v>
                </c:pt>
                <c:pt idx="7">
                  <c:v>7.662835249042145E-2</c:v>
                </c:pt>
                <c:pt idx="8">
                  <c:v>0.17391304347826086</c:v>
                </c:pt>
                <c:pt idx="9">
                  <c:v>0.23529411764705882</c:v>
                </c:pt>
                <c:pt idx="10">
                  <c:v>2.643171806167401E-2</c:v>
                </c:pt>
                <c:pt idx="11">
                  <c:v>1.3333333333333334E-2</c:v>
                </c:pt>
                <c:pt idx="12">
                  <c:v>0.1</c:v>
                </c:pt>
                <c:pt idx="13">
                  <c:v>0.15476190476190477</c:v>
                </c:pt>
                <c:pt idx="14">
                  <c:v>4.5576407506702415E-2</c:v>
                </c:pt>
                <c:pt idx="15" formatCode="0.00%">
                  <c:v>3.0660377358490566E-2</c:v>
                </c:pt>
                <c:pt idx="16">
                  <c:v>8.0168776371308023E-2</c:v>
                </c:pt>
                <c:pt idx="17">
                  <c:v>7.9245283018867921E-2</c:v>
                </c:pt>
                <c:pt idx="18">
                  <c:v>5.3333333333333337E-2</c:v>
                </c:pt>
                <c:pt idx="19">
                  <c:v>6.6305818673883632E-2</c:v>
                </c:pt>
                <c:pt idx="20">
                  <c:v>0.16265060240963855</c:v>
                </c:pt>
                <c:pt idx="21">
                  <c:v>0.15346534653465346</c:v>
                </c:pt>
                <c:pt idx="22">
                  <c:v>5.3921568627450983E-2</c:v>
                </c:pt>
                <c:pt idx="23">
                  <c:v>9.2555331991951706E-2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D-4521-ABC1-C6CB3C93C7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5"/>
        <c:axId val="1905974575"/>
        <c:axId val="1905966671"/>
      </c:barChart>
      <c:catAx>
        <c:axId val="1905974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966671"/>
        <c:crosses val="autoZero"/>
        <c:auto val="1"/>
        <c:lblAlgn val="ctr"/>
        <c:lblOffset val="100"/>
        <c:noMultiLvlLbl val="0"/>
      </c:catAx>
      <c:valAx>
        <c:axId val="19059666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59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480060</xdr:colOff>
      <xdr:row>52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E1D07-1276-4A1B-950F-3F4D93D36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167640</xdr:rowOff>
    </xdr:from>
    <xdr:to>
      <xdr:col>15</xdr:col>
      <xdr:colOff>289560</xdr:colOff>
      <xdr:row>60</xdr:row>
      <xdr:rowOff>106680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696F5CD-6704-4044-A97B-57317B74C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556260</xdr:colOff>
      <xdr:row>1</xdr:row>
      <xdr:rowOff>0</xdr:rowOff>
    </xdr:from>
    <xdr:to>
      <xdr:col>23</xdr:col>
      <xdr:colOff>236220</xdr:colOff>
      <xdr:row>59</xdr:row>
      <xdr:rowOff>121920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D55D30A-BAA6-4A0B-9B8E-BCCB0D44B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388620</xdr:colOff>
      <xdr:row>52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D2384-5E55-4479-871D-D658E1ECF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143435</xdr:colOff>
      <xdr:row>1</xdr:row>
      <xdr:rowOff>17930</xdr:rowOff>
    </xdr:from>
    <xdr:to>
      <xdr:col>14</xdr:col>
      <xdr:colOff>532055</xdr:colOff>
      <xdr:row>51</xdr:row>
      <xdr:rowOff>132229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22E584-7B5D-4EDB-BAD2-E68F1E5D2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22</xdr:col>
      <xdr:colOff>388620</xdr:colOff>
      <xdr:row>51</xdr:row>
      <xdr:rowOff>114299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1D61EB-7FD4-4F07-8CDC-546072C24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29</xdr:col>
      <xdr:colOff>388620</xdr:colOff>
      <xdr:row>50</xdr:row>
      <xdr:rowOff>11205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4AE62C-BAC4-4980-90D8-E41C1AF26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36</xdr:col>
      <xdr:colOff>388620</xdr:colOff>
      <xdr:row>50</xdr:row>
      <xdr:rowOff>11205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FA4D57-43D0-4CC8-8932-0B1FB6957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1</xdr:row>
      <xdr:rowOff>0</xdr:rowOff>
    </xdr:from>
    <xdr:to>
      <xdr:col>43</xdr:col>
      <xdr:colOff>388620</xdr:colOff>
      <xdr:row>51</xdr:row>
      <xdr:rowOff>73550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753913-5BDD-4C68-B90A-6DC9AFECA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0</xdr:colOff>
      <xdr:row>1</xdr:row>
      <xdr:rowOff>0</xdr:rowOff>
    </xdr:from>
    <xdr:to>
      <xdr:col>50</xdr:col>
      <xdr:colOff>576942</xdr:colOff>
      <xdr:row>53</xdr:row>
      <xdr:rowOff>107910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C77D4B-271E-49D2-AFDF-E3E9BC277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449580</xdr:colOff>
      <xdr:row>0</xdr:row>
      <xdr:rowOff>0</xdr:rowOff>
    </xdr:from>
    <xdr:to>
      <xdr:col>15</xdr:col>
      <xdr:colOff>548640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E900D7-FAE5-4FCE-8ACF-58477CDA0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594360</xdr:colOff>
      <xdr:row>18</xdr:row>
      <xdr:rowOff>106680</xdr:rowOff>
    </xdr:from>
    <xdr:to>
      <xdr:col>16</xdr:col>
      <xdr:colOff>83820</xdr:colOff>
      <xdr:row>36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24C6FE-3D6A-4512-854C-836AF6B7C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464820</xdr:colOff>
      <xdr:row>38</xdr:row>
      <xdr:rowOff>114300</xdr:rowOff>
    </xdr:from>
    <xdr:to>
      <xdr:col>16</xdr:col>
      <xdr:colOff>563880</xdr:colOff>
      <xdr:row>56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34D1F7-5E3C-4502-BD72-8031C0225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58</xdr:row>
      <xdr:rowOff>0</xdr:rowOff>
    </xdr:from>
    <xdr:to>
      <xdr:col>17</xdr:col>
      <xdr:colOff>99060</xdr:colOff>
      <xdr:row>75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4DE932-5700-4B51-AE67-C21EB40A4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77</xdr:row>
      <xdr:rowOff>0</xdr:rowOff>
    </xdr:from>
    <xdr:to>
      <xdr:col>17</xdr:col>
      <xdr:colOff>99060</xdr:colOff>
      <xdr:row>94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7AE0FA5-3659-479E-9BAF-24AE3BFD5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381000</xdr:colOff>
      <xdr:row>52</xdr:row>
      <xdr:rowOff>26894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42DB3-6796-44A6-AB54-6B0CD8916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586740</xdr:colOff>
      <xdr:row>1</xdr:row>
      <xdr:rowOff>0</xdr:rowOff>
    </xdr:from>
    <xdr:to>
      <xdr:col>14</xdr:col>
      <xdr:colOff>358140</xdr:colOff>
      <xdr:row>52</xdr:row>
      <xdr:rowOff>26894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BE57E8-214A-4C08-B977-2FA954A80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586740</xdr:colOff>
      <xdr:row>1</xdr:row>
      <xdr:rowOff>0</xdr:rowOff>
    </xdr:from>
    <xdr:to>
      <xdr:col>21</xdr:col>
      <xdr:colOff>365760</xdr:colOff>
      <xdr:row>51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0D58C7-EC0F-4E28-831B-B53C63335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</xdr:row>
      <xdr:rowOff>0</xdr:rowOff>
    </xdr:from>
    <xdr:to>
      <xdr:col>28</xdr:col>
      <xdr:colOff>388620</xdr:colOff>
      <xdr:row>52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E9B23B-28F1-4ACF-8E38-882675CD7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80"/>
  <sheetViews>
    <sheetView zoomScale="85" zoomScaleNormal="85" workbookViewId="0">
      <selection activeCell="C13" sqref="C13"/>
    </sheetView>
  </sheetViews>
  <sheetFormatPr defaultColWidth="8.81640625" defaultRowHeight="14.5" x14ac:dyDescent="0.35"/>
  <cols>
    <col min="1" max="1" width="8.81640625" style="5"/>
    <col min="2" max="2" width="22" style="9" customWidth="1"/>
    <col min="3" max="11" width="8.81640625" style="5"/>
    <col min="12" max="12" width="20" style="9" customWidth="1"/>
    <col min="13" max="20" width="8.81640625" style="5"/>
    <col min="21" max="28" width="9.1796875" customWidth="1"/>
    <col min="29" max="16384" width="8.81640625" style="5"/>
  </cols>
  <sheetData>
    <row r="2" spans="2:20" ht="14.5" customHeight="1" x14ac:dyDescent="0.35">
      <c r="B2" s="53" t="s">
        <v>32</v>
      </c>
      <c r="C2" s="53"/>
      <c r="D2" s="53"/>
      <c r="E2" s="53"/>
      <c r="F2" s="53"/>
      <c r="G2" s="53"/>
      <c r="H2" s="53"/>
      <c r="I2" s="53"/>
      <c r="L2" s="53" t="s">
        <v>31</v>
      </c>
      <c r="M2" s="53"/>
      <c r="N2" s="53"/>
      <c r="O2" s="53"/>
      <c r="P2" s="53"/>
      <c r="Q2" s="53"/>
      <c r="R2" s="53"/>
      <c r="S2" s="53"/>
    </row>
    <row r="4" spans="2:20" x14ac:dyDescent="0.35">
      <c r="B4" s="7" t="s">
        <v>0</v>
      </c>
      <c r="C4" s="4"/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L4" s="7" t="s">
        <v>0</v>
      </c>
      <c r="M4" s="4"/>
      <c r="N4" s="4" t="s">
        <v>1</v>
      </c>
      <c r="O4" s="4" t="s">
        <v>2</v>
      </c>
      <c r="P4" s="4" t="s">
        <v>3</v>
      </c>
      <c r="Q4" s="4" t="s">
        <v>4</v>
      </c>
      <c r="R4" s="4" t="s">
        <v>5</v>
      </c>
      <c r="S4" s="4" t="s">
        <v>6</v>
      </c>
    </row>
    <row r="5" spans="2:20" x14ac:dyDescent="0.35">
      <c r="B5" s="54" t="s">
        <v>7</v>
      </c>
      <c r="C5" s="4" t="s">
        <v>8</v>
      </c>
      <c r="D5" s="4">
        <v>16</v>
      </c>
      <c r="E5" s="4">
        <v>54</v>
      </c>
      <c r="F5" s="4">
        <v>11</v>
      </c>
      <c r="G5" s="4">
        <v>35</v>
      </c>
      <c r="H5" s="4">
        <v>60</v>
      </c>
      <c r="I5" s="4">
        <v>47</v>
      </c>
      <c r="J5" s="5">
        <f>SUM(D5:I5)</f>
        <v>223</v>
      </c>
      <c r="K5" s="11">
        <f>J5/T5</f>
        <v>0.12860438292964244</v>
      </c>
      <c r="L5" s="54" t="s">
        <v>7</v>
      </c>
      <c r="M5" s="4" t="s">
        <v>8</v>
      </c>
      <c r="N5" s="4">
        <v>69</v>
      </c>
      <c r="O5" s="4">
        <v>337</v>
      </c>
      <c r="P5" s="4">
        <v>284</v>
      </c>
      <c r="Q5" s="4">
        <v>430</v>
      </c>
      <c r="R5" s="4">
        <v>328</v>
      </c>
      <c r="S5" s="4">
        <v>286</v>
      </c>
      <c r="T5" s="5">
        <f t="shared" ref="T5:T12" si="0">SUM(N5:S5)</f>
        <v>1734</v>
      </c>
    </row>
    <row r="6" spans="2:20" x14ac:dyDescent="0.35">
      <c r="B6" s="54"/>
      <c r="C6" s="4" t="s">
        <v>9</v>
      </c>
      <c r="D6" s="4">
        <v>11</v>
      </c>
      <c r="E6" s="4">
        <v>40</v>
      </c>
      <c r="F6" s="4">
        <v>11</v>
      </c>
      <c r="G6" s="4">
        <v>53</v>
      </c>
      <c r="H6" s="4">
        <v>79</v>
      </c>
      <c r="I6" s="4">
        <v>80</v>
      </c>
      <c r="J6" s="5">
        <f t="shared" ref="J6:J13" si="1">SUM(D6:I6)</f>
        <v>274</v>
      </c>
      <c r="K6" s="11">
        <f t="shared" ref="K6:K12" si="2">J6/T6</f>
        <v>0.14558979808714134</v>
      </c>
      <c r="L6" s="54"/>
      <c r="M6" s="4" t="s">
        <v>9</v>
      </c>
      <c r="N6" s="4">
        <v>51</v>
      </c>
      <c r="O6" s="4">
        <v>348</v>
      </c>
      <c r="P6" s="4">
        <v>343</v>
      </c>
      <c r="Q6" s="4">
        <v>481</v>
      </c>
      <c r="R6" s="4">
        <v>334</v>
      </c>
      <c r="S6" s="4">
        <v>325</v>
      </c>
      <c r="T6" s="5">
        <f t="shared" si="0"/>
        <v>1882</v>
      </c>
    </row>
    <row r="7" spans="2:20" x14ac:dyDescent="0.35">
      <c r="B7" s="54" t="s">
        <v>10</v>
      </c>
      <c r="C7" s="4" t="s">
        <v>8</v>
      </c>
      <c r="D7" s="4">
        <v>0</v>
      </c>
      <c r="E7" s="4">
        <v>0</v>
      </c>
      <c r="F7" s="4">
        <v>0</v>
      </c>
      <c r="G7" s="4">
        <v>1</v>
      </c>
      <c r="H7" s="4">
        <v>0</v>
      </c>
      <c r="I7" s="4">
        <v>0</v>
      </c>
      <c r="J7" s="5">
        <f t="shared" si="1"/>
        <v>1</v>
      </c>
      <c r="K7" s="11">
        <f t="shared" si="2"/>
        <v>0.05</v>
      </c>
      <c r="L7" s="54" t="s">
        <v>10</v>
      </c>
      <c r="M7" s="4" t="s">
        <v>8</v>
      </c>
      <c r="N7" s="4">
        <v>0</v>
      </c>
      <c r="O7" s="4">
        <v>0</v>
      </c>
      <c r="P7" s="4">
        <v>15</v>
      </c>
      <c r="Q7" s="4">
        <v>5</v>
      </c>
      <c r="R7" s="4">
        <v>0</v>
      </c>
      <c r="S7" s="4">
        <v>0</v>
      </c>
      <c r="T7" s="5">
        <f t="shared" si="0"/>
        <v>20</v>
      </c>
    </row>
    <row r="8" spans="2:20" x14ac:dyDescent="0.35">
      <c r="B8" s="54"/>
      <c r="C8" s="4" t="s">
        <v>9</v>
      </c>
      <c r="D8" s="4">
        <v>0</v>
      </c>
      <c r="E8" s="4">
        <v>0</v>
      </c>
      <c r="F8" s="4">
        <v>0</v>
      </c>
      <c r="G8" s="4">
        <v>3</v>
      </c>
      <c r="H8" s="4">
        <v>0</v>
      </c>
      <c r="I8" s="4">
        <v>0</v>
      </c>
      <c r="J8" s="5">
        <f t="shared" si="1"/>
        <v>3</v>
      </c>
      <c r="K8" s="11">
        <f t="shared" si="2"/>
        <v>0.12</v>
      </c>
      <c r="L8" s="54"/>
      <c r="M8" s="4" t="s">
        <v>9</v>
      </c>
      <c r="N8" s="4">
        <v>0</v>
      </c>
      <c r="O8" s="4">
        <v>0</v>
      </c>
      <c r="P8" s="4">
        <v>10</v>
      </c>
      <c r="Q8" s="4">
        <v>15</v>
      </c>
      <c r="R8" s="4">
        <v>0</v>
      </c>
      <c r="S8" s="4">
        <v>0</v>
      </c>
      <c r="T8" s="5">
        <f t="shared" si="0"/>
        <v>25</v>
      </c>
    </row>
    <row r="9" spans="2:20" x14ac:dyDescent="0.35">
      <c r="B9" s="54" t="s">
        <v>11</v>
      </c>
      <c r="C9" s="4" t="s">
        <v>8</v>
      </c>
      <c r="D9" s="4">
        <v>13</v>
      </c>
      <c r="E9" s="4">
        <v>45</v>
      </c>
      <c r="F9" s="4">
        <v>93</v>
      </c>
      <c r="G9" s="4">
        <v>49</v>
      </c>
      <c r="H9" s="4">
        <v>80</v>
      </c>
      <c r="I9" s="4">
        <v>49</v>
      </c>
      <c r="J9" s="5">
        <f t="shared" si="1"/>
        <v>329</v>
      </c>
      <c r="K9" s="11">
        <f t="shared" si="2"/>
        <v>9.8621103117505993E-2</v>
      </c>
      <c r="L9" s="54" t="s">
        <v>11</v>
      </c>
      <c r="M9" s="4" t="s">
        <v>8</v>
      </c>
      <c r="N9" s="4">
        <v>104</v>
      </c>
      <c r="O9" s="4">
        <v>656</v>
      </c>
      <c r="P9" s="4">
        <v>889</v>
      </c>
      <c r="Q9" s="4">
        <v>768</v>
      </c>
      <c r="R9" s="4">
        <v>414</v>
      </c>
      <c r="S9" s="4">
        <v>505</v>
      </c>
      <c r="T9" s="5">
        <f t="shared" si="0"/>
        <v>3336</v>
      </c>
    </row>
    <row r="10" spans="2:20" x14ac:dyDescent="0.35">
      <c r="B10" s="54"/>
      <c r="C10" s="4" t="s">
        <v>9</v>
      </c>
      <c r="D10" s="4">
        <v>9</v>
      </c>
      <c r="E10" s="4">
        <v>85</v>
      </c>
      <c r="F10" s="4">
        <v>117</v>
      </c>
      <c r="G10" s="4">
        <v>71</v>
      </c>
      <c r="H10" s="4">
        <v>114</v>
      </c>
      <c r="I10" s="4">
        <v>50</v>
      </c>
      <c r="J10" s="5">
        <f t="shared" si="1"/>
        <v>446</v>
      </c>
      <c r="K10" s="11">
        <f t="shared" si="2"/>
        <v>0.11438830469351116</v>
      </c>
      <c r="L10" s="54"/>
      <c r="M10" s="4" t="s">
        <v>9</v>
      </c>
      <c r="N10" s="4">
        <v>81</v>
      </c>
      <c r="O10" s="4">
        <v>870</v>
      </c>
      <c r="P10" s="4">
        <v>1010</v>
      </c>
      <c r="Q10" s="4">
        <v>895</v>
      </c>
      <c r="R10" s="4">
        <v>461</v>
      </c>
      <c r="S10" s="4">
        <v>582</v>
      </c>
      <c r="T10" s="5">
        <f t="shared" si="0"/>
        <v>3899</v>
      </c>
    </row>
    <row r="11" spans="2:20" x14ac:dyDescent="0.35">
      <c r="B11" s="54" t="s">
        <v>12</v>
      </c>
      <c r="C11" s="4" t="s">
        <v>8</v>
      </c>
      <c r="D11" s="4">
        <v>0</v>
      </c>
      <c r="E11" s="4">
        <v>1</v>
      </c>
      <c r="F11" s="4">
        <v>5</v>
      </c>
      <c r="G11" s="4">
        <v>0</v>
      </c>
      <c r="H11" s="4">
        <v>0</v>
      </c>
      <c r="I11" s="4">
        <v>0</v>
      </c>
      <c r="J11" s="5">
        <f t="shared" si="1"/>
        <v>6</v>
      </c>
      <c r="K11" s="11">
        <f t="shared" si="2"/>
        <v>5.9405940594059403E-2</v>
      </c>
      <c r="L11" s="54" t="s">
        <v>12</v>
      </c>
      <c r="M11" s="4" t="s">
        <v>8</v>
      </c>
      <c r="N11" s="4">
        <v>0</v>
      </c>
      <c r="O11" s="4">
        <v>5</v>
      </c>
      <c r="P11" s="4">
        <v>96</v>
      </c>
      <c r="Q11" s="4">
        <v>0</v>
      </c>
      <c r="R11" s="4">
        <v>0</v>
      </c>
      <c r="S11" s="4">
        <v>0</v>
      </c>
      <c r="T11" s="5">
        <f t="shared" si="0"/>
        <v>101</v>
      </c>
    </row>
    <row r="12" spans="2:20" x14ac:dyDescent="0.35">
      <c r="B12" s="54"/>
      <c r="C12" s="4" t="s">
        <v>9</v>
      </c>
      <c r="D12" s="4">
        <v>0</v>
      </c>
      <c r="E12" s="4">
        <v>0</v>
      </c>
      <c r="F12" s="4">
        <v>14</v>
      </c>
      <c r="G12" s="4">
        <v>0</v>
      </c>
      <c r="H12" s="4">
        <v>0</v>
      </c>
      <c r="I12" s="4">
        <v>0</v>
      </c>
      <c r="J12" s="5">
        <f t="shared" si="1"/>
        <v>14</v>
      </c>
      <c r="K12" s="11">
        <f t="shared" si="2"/>
        <v>0.12962962962962962</v>
      </c>
      <c r="L12" s="54"/>
      <c r="M12" s="4" t="s">
        <v>9</v>
      </c>
      <c r="N12" s="4">
        <v>0</v>
      </c>
      <c r="O12" s="4">
        <v>13</v>
      </c>
      <c r="P12" s="4">
        <v>95</v>
      </c>
      <c r="Q12" s="4">
        <v>0</v>
      </c>
      <c r="R12" s="4">
        <v>0</v>
      </c>
      <c r="S12" s="4">
        <v>0</v>
      </c>
      <c r="T12" s="5">
        <f t="shared" si="0"/>
        <v>108</v>
      </c>
    </row>
    <row r="13" spans="2:20" x14ac:dyDescent="0.35">
      <c r="B13" s="7"/>
      <c r="C13" s="4"/>
      <c r="D13" s="4">
        <v>49</v>
      </c>
      <c r="E13" s="4">
        <v>225</v>
      </c>
      <c r="F13" s="4">
        <v>251</v>
      </c>
      <c r="G13" s="4">
        <v>212</v>
      </c>
      <c r="H13" s="4">
        <v>333</v>
      </c>
      <c r="I13" s="4">
        <v>226</v>
      </c>
      <c r="J13" s="5">
        <f t="shared" si="1"/>
        <v>1296</v>
      </c>
      <c r="K13" s="11">
        <f>J13/T13</f>
        <v>0.11670418730301665</v>
      </c>
      <c r="L13" s="7"/>
      <c r="M13" s="4"/>
      <c r="N13" s="4">
        <v>305</v>
      </c>
      <c r="O13" s="4">
        <v>2229</v>
      </c>
      <c r="P13" s="4">
        <v>2742</v>
      </c>
      <c r="Q13" s="4">
        <v>2594</v>
      </c>
      <c r="R13" s="4">
        <v>1537</v>
      </c>
      <c r="S13" s="4">
        <v>1698</v>
      </c>
      <c r="T13" s="5">
        <f>SUM(N13:S13)</f>
        <v>11105</v>
      </c>
    </row>
    <row r="14" spans="2:20" x14ac:dyDescent="0.35">
      <c r="C14" s="5" t="s">
        <v>8</v>
      </c>
      <c r="D14" s="5">
        <f>SUM(D5,D7,D9,D11)</f>
        <v>29</v>
      </c>
      <c r="E14" s="5">
        <f t="shared" ref="E14:J14" si="3">SUM(E5,E7,E9,E11)</f>
        <v>100</v>
      </c>
      <c r="F14" s="5">
        <f t="shared" si="3"/>
        <v>109</v>
      </c>
      <c r="G14" s="5">
        <f t="shared" si="3"/>
        <v>85</v>
      </c>
      <c r="H14" s="5">
        <f t="shared" si="3"/>
        <v>140</v>
      </c>
      <c r="I14" s="5">
        <f t="shared" si="3"/>
        <v>96</v>
      </c>
      <c r="J14" s="5">
        <f t="shared" si="3"/>
        <v>559</v>
      </c>
      <c r="K14" s="11">
        <f>J14/T14</f>
        <v>0.10768638027355038</v>
      </c>
      <c r="N14" s="5">
        <f>SUM(N5,N7,N9,N11)</f>
        <v>173</v>
      </c>
      <c r="O14" s="5">
        <f t="shared" ref="O14:T14" si="4">SUM(O5,O7,O9,O11)</f>
        <v>998</v>
      </c>
      <c r="P14" s="5">
        <f t="shared" si="4"/>
        <v>1284</v>
      </c>
      <c r="Q14" s="5">
        <f t="shared" si="4"/>
        <v>1203</v>
      </c>
      <c r="R14" s="5">
        <f t="shared" si="4"/>
        <v>742</v>
      </c>
      <c r="S14" s="5">
        <f t="shared" si="4"/>
        <v>791</v>
      </c>
      <c r="T14" s="5">
        <f t="shared" si="4"/>
        <v>5191</v>
      </c>
    </row>
    <row r="15" spans="2:20" x14ac:dyDescent="0.35">
      <c r="C15" s="5" t="s">
        <v>9</v>
      </c>
      <c r="D15" s="5">
        <f>SUM(D6,D8,D10,D12)</f>
        <v>20</v>
      </c>
      <c r="E15" s="5">
        <f t="shared" ref="E15:J15" si="5">SUM(E6,E8,E10,E12)</f>
        <v>125</v>
      </c>
      <c r="F15" s="5">
        <f t="shared" si="5"/>
        <v>142</v>
      </c>
      <c r="G15" s="5">
        <f t="shared" si="5"/>
        <v>127</v>
      </c>
      <c r="H15" s="5">
        <f t="shared" si="5"/>
        <v>193</v>
      </c>
      <c r="I15" s="5">
        <f t="shared" si="5"/>
        <v>130</v>
      </c>
      <c r="J15" s="5">
        <f t="shared" si="5"/>
        <v>737</v>
      </c>
      <c r="K15" s="11">
        <f>J15/T15</f>
        <v>0.12461954683801149</v>
      </c>
      <c r="N15" s="5">
        <f>SUM(N6,N8,N10,N12)</f>
        <v>132</v>
      </c>
      <c r="O15" s="5">
        <f t="shared" ref="O15:T15" si="6">SUM(O6,O8,O10,O12)</f>
        <v>1231</v>
      </c>
      <c r="P15" s="5">
        <f t="shared" si="6"/>
        <v>1458</v>
      </c>
      <c r="Q15" s="5">
        <f t="shared" si="6"/>
        <v>1391</v>
      </c>
      <c r="R15" s="5">
        <f t="shared" si="6"/>
        <v>795</v>
      </c>
      <c r="S15" s="5">
        <f t="shared" si="6"/>
        <v>907</v>
      </c>
      <c r="T15" s="5">
        <f t="shared" si="6"/>
        <v>5914</v>
      </c>
    </row>
    <row r="16" spans="2:20" x14ac:dyDescent="0.35">
      <c r="K16" s="11"/>
    </row>
    <row r="17" spans="2:20" x14ac:dyDescent="0.35">
      <c r="B17" s="7" t="s">
        <v>13</v>
      </c>
      <c r="C17" s="4"/>
      <c r="D17" s="4" t="s">
        <v>1</v>
      </c>
      <c r="E17" s="4" t="s">
        <v>2</v>
      </c>
      <c r="F17" s="4" t="s">
        <v>3</v>
      </c>
      <c r="G17" s="4" t="s">
        <v>4</v>
      </c>
      <c r="H17" s="4" t="s">
        <v>5</v>
      </c>
      <c r="I17" s="4" t="s">
        <v>6</v>
      </c>
      <c r="L17" s="7" t="s">
        <v>13</v>
      </c>
      <c r="M17" s="4"/>
      <c r="N17" s="4" t="s">
        <v>1</v>
      </c>
      <c r="O17" s="4" t="s">
        <v>2</v>
      </c>
      <c r="P17" s="4" t="s">
        <v>3</v>
      </c>
      <c r="Q17" s="4" t="s">
        <v>4</v>
      </c>
      <c r="R17" s="4" t="s">
        <v>5</v>
      </c>
      <c r="S17" s="4" t="s">
        <v>6</v>
      </c>
    </row>
    <row r="18" spans="2:20" x14ac:dyDescent="0.35">
      <c r="B18" s="54" t="s">
        <v>7</v>
      </c>
      <c r="C18" s="4" t="s">
        <v>8</v>
      </c>
      <c r="D18" s="4">
        <v>2</v>
      </c>
      <c r="E18" s="4">
        <v>22</v>
      </c>
      <c r="F18" s="4">
        <v>15</v>
      </c>
      <c r="G18" s="4">
        <v>24</v>
      </c>
      <c r="H18" s="4">
        <v>20</v>
      </c>
      <c r="I18" s="4">
        <v>30</v>
      </c>
      <c r="J18" s="5">
        <f>SUM(D18:I18)</f>
        <v>113</v>
      </c>
      <c r="K18" s="11">
        <f>J18/T18</f>
        <v>6.9538461538461535E-2</v>
      </c>
      <c r="L18" s="54" t="s">
        <v>7</v>
      </c>
      <c r="M18" s="4" t="s">
        <v>8</v>
      </c>
      <c r="N18" s="4">
        <v>56</v>
      </c>
      <c r="O18" s="4">
        <v>331</v>
      </c>
      <c r="P18" s="4">
        <v>304</v>
      </c>
      <c r="Q18" s="4">
        <v>384</v>
      </c>
      <c r="R18" s="4">
        <v>287</v>
      </c>
      <c r="S18" s="4">
        <v>263</v>
      </c>
      <c r="T18" s="5">
        <f t="shared" ref="T18:T25" si="7">SUM(N18:S18)</f>
        <v>1625</v>
      </c>
    </row>
    <row r="19" spans="2:20" x14ac:dyDescent="0.35">
      <c r="B19" s="54"/>
      <c r="C19" s="4" t="s">
        <v>9</v>
      </c>
      <c r="D19" s="4">
        <v>1</v>
      </c>
      <c r="E19" s="4">
        <v>29</v>
      </c>
      <c r="F19" s="4">
        <v>19</v>
      </c>
      <c r="G19" s="4">
        <v>48</v>
      </c>
      <c r="H19" s="4">
        <v>27</v>
      </c>
      <c r="I19" s="4">
        <v>47</v>
      </c>
      <c r="J19" s="5">
        <f t="shared" ref="J19:J26" si="8">SUM(D19:I19)</f>
        <v>171</v>
      </c>
      <c r="K19" s="11">
        <f t="shared" ref="K19:K25" si="9">J19/T19</f>
        <v>9.3904448105436578E-2</v>
      </c>
      <c r="L19" s="54"/>
      <c r="M19" s="4" t="s">
        <v>9</v>
      </c>
      <c r="N19" s="4">
        <v>61</v>
      </c>
      <c r="O19" s="4">
        <v>342</v>
      </c>
      <c r="P19" s="4">
        <v>331</v>
      </c>
      <c r="Q19" s="4">
        <v>448</v>
      </c>
      <c r="R19" s="4">
        <v>321</v>
      </c>
      <c r="S19" s="4">
        <v>318</v>
      </c>
      <c r="T19" s="5">
        <f t="shared" si="7"/>
        <v>1821</v>
      </c>
    </row>
    <row r="20" spans="2:20" x14ac:dyDescent="0.35">
      <c r="B20" s="54" t="s">
        <v>10</v>
      </c>
      <c r="C20" s="4" t="s">
        <v>8</v>
      </c>
      <c r="D20" s="4">
        <v>0</v>
      </c>
      <c r="E20" s="4">
        <v>0</v>
      </c>
      <c r="F20" s="4">
        <v>0</v>
      </c>
      <c r="G20" s="4">
        <v>2</v>
      </c>
      <c r="H20" s="4">
        <v>0</v>
      </c>
      <c r="I20" s="4">
        <v>0</v>
      </c>
      <c r="J20" s="5">
        <f t="shared" si="8"/>
        <v>2</v>
      </c>
      <c r="K20" s="11">
        <f t="shared" si="9"/>
        <v>0.1</v>
      </c>
      <c r="L20" s="54" t="s">
        <v>10</v>
      </c>
      <c r="M20" s="4" t="s">
        <v>8</v>
      </c>
      <c r="N20" s="4">
        <v>0</v>
      </c>
      <c r="O20" s="4">
        <v>0</v>
      </c>
      <c r="P20" s="4">
        <v>13</v>
      </c>
      <c r="Q20" s="4">
        <v>7</v>
      </c>
      <c r="R20" s="4">
        <v>0</v>
      </c>
      <c r="S20" s="4">
        <v>0</v>
      </c>
      <c r="T20" s="5">
        <f t="shared" si="7"/>
        <v>20</v>
      </c>
    </row>
    <row r="21" spans="2:20" x14ac:dyDescent="0.35">
      <c r="B21" s="54"/>
      <c r="C21" s="4" t="s">
        <v>9</v>
      </c>
      <c r="D21" s="4">
        <v>0</v>
      </c>
      <c r="E21" s="4">
        <v>0</v>
      </c>
      <c r="F21" s="4">
        <v>0</v>
      </c>
      <c r="G21" s="4">
        <v>2</v>
      </c>
      <c r="H21" s="4">
        <v>0</v>
      </c>
      <c r="I21" s="4">
        <v>0</v>
      </c>
      <c r="J21" s="5">
        <f t="shared" si="8"/>
        <v>2</v>
      </c>
      <c r="K21" s="11">
        <f t="shared" si="9"/>
        <v>0.1111111111111111</v>
      </c>
      <c r="L21" s="54"/>
      <c r="M21" s="4" t="s">
        <v>9</v>
      </c>
      <c r="N21" s="4">
        <v>0</v>
      </c>
      <c r="O21" s="4">
        <v>0</v>
      </c>
      <c r="P21" s="4">
        <v>6</v>
      </c>
      <c r="Q21" s="4">
        <v>12</v>
      </c>
      <c r="R21" s="4">
        <v>0</v>
      </c>
      <c r="S21" s="4">
        <v>0</v>
      </c>
      <c r="T21" s="5">
        <f t="shared" si="7"/>
        <v>18</v>
      </c>
    </row>
    <row r="22" spans="2:20" x14ac:dyDescent="0.35">
      <c r="B22" s="54" t="s">
        <v>11</v>
      </c>
      <c r="C22" s="4" t="s">
        <v>8</v>
      </c>
      <c r="D22" s="4">
        <v>9</v>
      </c>
      <c r="E22" s="4">
        <v>47</v>
      </c>
      <c r="F22" s="4">
        <v>39</v>
      </c>
      <c r="G22" s="4">
        <v>30</v>
      </c>
      <c r="H22" s="4">
        <v>21</v>
      </c>
      <c r="I22" s="4">
        <v>13</v>
      </c>
      <c r="J22" s="5">
        <f t="shared" si="8"/>
        <v>159</v>
      </c>
      <c r="K22" s="11">
        <f t="shared" si="9"/>
        <v>5.2666445842994368E-2</v>
      </c>
      <c r="L22" s="54" t="s">
        <v>11</v>
      </c>
      <c r="M22" s="4" t="s">
        <v>8</v>
      </c>
      <c r="N22" s="4">
        <v>99</v>
      </c>
      <c r="O22" s="4">
        <v>646</v>
      </c>
      <c r="P22" s="4">
        <v>818</v>
      </c>
      <c r="Q22" s="4">
        <v>647</v>
      </c>
      <c r="R22" s="4">
        <v>321</v>
      </c>
      <c r="S22" s="4">
        <v>488</v>
      </c>
      <c r="T22" s="5">
        <f t="shared" si="7"/>
        <v>3019</v>
      </c>
    </row>
    <row r="23" spans="2:20" x14ac:dyDescent="0.35">
      <c r="B23" s="54"/>
      <c r="C23" s="4" t="s">
        <v>9</v>
      </c>
      <c r="D23" s="4">
        <v>19</v>
      </c>
      <c r="E23" s="4">
        <v>60</v>
      </c>
      <c r="F23" s="4">
        <v>64</v>
      </c>
      <c r="G23" s="4">
        <v>60</v>
      </c>
      <c r="H23" s="4">
        <v>35</v>
      </c>
      <c r="I23" s="4">
        <v>21</v>
      </c>
      <c r="J23" s="5">
        <f t="shared" si="8"/>
        <v>259</v>
      </c>
      <c r="K23" s="11">
        <f t="shared" si="9"/>
        <v>7.2285794027351385E-2</v>
      </c>
      <c r="L23" s="54"/>
      <c r="M23" s="4" t="s">
        <v>9</v>
      </c>
      <c r="N23" s="4">
        <v>111</v>
      </c>
      <c r="O23" s="4">
        <v>819</v>
      </c>
      <c r="P23" s="4">
        <v>974</v>
      </c>
      <c r="Q23" s="4">
        <v>761</v>
      </c>
      <c r="R23" s="4">
        <v>363</v>
      </c>
      <c r="S23" s="4">
        <v>555</v>
      </c>
      <c r="T23" s="5">
        <f t="shared" si="7"/>
        <v>3583</v>
      </c>
    </row>
    <row r="24" spans="2:20" x14ac:dyDescent="0.35">
      <c r="B24" s="54" t="s">
        <v>12</v>
      </c>
      <c r="C24" s="4" t="s">
        <v>8</v>
      </c>
      <c r="D24" s="4">
        <v>0</v>
      </c>
      <c r="E24" s="4">
        <v>0</v>
      </c>
      <c r="F24" s="4">
        <v>4</v>
      </c>
      <c r="G24" s="4">
        <v>0</v>
      </c>
      <c r="H24" s="4">
        <v>0</v>
      </c>
      <c r="I24" s="4">
        <v>0</v>
      </c>
      <c r="J24" s="5">
        <f t="shared" si="8"/>
        <v>4</v>
      </c>
      <c r="K24" s="11">
        <f t="shared" si="9"/>
        <v>4.7619047619047616E-2</v>
      </c>
      <c r="L24" s="54" t="s">
        <v>12</v>
      </c>
      <c r="M24" s="4" t="s">
        <v>8</v>
      </c>
      <c r="N24" s="4">
        <v>0</v>
      </c>
      <c r="O24" s="4">
        <v>5</v>
      </c>
      <c r="P24" s="4">
        <v>79</v>
      </c>
      <c r="Q24" s="4">
        <v>0</v>
      </c>
      <c r="R24" s="4">
        <v>0</v>
      </c>
      <c r="S24" s="4">
        <v>0</v>
      </c>
      <c r="T24" s="5">
        <f t="shared" si="7"/>
        <v>84</v>
      </c>
    </row>
    <row r="25" spans="2:20" x14ac:dyDescent="0.35">
      <c r="B25" s="54"/>
      <c r="C25" s="4" t="s">
        <v>9</v>
      </c>
      <c r="D25" s="4">
        <v>0</v>
      </c>
      <c r="E25" s="4">
        <v>0</v>
      </c>
      <c r="F25" s="4">
        <v>4</v>
      </c>
      <c r="G25" s="4">
        <v>0</v>
      </c>
      <c r="H25" s="4">
        <v>0</v>
      </c>
      <c r="I25" s="4">
        <v>0</v>
      </c>
      <c r="J25" s="5">
        <f t="shared" si="8"/>
        <v>4</v>
      </c>
      <c r="K25" s="11">
        <f t="shared" si="9"/>
        <v>3.8095238095238099E-2</v>
      </c>
      <c r="L25" s="54"/>
      <c r="M25" s="4" t="s">
        <v>9</v>
      </c>
      <c r="N25" s="4">
        <v>0</v>
      </c>
      <c r="O25" s="4">
        <v>7</v>
      </c>
      <c r="P25" s="4">
        <v>98</v>
      </c>
      <c r="Q25" s="4">
        <v>0</v>
      </c>
      <c r="R25" s="4">
        <v>0</v>
      </c>
      <c r="S25" s="4">
        <v>0</v>
      </c>
      <c r="T25" s="5">
        <f t="shared" si="7"/>
        <v>105</v>
      </c>
    </row>
    <row r="26" spans="2:20" x14ac:dyDescent="0.35">
      <c r="B26" s="7"/>
      <c r="C26" s="4"/>
      <c r="D26" s="4">
        <v>31</v>
      </c>
      <c r="E26" s="4">
        <v>158</v>
      </c>
      <c r="F26" s="4">
        <v>145</v>
      </c>
      <c r="G26" s="4">
        <v>166</v>
      </c>
      <c r="H26" s="4">
        <v>103</v>
      </c>
      <c r="I26" s="4">
        <v>111</v>
      </c>
      <c r="J26" s="5">
        <f t="shared" si="8"/>
        <v>714</v>
      </c>
      <c r="K26" s="11">
        <f>J26/T26</f>
        <v>6.9489051094890508E-2</v>
      </c>
      <c r="L26" s="7"/>
      <c r="M26" s="4"/>
      <c r="N26" s="4">
        <v>327</v>
      </c>
      <c r="O26" s="4">
        <v>2150</v>
      </c>
      <c r="P26" s="4">
        <v>2623</v>
      </c>
      <c r="Q26" s="4">
        <v>2259</v>
      </c>
      <c r="R26" s="4">
        <v>1292</v>
      </c>
      <c r="S26" s="4">
        <v>1624</v>
      </c>
      <c r="T26" s="5">
        <f>SUM(N26:S26)</f>
        <v>10275</v>
      </c>
    </row>
    <row r="27" spans="2:20" x14ac:dyDescent="0.35">
      <c r="C27" s="5" t="s">
        <v>8</v>
      </c>
      <c r="D27" s="5">
        <f>SUM(D18,D20,D22,D24)</f>
        <v>11</v>
      </c>
      <c r="E27" s="5">
        <f t="shared" ref="E27:J27" si="10">SUM(E18,E20,E22,E24)</f>
        <v>69</v>
      </c>
      <c r="F27" s="5">
        <f t="shared" si="10"/>
        <v>58</v>
      </c>
      <c r="G27" s="5">
        <f t="shared" si="10"/>
        <v>56</v>
      </c>
      <c r="H27" s="5">
        <f t="shared" si="10"/>
        <v>41</v>
      </c>
      <c r="I27" s="5">
        <f t="shared" si="10"/>
        <v>43</v>
      </c>
      <c r="J27" s="5">
        <f t="shared" si="10"/>
        <v>278</v>
      </c>
      <c r="K27" s="11">
        <f>J27/T27</f>
        <v>5.8550968828980622E-2</v>
      </c>
      <c r="M27" s="5" t="s">
        <v>8</v>
      </c>
      <c r="N27" s="5">
        <f>SUM(N18,N20,N22,N24)</f>
        <v>155</v>
      </c>
      <c r="O27" s="5">
        <f t="shared" ref="O27:T27" si="11">SUM(O18,O20,O22,O24)</f>
        <v>982</v>
      </c>
      <c r="P27" s="5">
        <f t="shared" si="11"/>
        <v>1214</v>
      </c>
      <c r="Q27" s="5">
        <f t="shared" si="11"/>
        <v>1038</v>
      </c>
      <c r="R27" s="5">
        <f t="shared" si="11"/>
        <v>608</v>
      </c>
      <c r="S27" s="5">
        <f t="shared" si="11"/>
        <v>751</v>
      </c>
      <c r="T27" s="5">
        <f t="shared" si="11"/>
        <v>4748</v>
      </c>
    </row>
    <row r="28" spans="2:20" x14ac:dyDescent="0.35">
      <c r="C28" s="5" t="s">
        <v>9</v>
      </c>
      <c r="D28" s="5">
        <f>SUM(D19,D21,D23,D25)</f>
        <v>20</v>
      </c>
      <c r="E28" s="5">
        <f t="shared" ref="E28:J28" si="12">SUM(E19,E21,E23,E25)</f>
        <v>89</v>
      </c>
      <c r="F28" s="5">
        <f t="shared" si="12"/>
        <v>87</v>
      </c>
      <c r="G28" s="5">
        <f t="shared" si="12"/>
        <v>110</v>
      </c>
      <c r="H28" s="5">
        <f t="shared" si="12"/>
        <v>62</v>
      </c>
      <c r="I28" s="5">
        <f t="shared" si="12"/>
        <v>68</v>
      </c>
      <c r="J28" s="5">
        <f t="shared" si="12"/>
        <v>436</v>
      </c>
      <c r="K28" s="11">
        <f>J28/T28</f>
        <v>7.8885471322598155E-2</v>
      </c>
      <c r="M28" s="5" t="s">
        <v>9</v>
      </c>
      <c r="N28" s="5">
        <f>SUM(N19,N21,N23,N25)</f>
        <v>172</v>
      </c>
      <c r="O28" s="5">
        <f t="shared" ref="O28:T28" si="13">SUM(O19,O21,O23,O25)</f>
        <v>1168</v>
      </c>
      <c r="P28" s="5">
        <f t="shared" si="13"/>
        <v>1409</v>
      </c>
      <c r="Q28" s="5">
        <f t="shared" si="13"/>
        <v>1221</v>
      </c>
      <c r="R28" s="5">
        <f t="shared" si="13"/>
        <v>684</v>
      </c>
      <c r="S28" s="5">
        <f t="shared" si="13"/>
        <v>873</v>
      </c>
      <c r="T28" s="5">
        <f t="shared" si="13"/>
        <v>5527</v>
      </c>
    </row>
    <row r="30" spans="2:20" x14ac:dyDescent="0.35">
      <c r="B30" s="7" t="s">
        <v>14</v>
      </c>
      <c r="C30" s="4"/>
      <c r="D30" s="4" t="s">
        <v>1</v>
      </c>
      <c r="E30" s="4" t="s">
        <v>2</v>
      </c>
      <c r="F30" s="4" t="s">
        <v>3</v>
      </c>
      <c r="G30" s="4" t="s">
        <v>4</v>
      </c>
      <c r="H30" s="4" t="s">
        <v>5</v>
      </c>
      <c r="I30" s="4" t="s">
        <v>6</v>
      </c>
      <c r="L30" s="7" t="s">
        <v>14</v>
      </c>
      <c r="M30" s="4"/>
      <c r="N30" s="4" t="s">
        <v>1</v>
      </c>
      <c r="O30" s="4" t="s">
        <v>2</v>
      </c>
      <c r="P30" s="4" t="s">
        <v>3</v>
      </c>
      <c r="Q30" s="4" t="s">
        <v>4</v>
      </c>
      <c r="R30" s="4" t="s">
        <v>5</v>
      </c>
      <c r="S30" s="4" t="s">
        <v>6</v>
      </c>
    </row>
    <row r="31" spans="2:20" x14ac:dyDescent="0.35">
      <c r="B31" s="54" t="s">
        <v>7</v>
      </c>
      <c r="C31" s="4" t="s">
        <v>8</v>
      </c>
      <c r="D31" s="4">
        <v>2</v>
      </c>
      <c r="E31" s="4">
        <v>29</v>
      </c>
      <c r="F31" s="4">
        <v>10</v>
      </c>
      <c r="G31" s="4">
        <v>28</v>
      </c>
      <c r="H31" s="4">
        <v>21</v>
      </c>
      <c r="I31" s="4">
        <v>27</v>
      </c>
      <c r="J31" s="5">
        <f>SUM(D31:I31)</f>
        <v>117</v>
      </c>
      <c r="K31" s="11">
        <f>J31/T31</f>
        <v>9.0208172706245177E-2</v>
      </c>
      <c r="L31" s="54" t="s">
        <v>7</v>
      </c>
      <c r="M31" s="4" t="s">
        <v>8</v>
      </c>
      <c r="N31" s="4">
        <v>89</v>
      </c>
      <c r="O31" s="4">
        <v>229</v>
      </c>
      <c r="P31" s="4">
        <v>261</v>
      </c>
      <c r="Q31" s="4">
        <v>289</v>
      </c>
      <c r="R31" s="4">
        <v>228</v>
      </c>
      <c r="S31" s="4">
        <v>201</v>
      </c>
      <c r="T31" s="5">
        <f t="shared" ref="T31:T38" si="14">SUM(N31:S31)</f>
        <v>1297</v>
      </c>
    </row>
    <row r="32" spans="2:20" x14ac:dyDescent="0.35">
      <c r="B32" s="54"/>
      <c r="C32" s="4" t="s">
        <v>9</v>
      </c>
      <c r="D32" s="4">
        <v>1</v>
      </c>
      <c r="E32" s="4">
        <v>34</v>
      </c>
      <c r="F32" s="4">
        <v>13</v>
      </c>
      <c r="G32" s="4">
        <v>28</v>
      </c>
      <c r="H32" s="4">
        <v>49</v>
      </c>
      <c r="I32" s="4">
        <v>32</v>
      </c>
      <c r="J32" s="5">
        <f t="shared" ref="J32:J39" si="15">SUM(D32:I32)</f>
        <v>157</v>
      </c>
      <c r="K32" s="11">
        <f t="shared" ref="K32:K38" si="16">J32/T32</f>
        <v>9.9872773536895679E-2</v>
      </c>
      <c r="L32" s="54"/>
      <c r="M32" s="4" t="s">
        <v>9</v>
      </c>
      <c r="N32" s="4">
        <v>80</v>
      </c>
      <c r="O32" s="4">
        <v>304</v>
      </c>
      <c r="P32" s="4">
        <v>289</v>
      </c>
      <c r="Q32" s="4">
        <v>355</v>
      </c>
      <c r="R32" s="4">
        <v>308</v>
      </c>
      <c r="S32" s="4">
        <v>236</v>
      </c>
      <c r="T32" s="5">
        <f t="shared" si="14"/>
        <v>1572</v>
      </c>
    </row>
    <row r="33" spans="2:20" x14ac:dyDescent="0.35">
      <c r="B33" s="54" t="s">
        <v>10</v>
      </c>
      <c r="C33" s="4" t="s">
        <v>8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5">
        <f t="shared" si="15"/>
        <v>1</v>
      </c>
      <c r="K33" s="11">
        <f t="shared" si="16"/>
        <v>6.25E-2</v>
      </c>
      <c r="L33" s="54" t="s">
        <v>10</v>
      </c>
      <c r="M33" s="4" t="s">
        <v>8</v>
      </c>
      <c r="N33" s="4">
        <v>0</v>
      </c>
      <c r="O33" s="4">
        <v>0</v>
      </c>
      <c r="P33" s="4">
        <v>12</v>
      </c>
      <c r="Q33" s="4">
        <v>4</v>
      </c>
      <c r="R33" s="4">
        <v>0</v>
      </c>
      <c r="S33" s="4">
        <v>0</v>
      </c>
      <c r="T33" s="5">
        <f t="shared" si="14"/>
        <v>16</v>
      </c>
    </row>
    <row r="34" spans="2:20" x14ac:dyDescent="0.35">
      <c r="B34" s="54"/>
      <c r="C34" s="4" t="s">
        <v>9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5">
        <f t="shared" si="15"/>
        <v>0</v>
      </c>
      <c r="K34" s="11">
        <f t="shared" si="16"/>
        <v>0</v>
      </c>
      <c r="L34" s="54"/>
      <c r="M34" s="4" t="s">
        <v>9</v>
      </c>
      <c r="N34" s="4">
        <v>0</v>
      </c>
      <c r="O34" s="4">
        <v>0</v>
      </c>
      <c r="P34" s="4">
        <v>7</v>
      </c>
      <c r="Q34" s="4">
        <v>2</v>
      </c>
      <c r="R34" s="4">
        <v>0</v>
      </c>
      <c r="S34" s="4">
        <v>0</v>
      </c>
      <c r="T34" s="5">
        <f t="shared" si="14"/>
        <v>9</v>
      </c>
    </row>
    <row r="35" spans="2:20" x14ac:dyDescent="0.35">
      <c r="B35" s="54" t="s">
        <v>11</v>
      </c>
      <c r="C35" s="4" t="s">
        <v>8</v>
      </c>
      <c r="D35" s="4">
        <v>19</v>
      </c>
      <c r="E35" s="4">
        <v>7</v>
      </c>
      <c r="F35" s="4">
        <v>40</v>
      </c>
      <c r="G35" s="4">
        <v>16</v>
      </c>
      <c r="H35" s="4">
        <v>50</v>
      </c>
      <c r="I35" s="4">
        <v>21</v>
      </c>
      <c r="J35" s="5">
        <f t="shared" si="15"/>
        <v>153</v>
      </c>
      <c r="K35" s="11">
        <f t="shared" si="16"/>
        <v>5.5575735561205958E-2</v>
      </c>
      <c r="L35" s="54" t="s">
        <v>11</v>
      </c>
      <c r="M35" s="4" t="s">
        <v>8</v>
      </c>
      <c r="N35" s="4">
        <v>131</v>
      </c>
      <c r="O35" s="4">
        <v>523</v>
      </c>
      <c r="P35" s="4">
        <v>772</v>
      </c>
      <c r="Q35" s="4">
        <v>539</v>
      </c>
      <c r="R35" s="4">
        <v>319</v>
      </c>
      <c r="S35" s="4">
        <v>469</v>
      </c>
      <c r="T35" s="5">
        <f t="shared" si="14"/>
        <v>2753</v>
      </c>
    </row>
    <row r="36" spans="2:20" x14ac:dyDescent="0.35">
      <c r="B36" s="54"/>
      <c r="C36" s="4" t="s">
        <v>9</v>
      </c>
      <c r="D36" s="4">
        <v>21</v>
      </c>
      <c r="E36" s="4">
        <v>19</v>
      </c>
      <c r="F36" s="4">
        <v>68</v>
      </c>
      <c r="G36" s="4">
        <v>26</v>
      </c>
      <c r="H36" s="4">
        <v>46</v>
      </c>
      <c r="I36" s="4">
        <v>18</v>
      </c>
      <c r="J36" s="5">
        <f t="shared" si="15"/>
        <v>198</v>
      </c>
      <c r="K36" s="11">
        <f t="shared" si="16"/>
        <v>6.455820019563091E-2</v>
      </c>
      <c r="L36" s="54"/>
      <c r="M36" s="4" t="s">
        <v>9</v>
      </c>
      <c r="N36" s="4">
        <v>131</v>
      </c>
      <c r="O36" s="4">
        <v>693</v>
      </c>
      <c r="P36" s="4">
        <v>819</v>
      </c>
      <c r="Q36" s="4">
        <v>539</v>
      </c>
      <c r="R36" s="4">
        <v>386</v>
      </c>
      <c r="S36" s="4">
        <v>499</v>
      </c>
      <c r="T36" s="5">
        <f t="shared" si="14"/>
        <v>3067</v>
      </c>
    </row>
    <row r="37" spans="2:20" x14ac:dyDescent="0.35">
      <c r="B37" s="54" t="s">
        <v>12</v>
      </c>
      <c r="C37" s="4" t="s">
        <v>8</v>
      </c>
      <c r="D37" s="4">
        <v>0</v>
      </c>
      <c r="E37" s="4">
        <v>0</v>
      </c>
      <c r="F37" s="4">
        <v>1</v>
      </c>
      <c r="G37" s="4">
        <v>0</v>
      </c>
      <c r="H37" s="4">
        <v>0</v>
      </c>
      <c r="I37" s="4">
        <v>0</v>
      </c>
      <c r="J37" s="5">
        <f t="shared" si="15"/>
        <v>1</v>
      </c>
      <c r="K37" s="11">
        <f t="shared" si="16"/>
        <v>1.6666666666666666E-2</v>
      </c>
      <c r="L37" s="54" t="s">
        <v>12</v>
      </c>
      <c r="M37" s="4" t="s">
        <v>8</v>
      </c>
      <c r="N37" s="4">
        <v>0</v>
      </c>
      <c r="O37" s="4">
        <v>5</v>
      </c>
      <c r="P37" s="4">
        <v>55</v>
      </c>
      <c r="Q37" s="4">
        <v>0</v>
      </c>
      <c r="R37" s="4">
        <v>0</v>
      </c>
      <c r="S37" s="4">
        <v>0</v>
      </c>
      <c r="T37" s="5">
        <f t="shared" si="14"/>
        <v>60</v>
      </c>
    </row>
    <row r="38" spans="2:20" x14ac:dyDescent="0.35">
      <c r="B38" s="54"/>
      <c r="C38" s="4" t="s">
        <v>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f t="shared" si="15"/>
        <v>0</v>
      </c>
      <c r="K38" s="11">
        <f t="shared" si="16"/>
        <v>0</v>
      </c>
      <c r="L38" s="54"/>
      <c r="M38" s="4" t="s">
        <v>9</v>
      </c>
      <c r="N38" s="4">
        <v>0</v>
      </c>
      <c r="O38" s="4">
        <v>5</v>
      </c>
      <c r="P38" s="4">
        <v>70</v>
      </c>
      <c r="Q38" s="4">
        <v>0</v>
      </c>
      <c r="R38" s="4">
        <v>0</v>
      </c>
      <c r="S38" s="4">
        <v>0</v>
      </c>
      <c r="T38" s="5">
        <f t="shared" si="14"/>
        <v>75</v>
      </c>
    </row>
    <row r="39" spans="2:20" x14ac:dyDescent="0.35">
      <c r="B39" s="7"/>
      <c r="C39" s="4"/>
      <c r="D39" s="4">
        <v>43</v>
      </c>
      <c r="E39" s="4">
        <v>89</v>
      </c>
      <c r="F39" s="4">
        <v>132</v>
      </c>
      <c r="G39" s="4">
        <v>99</v>
      </c>
      <c r="H39" s="4">
        <v>166</v>
      </c>
      <c r="I39" s="4">
        <v>98</v>
      </c>
      <c r="J39" s="5">
        <f t="shared" si="15"/>
        <v>627</v>
      </c>
      <c r="K39" s="11">
        <f>J39/T39</f>
        <v>7.085546389422534E-2</v>
      </c>
      <c r="L39" s="7"/>
      <c r="M39" s="4"/>
      <c r="N39" s="4">
        <v>431</v>
      </c>
      <c r="O39" s="4">
        <v>1759</v>
      </c>
      <c r="P39" s="4">
        <v>2285</v>
      </c>
      <c r="Q39" s="4">
        <v>1728</v>
      </c>
      <c r="R39" s="4">
        <v>1241</v>
      </c>
      <c r="S39" s="4">
        <v>1405</v>
      </c>
      <c r="T39" s="5">
        <f>SUM(N39:S39)</f>
        <v>8849</v>
      </c>
    </row>
    <row r="40" spans="2:20" x14ac:dyDescent="0.35">
      <c r="C40" s="5" t="s">
        <v>8</v>
      </c>
      <c r="D40" s="5">
        <f>SUM(D31,D33,D35,D37)</f>
        <v>21</v>
      </c>
      <c r="E40" s="5">
        <f t="shared" ref="E40:J40" si="17">SUM(E31,E33,E35,E37)</f>
        <v>36</v>
      </c>
      <c r="F40" s="5">
        <f t="shared" si="17"/>
        <v>51</v>
      </c>
      <c r="G40" s="5">
        <f t="shared" si="17"/>
        <v>45</v>
      </c>
      <c r="H40" s="5">
        <f t="shared" si="17"/>
        <v>71</v>
      </c>
      <c r="I40" s="5">
        <f t="shared" si="17"/>
        <v>48</v>
      </c>
      <c r="J40" s="5">
        <f t="shared" si="17"/>
        <v>272</v>
      </c>
      <c r="K40" s="11">
        <f>J40/T40</f>
        <v>6.592341250605914E-2</v>
      </c>
      <c r="M40" s="5" t="s">
        <v>8</v>
      </c>
      <c r="N40" s="5">
        <f>SUM(N31,N33,N35,N37)</f>
        <v>220</v>
      </c>
      <c r="O40" s="5">
        <f t="shared" ref="O40:T40" si="18">SUM(O31,O33,O35,O37)</f>
        <v>757</v>
      </c>
      <c r="P40" s="5">
        <f t="shared" si="18"/>
        <v>1100</v>
      </c>
      <c r="Q40" s="5">
        <f t="shared" si="18"/>
        <v>832</v>
      </c>
      <c r="R40" s="5">
        <f t="shared" si="18"/>
        <v>547</v>
      </c>
      <c r="S40" s="5">
        <f t="shared" si="18"/>
        <v>670</v>
      </c>
      <c r="T40" s="5">
        <f t="shared" si="18"/>
        <v>4126</v>
      </c>
    </row>
    <row r="41" spans="2:20" x14ac:dyDescent="0.35">
      <c r="C41" s="5" t="s">
        <v>9</v>
      </c>
      <c r="D41" s="5">
        <f>SUM(D32,D34,D36,D38)</f>
        <v>22</v>
      </c>
      <c r="E41" s="5">
        <f t="shared" ref="E41:J41" si="19">SUM(E32,E34,E36,E38)</f>
        <v>53</v>
      </c>
      <c r="F41" s="5">
        <f t="shared" si="19"/>
        <v>81</v>
      </c>
      <c r="G41" s="5">
        <f t="shared" si="19"/>
        <v>54</v>
      </c>
      <c r="H41" s="5">
        <f t="shared" si="19"/>
        <v>95</v>
      </c>
      <c r="I41" s="5">
        <f t="shared" si="19"/>
        <v>50</v>
      </c>
      <c r="J41" s="5">
        <f t="shared" si="19"/>
        <v>355</v>
      </c>
      <c r="K41" s="11">
        <f>J41/T41</f>
        <v>7.5164090620368412E-2</v>
      </c>
      <c r="M41" s="5" t="s">
        <v>9</v>
      </c>
      <c r="N41" s="5">
        <f>SUM(N32,N34,N36,N38)</f>
        <v>211</v>
      </c>
      <c r="O41" s="5">
        <f t="shared" ref="O41:T41" si="20">SUM(O32,O34,O36,O38)</f>
        <v>1002</v>
      </c>
      <c r="P41" s="5">
        <f t="shared" si="20"/>
        <v>1185</v>
      </c>
      <c r="Q41" s="5">
        <f t="shared" si="20"/>
        <v>896</v>
      </c>
      <c r="R41" s="5">
        <f t="shared" si="20"/>
        <v>694</v>
      </c>
      <c r="S41" s="5">
        <f t="shared" si="20"/>
        <v>735</v>
      </c>
      <c r="T41" s="5">
        <f t="shared" si="20"/>
        <v>4723</v>
      </c>
    </row>
    <row r="43" spans="2:20" x14ac:dyDescent="0.35">
      <c r="B43" s="7" t="s">
        <v>15</v>
      </c>
      <c r="C43" s="4"/>
      <c r="D43" s="4" t="s">
        <v>1</v>
      </c>
      <c r="E43" s="4" t="s">
        <v>2</v>
      </c>
      <c r="F43" s="4" t="s">
        <v>3</v>
      </c>
      <c r="G43" s="4" t="s">
        <v>4</v>
      </c>
      <c r="H43" s="4" t="s">
        <v>5</v>
      </c>
      <c r="I43" s="4" t="s">
        <v>6</v>
      </c>
      <c r="L43" s="7" t="s">
        <v>15</v>
      </c>
      <c r="M43" s="4"/>
      <c r="N43" s="4" t="s">
        <v>1</v>
      </c>
      <c r="O43" s="4" t="s">
        <v>2</v>
      </c>
      <c r="P43" s="4" t="s">
        <v>3</v>
      </c>
      <c r="Q43" s="4" t="s">
        <v>4</v>
      </c>
      <c r="R43" s="4" t="s">
        <v>5</v>
      </c>
      <c r="S43" s="4" t="s">
        <v>6</v>
      </c>
    </row>
    <row r="44" spans="2:20" x14ac:dyDescent="0.35">
      <c r="B44" s="54" t="s">
        <v>7</v>
      </c>
      <c r="C44" s="4" t="s">
        <v>8</v>
      </c>
      <c r="D44" s="4">
        <v>2</v>
      </c>
      <c r="E44" s="4">
        <v>19</v>
      </c>
      <c r="F44" s="4">
        <v>12</v>
      </c>
      <c r="G44" s="4">
        <v>23</v>
      </c>
      <c r="H44" s="4">
        <v>26</v>
      </c>
      <c r="I44" s="4">
        <v>15</v>
      </c>
      <c r="J44" s="5">
        <f>SUM(D44:I44)</f>
        <v>97</v>
      </c>
      <c r="K44" s="11">
        <f>J44/T44</f>
        <v>7.5840500390930418E-2</v>
      </c>
      <c r="L44" s="54" t="s">
        <v>7</v>
      </c>
      <c r="M44" s="4" t="s">
        <v>8</v>
      </c>
      <c r="N44" s="4">
        <v>61</v>
      </c>
      <c r="O44" s="4">
        <v>224</v>
      </c>
      <c r="P44" s="4">
        <v>246</v>
      </c>
      <c r="Q44" s="4">
        <v>321</v>
      </c>
      <c r="R44" s="4">
        <v>237</v>
      </c>
      <c r="S44" s="4">
        <v>190</v>
      </c>
      <c r="T44" s="5">
        <f t="shared" ref="T44:T51" si="21">SUM(N44:S44)</f>
        <v>1279</v>
      </c>
    </row>
    <row r="45" spans="2:20" x14ac:dyDescent="0.35">
      <c r="B45" s="54"/>
      <c r="C45" s="4" t="s">
        <v>9</v>
      </c>
      <c r="D45" s="4">
        <v>7</v>
      </c>
      <c r="E45" s="4">
        <v>21</v>
      </c>
      <c r="F45" s="4">
        <v>13</v>
      </c>
      <c r="G45" s="4">
        <v>50</v>
      </c>
      <c r="H45" s="4">
        <v>32</v>
      </c>
      <c r="I45" s="4">
        <v>34</v>
      </c>
      <c r="J45" s="5">
        <f t="shared" ref="J45:J52" si="22">SUM(D45:I45)</f>
        <v>157</v>
      </c>
      <c r="K45" s="11">
        <f t="shared" ref="K45:K51" si="23">J45/T45</f>
        <v>0.111268603827073</v>
      </c>
      <c r="L45" s="54"/>
      <c r="M45" s="4" t="s">
        <v>9</v>
      </c>
      <c r="N45" s="4">
        <v>65</v>
      </c>
      <c r="O45" s="4">
        <v>266</v>
      </c>
      <c r="P45" s="4">
        <v>271</v>
      </c>
      <c r="Q45" s="4">
        <v>350</v>
      </c>
      <c r="R45" s="4">
        <v>234</v>
      </c>
      <c r="S45" s="4">
        <v>225</v>
      </c>
      <c r="T45" s="5">
        <f t="shared" si="21"/>
        <v>1411</v>
      </c>
    </row>
    <row r="46" spans="2:20" x14ac:dyDescent="0.35">
      <c r="B46" s="54" t="s">
        <v>10</v>
      </c>
      <c r="C46" s="4" t="s">
        <v>8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5">
        <f t="shared" si="22"/>
        <v>0</v>
      </c>
      <c r="K46" s="11">
        <f t="shared" si="23"/>
        <v>0</v>
      </c>
      <c r="L46" s="54" t="s">
        <v>10</v>
      </c>
      <c r="M46" s="4" t="s">
        <v>8</v>
      </c>
      <c r="N46" s="4">
        <v>0</v>
      </c>
      <c r="O46" s="4">
        <v>0</v>
      </c>
      <c r="P46" s="4">
        <v>8</v>
      </c>
      <c r="Q46" s="4">
        <v>0</v>
      </c>
      <c r="R46" s="4">
        <v>0</v>
      </c>
      <c r="S46" s="4">
        <v>0</v>
      </c>
      <c r="T46" s="5">
        <f t="shared" si="21"/>
        <v>8</v>
      </c>
    </row>
    <row r="47" spans="2:20" x14ac:dyDescent="0.35">
      <c r="B47" s="54"/>
      <c r="C47" s="4" t="s">
        <v>9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f t="shared" si="22"/>
        <v>0</v>
      </c>
      <c r="K47" s="11">
        <f t="shared" si="23"/>
        <v>0</v>
      </c>
      <c r="L47" s="54"/>
      <c r="M47" s="4" t="s">
        <v>9</v>
      </c>
      <c r="N47" s="4">
        <v>0</v>
      </c>
      <c r="O47" s="4">
        <v>0</v>
      </c>
      <c r="P47" s="4">
        <v>10</v>
      </c>
      <c r="Q47" s="4">
        <v>1</v>
      </c>
      <c r="R47" s="4">
        <v>0</v>
      </c>
      <c r="S47" s="4">
        <v>0</v>
      </c>
      <c r="T47" s="5">
        <f t="shared" si="21"/>
        <v>11</v>
      </c>
    </row>
    <row r="48" spans="2:20" x14ac:dyDescent="0.35">
      <c r="B48" s="54" t="s">
        <v>11</v>
      </c>
      <c r="C48" s="4" t="s">
        <v>8</v>
      </c>
      <c r="D48" s="4">
        <v>6</v>
      </c>
      <c r="E48" s="4">
        <v>14</v>
      </c>
      <c r="F48" s="4">
        <v>37</v>
      </c>
      <c r="G48" s="4">
        <v>19</v>
      </c>
      <c r="H48" s="4">
        <v>19</v>
      </c>
      <c r="I48" s="4">
        <v>12</v>
      </c>
      <c r="J48" s="5">
        <f t="shared" si="22"/>
        <v>107</v>
      </c>
      <c r="K48" s="11">
        <f t="shared" si="23"/>
        <v>4.3888433141919606E-2</v>
      </c>
      <c r="L48" s="54" t="s">
        <v>11</v>
      </c>
      <c r="M48" s="4" t="s">
        <v>8</v>
      </c>
      <c r="N48" s="4">
        <v>122</v>
      </c>
      <c r="O48" s="4">
        <v>434</v>
      </c>
      <c r="P48" s="4">
        <v>708</v>
      </c>
      <c r="Q48" s="4">
        <v>470</v>
      </c>
      <c r="R48" s="4">
        <v>290</v>
      </c>
      <c r="S48" s="4">
        <v>414</v>
      </c>
      <c r="T48" s="5">
        <f t="shared" si="21"/>
        <v>2438</v>
      </c>
    </row>
    <row r="49" spans="2:20" x14ac:dyDescent="0.35">
      <c r="B49" s="54"/>
      <c r="C49" s="4" t="s">
        <v>9</v>
      </c>
      <c r="D49" s="4">
        <v>6</v>
      </c>
      <c r="E49" s="4">
        <v>25</v>
      </c>
      <c r="F49" s="4">
        <v>59</v>
      </c>
      <c r="G49" s="4">
        <v>27</v>
      </c>
      <c r="H49" s="4">
        <v>28</v>
      </c>
      <c r="I49" s="4">
        <v>22</v>
      </c>
      <c r="J49" s="5">
        <f t="shared" si="22"/>
        <v>167</v>
      </c>
      <c r="K49" s="11">
        <f t="shared" si="23"/>
        <v>5.9878092506274648E-2</v>
      </c>
      <c r="L49" s="54"/>
      <c r="M49" s="4" t="s">
        <v>9</v>
      </c>
      <c r="N49" s="4">
        <v>139</v>
      </c>
      <c r="O49" s="4">
        <v>579</v>
      </c>
      <c r="P49" s="4">
        <v>792</v>
      </c>
      <c r="Q49" s="4">
        <v>537</v>
      </c>
      <c r="R49" s="4">
        <v>276</v>
      </c>
      <c r="S49" s="4">
        <v>466</v>
      </c>
      <c r="T49" s="5">
        <f t="shared" si="21"/>
        <v>2789</v>
      </c>
    </row>
    <row r="50" spans="2:20" x14ac:dyDescent="0.35">
      <c r="B50" s="54" t="s">
        <v>12</v>
      </c>
      <c r="C50" s="4" t="s">
        <v>8</v>
      </c>
      <c r="D50" s="4">
        <v>0</v>
      </c>
      <c r="E50" s="4">
        <v>1</v>
      </c>
      <c r="F50" s="4">
        <v>1</v>
      </c>
      <c r="G50" s="4">
        <v>0</v>
      </c>
      <c r="H50" s="4">
        <v>0</v>
      </c>
      <c r="I50" s="4">
        <v>0</v>
      </c>
      <c r="J50" s="5">
        <f t="shared" si="22"/>
        <v>2</v>
      </c>
      <c r="K50" s="11">
        <f t="shared" si="23"/>
        <v>2.6666666666666668E-2</v>
      </c>
      <c r="L50" s="54" t="s">
        <v>12</v>
      </c>
      <c r="M50" s="4" t="s">
        <v>8</v>
      </c>
      <c r="N50" s="4">
        <v>0</v>
      </c>
      <c r="O50" s="4">
        <v>16</v>
      </c>
      <c r="P50" s="4">
        <v>59</v>
      </c>
      <c r="Q50" s="4">
        <v>0</v>
      </c>
      <c r="R50" s="4">
        <v>0</v>
      </c>
      <c r="S50" s="4">
        <v>0</v>
      </c>
      <c r="T50" s="5">
        <f t="shared" si="21"/>
        <v>75</v>
      </c>
    </row>
    <row r="51" spans="2:20" x14ac:dyDescent="0.35">
      <c r="B51" s="54"/>
      <c r="C51" s="4" t="s">
        <v>9</v>
      </c>
      <c r="D51" s="4">
        <v>0</v>
      </c>
      <c r="E51" s="4">
        <v>1</v>
      </c>
      <c r="F51" s="4">
        <v>1</v>
      </c>
      <c r="G51" s="4">
        <v>0</v>
      </c>
      <c r="H51" s="4">
        <v>0</v>
      </c>
      <c r="I51" s="4">
        <v>0</v>
      </c>
      <c r="J51" s="5">
        <f t="shared" si="22"/>
        <v>2</v>
      </c>
      <c r="K51" s="11">
        <f t="shared" si="23"/>
        <v>2.3529411764705882E-2</v>
      </c>
      <c r="L51" s="54"/>
      <c r="M51" s="4" t="s">
        <v>9</v>
      </c>
      <c r="N51" s="4">
        <v>0</v>
      </c>
      <c r="O51" s="4">
        <v>18</v>
      </c>
      <c r="P51" s="4">
        <v>67</v>
      </c>
      <c r="Q51" s="4">
        <v>0</v>
      </c>
      <c r="R51" s="4">
        <v>0</v>
      </c>
      <c r="S51" s="4">
        <v>0</v>
      </c>
      <c r="T51" s="5">
        <f t="shared" si="21"/>
        <v>85</v>
      </c>
    </row>
    <row r="52" spans="2:20" x14ac:dyDescent="0.35">
      <c r="B52" s="7"/>
      <c r="C52" s="4"/>
      <c r="D52" s="4">
        <v>21</v>
      </c>
      <c r="E52" s="4">
        <v>81</v>
      </c>
      <c r="F52" s="4">
        <v>123</v>
      </c>
      <c r="G52" s="4">
        <v>119</v>
      </c>
      <c r="H52" s="4">
        <v>105</v>
      </c>
      <c r="I52" s="4">
        <v>83</v>
      </c>
      <c r="J52" s="5">
        <f t="shared" si="22"/>
        <v>532</v>
      </c>
      <c r="K52" s="11">
        <f>J52/T52</f>
        <v>6.5711462450592881E-2</v>
      </c>
      <c r="L52" s="7"/>
      <c r="M52" s="4"/>
      <c r="N52" s="4">
        <v>387</v>
      </c>
      <c r="O52" s="4">
        <v>1537</v>
      </c>
      <c r="P52" s="4">
        <v>2161</v>
      </c>
      <c r="Q52" s="4">
        <v>1679</v>
      </c>
      <c r="R52" s="4">
        <v>1037</v>
      </c>
      <c r="S52" s="4">
        <v>1295</v>
      </c>
      <c r="T52" s="5">
        <f>SUM(N52:S52)</f>
        <v>8096</v>
      </c>
    </row>
    <row r="53" spans="2:20" x14ac:dyDescent="0.35">
      <c r="C53" s="5" t="s">
        <v>8</v>
      </c>
      <c r="D53" s="5">
        <f>SUM(D44,D46,D48,D50)</f>
        <v>8</v>
      </c>
      <c r="E53" s="5">
        <f t="shared" ref="E53:J53" si="24">SUM(E44,E46,E48,E50)</f>
        <v>34</v>
      </c>
      <c r="F53" s="5">
        <f t="shared" si="24"/>
        <v>50</v>
      </c>
      <c r="G53" s="5">
        <f t="shared" si="24"/>
        <v>42</v>
      </c>
      <c r="H53" s="5">
        <f t="shared" si="24"/>
        <v>45</v>
      </c>
      <c r="I53" s="5">
        <f t="shared" si="24"/>
        <v>27</v>
      </c>
      <c r="J53" s="5">
        <f t="shared" si="24"/>
        <v>206</v>
      </c>
      <c r="K53" s="11">
        <f>J53/T53</f>
        <v>5.4210526315789473E-2</v>
      </c>
      <c r="M53" s="5" t="s">
        <v>8</v>
      </c>
      <c r="N53" s="5">
        <f>SUM(N44,N46,N48,N50)</f>
        <v>183</v>
      </c>
      <c r="O53" s="5">
        <f t="shared" ref="O53:T53" si="25">SUM(O44,O46,O48,O50)</f>
        <v>674</v>
      </c>
      <c r="P53" s="5">
        <f t="shared" si="25"/>
        <v>1021</v>
      </c>
      <c r="Q53" s="5">
        <f t="shared" si="25"/>
        <v>791</v>
      </c>
      <c r="R53" s="5">
        <f t="shared" si="25"/>
        <v>527</v>
      </c>
      <c r="S53" s="5">
        <f t="shared" si="25"/>
        <v>604</v>
      </c>
      <c r="T53" s="5">
        <f t="shared" si="25"/>
        <v>3800</v>
      </c>
    </row>
    <row r="54" spans="2:20" x14ac:dyDescent="0.35">
      <c r="C54" s="5" t="s">
        <v>9</v>
      </c>
      <c r="D54" s="5">
        <f>SUM(D45,D47,D49,D51)</f>
        <v>13</v>
      </c>
      <c r="E54" s="5">
        <f t="shared" ref="E54:J54" si="26">SUM(E45,E47,E49,E51)</f>
        <v>47</v>
      </c>
      <c r="F54" s="5">
        <f t="shared" si="26"/>
        <v>73</v>
      </c>
      <c r="G54" s="5">
        <f t="shared" si="26"/>
        <v>77</v>
      </c>
      <c r="H54" s="5">
        <f t="shared" si="26"/>
        <v>60</v>
      </c>
      <c r="I54" s="5">
        <f t="shared" si="26"/>
        <v>56</v>
      </c>
      <c r="J54" s="5">
        <f t="shared" si="26"/>
        <v>326</v>
      </c>
      <c r="K54" s="11">
        <f>J54/T54</f>
        <v>7.5884543761638737E-2</v>
      </c>
      <c r="M54" s="5" t="s">
        <v>9</v>
      </c>
      <c r="N54" s="5">
        <f>SUM(N45,N47,N49,N51)</f>
        <v>204</v>
      </c>
      <c r="O54" s="5">
        <f t="shared" ref="O54:T54" si="27">SUM(O45,O47,O49,O51)</f>
        <v>863</v>
      </c>
      <c r="P54" s="5">
        <f t="shared" si="27"/>
        <v>1140</v>
      </c>
      <c r="Q54" s="5">
        <f t="shared" si="27"/>
        <v>888</v>
      </c>
      <c r="R54" s="5">
        <f t="shared" si="27"/>
        <v>510</v>
      </c>
      <c r="S54" s="5">
        <f t="shared" si="27"/>
        <v>691</v>
      </c>
      <c r="T54" s="5">
        <f t="shared" si="27"/>
        <v>4296</v>
      </c>
    </row>
    <row r="56" spans="2:20" x14ac:dyDescent="0.35">
      <c r="B56" s="7" t="s">
        <v>16</v>
      </c>
      <c r="C56" s="4"/>
      <c r="D56" s="4" t="s">
        <v>1</v>
      </c>
      <c r="E56" s="4" t="s">
        <v>2</v>
      </c>
      <c r="F56" s="4" t="s">
        <v>3</v>
      </c>
      <c r="G56" s="4" t="s">
        <v>4</v>
      </c>
      <c r="H56" s="4" t="s">
        <v>5</v>
      </c>
      <c r="I56" s="4" t="s">
        <v>6</v>
      </c>
      <c r="L56" s="7" t="s">
        <v>16</v>
      </c>
      <c r="M56" s="4"/>
      <c r="N56" s="4" t="s">
        <v>1</v>
      </c>
      <c r="O56" s="4" t="s">
        <v>2</v>
      </c>
      <c r="P56" s="4" t="s">
        <v>3</v>
      </c>
      <c r="Q56" s="4" t="s">
        <v>4</v>
      </c>
      <c r="R56" s="4" t="s">
        <v>5</v>
      </c>
      <c r="S56" s="4" t="s">
        <v>6</v>
      </c>
    </row>
    <row r="57" spans="2:20" x14ac:dyDescent="0.35">
      <c r="B57" s="54" t="s">
        <v>7</v>
      </c>
      <c r="C57" s="4" t="s">
        <v>8</v>
      </c>
      <c r="D57" s="4">
        <v>2</v>
      </c>
      <c r="E57" s="4">
        <v>9</v>
      </c>
      <c r="F57" s="4">
        <v>4</v>
      </c>
      <c r="G57" s="4">
        <v>12</v>
      </c>
      <c r="H57" s="4">
        <v>19</v>
      </c>
      <c r="I57" s="4">
        <v>15</v>
      </c>
      <c r="J57" s="5">
        <f>SUM(D57:I57)</f>
        <v>61</v>
      </c>
      <c r="K57" s="11">
        <f>J57/T57</f>
        <v>5.6221198156682028E-2</v>
      </c>
      <c r="L57" s="54" t="s">
        <v>7</v>
      </c>
      <c r="M57" s="4" t="s">
        <v>8</v>
      </c>
      <c r="N57" s="4">
        <v>61</v>
      </c>
      <c r="O57" s="4">
        <v>157</v>
      </c>
      <c r="P57" s="4">
        <v>242</v>
      </c>
      <c r="Q57" s="4">
        <v>244</v>
      </c>
      <c r="R57" s="4">
        <v>210</v>
      </c>
      <c r="S57" s="4">
        <v>171</v>
      </c>
      <c r="T57" s="5">
        <f t="shared" ref="T57:T64" si="28">SUM(N57:S57)</f>
        <v>1085</v>
      </c>
    </row>
    <row r="58" spans="2:20" x14ac:dyDescent="0.35">
      <c r="B58" s="54"/>
      <c r="C58" s="4" t="s">
        <v>9</v>
      </c>
      <c r="D58" s="4">
        <v>0</v>
      </c>
      <c r="E58" s="4">
        <v>12</v>
      </c>
      <c r="F58" s="4">
        <v>6</v>
      </c>
      <c r="G58" s="4">
        <v>27</v>
      </c>
      <c r="H58" s="4">
        <v>24</v>
      </c>
      <c r="I58" s="4">
        <v>21</v>
      </c>
      <c r="J58" s="5">
        <f t="shared" ref="J58:J65" si="29">SUM(D58:I58)</f>
        <v>90</v>
      </c>
      <c r="K58" s="11">
        <f t="shared" ref="K58:K64" si="30">J58/T58</f>
        <v>7.6335877862595422E-2</v>
      </c>
      <c r="L58" s="54"/>
      <c r="M58" s="4" t="s">
        <v>9</v>
      </c>
      <c r="N58" s="4">
        <v>47</v>
      </c>
      <c r="O58" s="4">
        <v>199</v>
      </c>
      <c r="P58" s="4">
        <v>243</v>
      </c>
      <c r="Q58" s="4">
        <v>284</v>
      </c>
      <c r="R58" s="4">
        <v>216</v>
      </c>
      <c r="S58" s="4">
        <v>190</v>
      </c>
      <c r="T58" s="5">
        <f t="shared" si="28"/>
        <v>1179</v>
      </c>
    </row>
    <row r="59" spans="2:20" x14ac:dyDescent="0.35">
      <c r="B59" s="54" t="s">
        <v>10</v>
      </c>
      <c r="C59" s="4" t="s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5">
        <f t="shared" si="29"/>
        <v>0</v>
      </c>
      <c r="K59" s="11">
        <f t="shared" si="30"/>
        <v>0</v>
      </c>
      <c r="L59" s="54" t="s">
        <v>10</v>
      </c>
      <c r="M59" s="4" t="s">
        <v>8</v>
      </c>
      <c r="N59" s="4">
        <v>0</v>
      </c>
      <c r="O59" s="4">
        <v>0</v>
      </c>
      <c r="P59" s="4">
        <v>7</v>
      </c>
      <c r="Q59" s="4">
        <v>5</v>
      </c>
      <c r="R59" s="4">
        <v>0</v>
      </c>
      <c r="S59" s="4">
        <v>0</v>
      </c>
      <c r="T59" s="5">
        <f t="shared" si="28"/>
        <v>12</v>
      </c>
    </row>
    <row r="60" spans="2:20" x14ac:dyDescent="0.35">
      <c r="B60" s="54"/>
      <c r="C60" s="4" t="s">
        <v>9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5">
        <f t="shared" si="29"/>
        <v>0</v>
      </c>
      <c r="K60" s="11">
        <f t="shared" si="30"/>
        <v>0</v>
      </c>
      <c r="L60" s="54"/>
      <c r="M60" s="4" t="s">
        <v>9</v>
      </c>
      <c r="N60" s="4">
        <v>0</v>
      </c>
      <c r="O60" s="4">
        <v>0</v>
      </c>
      <c r="P60" s="4">
        <v>8</v>
      </c>
      <c r="Q60" s="4">
        <v>1</v>
      </c>
      <c r="R60" s="4">
        <v>0</v>
      </c>
      <c r="S60" s="4">
        <v>0</v>
      </c>
      <c r="T60" s="5">
        <f t="shared" si="28"/>
        <v>9</v>
      </c>
    </row>
    <row r="61" spans="2:20" x14ac:dyDescent="0.35">
      <c r="B61" s="54" t="s">
        <v>11</v>
      </c>
      <c r="C61" s="4" t="s">
        <v>8</v>
      </c>
      <c r="D61" s="4">
        <v>3</v>
      </c>
      <c r="E61" s="4">
        <v>14</v>
      </c>
      <c r="F61" s="4">
        <v>21</v>
      </c>
      <c r="G61" s="4">
        <v>6</v>
      </c>
      <c r="H61" s="4">
        <v>18</v>
      </c>
      <c r="I61" s="4">
        <v>13</v>
      </c>
      <c r="J61" s="5">
        <f t="shared" si="29"/>
        <v>75</v>
      </c>
      <c r="K61" s="11">
        <f t="shared" si="30"/>
        <v>3.3244680851063829E-2</v>
      </c>
      <c r="L61" s="54" t="s">
        <v>11</v>
      </c>
      <c r="M61" s="4" t="s">
        <v>8</v>
      </c>
      <c r="N61" s="4">
        <v>95</v>
      </c>
      <c r="O61" s="4">
        <v>401</v>
      </c>
      <c r="P61" s="4">
        <v>683</v>
      </c>
      <c r="Q61" s="4">
        <v>439</v>
      </c>
      <c r="R61" s="4">
        <v>252</v>
      </c>
      <c r="S61" s="4">
        <v>386</v>
      </c>
      <c r="T61" s="5">
        <f t="shared" si="28"/>
        <v>2256</v>
      </c>
    </row>
    <row r="62" spans="2:20" x14ac:dyDescent="0.35">
      <c r="B62" s="54"/>
      <c r="C62" s="4" t="s">
        <v>9</v>
      </c>
      <c r="D62" s="4">
        <v>5</v>
      </c>
      <c r="E62" s="4">
        <v>24</v>
      </c>
      <c r="F62" s="4">
        <v>46</v>
      </c>
      <c r="G62" s="4">
        <v>8</v>
      </c>
      <c r="H62" s="4">
        <v>16</v>
      </c>
      <c r="I62" s="4">
        <v>12</v>
      </c>
      <c r="J62" s="5">
        <f t="shared" si="29"/>
        <v>111</v>
      </c>
      <c r="K62" s="11">
        <f t="shared" si="30"/>
        <v>4.3925603482390184E-2</v>
      </c>
      <c r="L62" s="54"/>
      <c r="M62" s="4" t="s">
        <v>9</v>
      </c>
      <c r="N62" s="4">
        <v>98</v>
      </c>
      <c r="O62" s="4">
        <v>460</v>
      </c>
      <c r="P62" s="4">
        <v>800</v>
      </c>
      <c r="Q62" s="4">
        <v>469</v>
      </c>
      <c r="R62" s="4">
        <v>275</v>
      </c>
      <c r="S62" s="4">
        <v>425</v>
      </c>
      <c r="T62" s="5">
        <f t="shared" si="28"/>
        <v>2527</v>
      </c>
    </row>
    <row r="63" spans="2:20" x14ac:dyDescent="0.35">
      <c r="B63" s="54" t="s">
        <v>12</v>
      </c>
      <c r="C63" s="4" t="s">
        <v>8</v>
      </c>
      <c r="D63" s="4">
        <v>0</v>
      </c>
      <c r="E63" s="4">
        <v>1</v>
      </c>
      <c r="F63" s="4">
        <v>0</v>
      </c>
      <c r="G63" s="4">
        <v>0</v>
      </c>
      <c r="H63" s="4">
        <v>0</v>
      </c>
      <c r="I63" s="4">
        <v>0</v>
      </c>
      <c r="J63" s="5">
        <f t="shared" si="29"/>
        <v>1</v>
      </c>
      <c r="K63" s="11">
        <f t="shared" si="30"/>
        <v>1.2500000000000001E-2</v>
      </c>
      <c r="L63" s="54" t="s">
        <v>12</v>
      </c>
      <c r="M63" s="4" t="s">
        <v>8</v>
      </c>
      <c r="N63" s="4">
        <v>0</v>
      </c>
      <c r="O63" s="4">
        <v>20</v>
      </c>
      <c r="P63" s="4">
        <v>60</v>
      </c>
      <c r="Q63" s="4">
        <v>0</v>
      </c>
      <c r="R63" s="4">
        <v>0</v>
      </c>
      <c r="S63" s="4">
        <v>0</v>
      </c>
      <c r="T63" s="5">
        <f t="shared" si="28"/>
        <v>80</v>
      </c>
    </row>
    <row r="64" spans="2:20" x14ac:dyDescent="0.35">
      <c r="B64" s="54"/>
      <c r="C64" s="4" t="s">
        <v>9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5">
        <f t="shared" si="29"/>
        <v>0</v>
      </c>
      <c r="K64" s="11">
        <f t="shared" si="30"/>
        <v>0</v>
      </c>
      <c r="L64" s="54"/>
      <c r="M64" s="4" t="s">
        <v>9</v>
      </c>
      <c r="N64" s="4">
        <v>0</v>
      </c>
      <c r="O64" s="4">
        <v>21</v>
      </c>
      <c r="P64" s="4">
        <v>58</v>
      </c>
      <c r="Q64" s="4">
        <v>0</v>
      </c>
      <c r="R64" s="4">
        <v>0</v>
      </c>
      <c r="S64" s="4">
        <v>0</v>
      </c>
      <c r="T64" s="5">
        <f t="shared" si="28"/>
        <v>79</v>
      </c>
    </row>
    <row r="65" spans="2:20" x14ac:dyDescent="0.35">
      <c r="B65" s="7"/>
      <c r="C65" s="4"/>
      <c r="D65" s="4">
        <v>10</v>
      </c>
      <c r="E65" s="4">
        <v>60</v>
      </c>
      <c r="F65" s="4">
        <v>77</v>
      </c>
      <c r="G65" s="4">
        <v>53</v>
      </c>
      <c r="H65" s="4">
        <v>77</v>
      </c>
      <c r="I65" s="4">
        <v>61</v>
      </c>
      <c r="J65" s="5">
        <f t="shared" si="29"/>
        <v>338</v>
      </c>
      <c r="K65" s="11">
        <f>J65/T65</f>
        <v>4.6769060467690603E-2</v>
      </c>
      <c r="L65" s="7"/>
      <c r="M65" s="4"/>
      <c r="N65" s="4">
        <v>301</v>
      </c>
      <c r="O65" s="4">
        <v>1258</v>
      </c>
      <c r="P65" s="4">
        <v>2101</v>
      </c>
      <c r="Q65" s="4">
        <v>1442</v>
      </c>
      <c r="R65" s="4">
        <v>953</v>
      </c>
      <c r="S65" s="4">
        <v>1172</v>
      </c>
      <c r="T65" s="5">
        <f>SUM(N65:S65)</f>
        <v>7227</v>
      </c>
    </row>
    <row r="66" spans="2:20" x14ac:dyDescent="0.35">
      <c r="C66" s="5" t="s">
        <v>8</v>
      </c>
      <c r="D66" s="5">
        <f>SUM(D57,D59,D61,D63)</f>
        <v>5</v>
      </c>
      <c r="E66" s="5">
        <f t="shared" ref="E66:J66" si="31">SUM(E57,E59,E61,E63)</f>
        <v>24</v>
      </c>
      <c r="F66" s="5">
        <f t="shared" si="31"/>
        <v>25</v>
      </c>
      <c r="G66" s="5">
        <f t="shared" si="31"/>
        <v>18</v>
      </c>
      <c r="H66" s="5">
        <f t="shared" si="31"/>
        <v>37</v>
      </c>
      <c r="I66" s="5">
        <f t="shared" si="31"/>
        <v>28</v>
      </c>
      <c r="J66" s="5">
        <f t="shared" si="31"/>
        <v>137</v>
      </c>
      <c r="K66" s="11">
        <f>J66/T66</f>
        <v>3.9906787066705508E-2</v>
      </c>
      <c r="M66" s="5" t="s">
        <v>8</v>
      </c>
      <c r="N66" s="5">
        <f>SUM(N57,N59,N61,N63)</f>
        <v>156</v>
      </c>
      <c r="O66" s="5">
        <f t="shared" ref="O66:T66" si="32">SUM(O57,O59,O61,O63)</f>
        <v>578</v>
      </c>
      <c r="P66" s="5">
        <f t="shared" si="32"/>
        <v>992</v>
      </c>
      <c r="Q66" s="5">
        <f t="shared" si="32"/>
        <v>688</v>
      </c>
      <c r="R66" s="5">
        <f t="shared" si="32"/>
        <v>462</v>
      </c>
      <c r="S66" s="5">
        <f t="shared" si="32"/>
        <v>557</v>
      </c>
      <c r="T66" s="5">
        <f t="shared" si="32"/>
        <v>3433</v>
      </c>
    </row>
    <row r="67" spans="2:20" x14ac:dyDescent="0.35">
      <c r="C67" s="5" t="s">
        <v>9</v>
      </c>
      <c r="D67" s="5">
        <f>SUM(D58,D60,D62,D64)</f>
        <v>5</v>
      </c>
      <c r="E67" s="5">
        <f t="shared" ref="E67:J67" si="33">SUM(E58,E60,E62,E64)</f>
        <v>36</v>
      </c>
      <c r="F67" s="5">
        <f t="shared" si="33"/>
        <v>52</v>
      </c>
      <c r="G67" s="5">
        <f t="shared" si="33"/>
        <v>35</v>
      </c>
      <c r="H67" s="5">
        <f t="shared" si="33"/>
        <v>40</v>
      </c>
      <c r="I67" s="5">
        <f t="shared" si="33"/>
        <v>33</v>
      </c>
      <c r="J67" s="5">
        <f t="shared" si="33"/>
        <v>201</v>
      </c>
      <c r="K67" s="11">
        <f>J67/T67</f>
        <v>5.2978386926726413E-2</v>
      </c>
      <c r="M67" s="5" t="s">
        <v>9</v>
      </c>
      <c r="N67" s="5">
        <f>SUM(N58,N60,N62,N64)</f>
        <v>145</v>
      </c>
      <c r="O67" s="5">
        <f t="shared" ref="O67:T67" si="34">SUM(O58,O60,O62,O64)</f>
        <v>680</v>
      </c>
      <c r="P67" s="5">
        <f t="shared" si="34"/>
        <v>1109</v>
      </c>
      <c r="Q67" s="5">
        <f t="shared" si="34"/>
        <v>754</v>
      </c>
      <c r="R67" s="5">
        <f t="shared" si="34"/>
        <v>491</v>
      </c>
      <c r="S67" s="5">
        <f t="shared" si="34"/>
        <v>615</v>
      </c>
      <c r="T67" s="5">
        <f t="shared" si="34"/>
        <v>3794</v>
      </c>
    </row>
    <row r="69" spans="2:20" x14ac:dyDescent="0.35">
      <c r="B69" s="7" t="s">
        <v>17</v>
      </c>
      <c r="C69" s="4"/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  <c r="I69" s="4" t="s">
        <v>6</v>
      </c>
      <c r="L69" s="7" t="s">
        <v>17</v>
      </c>
      <c r="M69" s="4"/>
      <c r="N69" s="4" t="s">
        <v>1</v>
      </c>
      <c r="O69" s="4" t="s">
        <v>2</v>
      </c>
      <c r="P69" s="4" t="s">
        <v>3</v>
      </c>
      <c r="Q69" s="4" t="s">
        <v>4</v>
      </c>
      <c r="R69" s="4" t="s">
        <v>5</v>
      </c>
      <c r="S69" s="4" t="s">
        <v>6</v>
      </c>
    </row>
    <row r="70" spans="2:20" x14ac:dyDescent="0.35">
      <c r="B70" s="54" t="s">
        <v>7</v>
      </c>
      <c r="C70" s="4" t="s">
        <v>8</v>
      </c>
      <c r="D70" s="4">
        <v>3</v>
      </c>
      <c r="E70" s="4">
        <v>8</v>
      </c>
      <c r="F70" s="4">
        <v>3</v>
      </c>
      <c r="G70" s="4">
        <v>8</v>
      </c>
      <c r="H70" s="4">
        <v>11</v>
      </c>
      <c r="I70" s="4">
        <v>16</v>
      </c>
      <c r="J70" s="5">
        <f>SUM(D70:I70)</f>
        <v>49</v>
      </c>
      <c r="K70" s="11">
        <f>J70/T70</f>
        <v>5.0359712230215826E-2</v>
      </c>
      <c r="L70" s="54" t="s">
        <v>7</v>
      </c>
      <c r="M70" s="4" t="s">
        <v>8</v>
      </c>
      <c r="N70" s="4">
        <v>54</v>
      </c>
      <c r="O70" s="4">
        <v>147</v>
      </c>
      <c r="P70" s="4">
        <v>255</v>
      </c>
      <c r="Q70" s="4">
        <v>220</v>
      </c>
      <c r="R70" s="4">
        <v>154</v>
      </c>
      <c r="S70" s="4">
        <v>143</v>
      </c>
      <c r="T70" s="5">
        <f t="shared" ref="T70:T77" si="35">SUM(N70:S70)</f>
        <v>973</v>
      </c>
    </row>
    <row r="71" spans="2:20" x14ac:dyDescent="0.35">
      <c r="B71" s="54"/>
      <c r="C71" s="4" t="s">
        <v>9</v>
      </c>
      <c r="D71" s="4">
        <v>3</v>
      </c>
      <c r="E71" s="4">
        <v>5</v>
      </c>
      <c r="F71" s="4">
        <v>2</v>
      </c>
      <c r="G71" s="4">
        <v>16</v>
      </c>
      <c r="H71" s="4">
        <v>17</v>
      </c>
      <c r="I71" s="4">
        <v>8</v>
      </c>
      <c r="J71" s="5">
        <f t="shared" ref="J71:J78" si="36">SUM(D71:I71)</f>
        <v>51</v>
      </c>
      <c r="K71" s="11">
        <f t="shared" ref="K71:K77" si="37">J71/T71</f>
        <v>5.0645481628599803E-2</v>
      </c>
      <c r="L71" s="54"/>
      <c r="M71" s="4" t="s">
        <v>9</v>
      </c>
      <c r="N71" s="4">
        <v>73</v>
      </c>
      <c r="O71" s="4">
        <v>173</v>
      </c>
      <c r="P71" s="4">
        <v>213</v>
      </c>
      <c r="Q71" s="4">
        <v>204</v>
      </c>
      <c r="R71" s="4">
        <v>172</v>
      </c>
      <c r="S71" s="4">
        <v>172</v>
      </c>
      <c r="T71" s="5">
        <f t="shared" si="35"/>
        <v>1007</v>
      </c>
    </row>
    <row r="72" spans="2:20" x14ac:dyDescent="0.35">
      <c r="B72" s="54" t="s">
        <v>10</v>
      </c>
      <c r="C72" s="4" t="s">
        <v>8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5">
        <f t="shared" si="36"/>
        <v>0</v>
      </c>
      <c r="K72" s="11">
        <f t="shared" si="37"/>
        <v>0</v>
      </c>
      <c r="L72" s="54" t="s">
        <v>10</v>
      </c>
      <c r="M72" s="4" t="s">
        <v>8</v>
      </c>
      <c r="N72" s="4">
        <v>0</v>
      </c>
      <c r="O72" s="4">
        <v>0</v>
      </c>
      <c r="P72" s="4">
        <v>7</v>
      </c>
      <c r="Q72" s="4">
        <v>0</v>
      </c>
      <c r="R72" s="4">
        <v>0</v>
      </c>
      <c r="S72" s="4">
        <v>0</v>
      </c>
      <c r="T72" s="5">
        <f t="shared" si="35"/>
        <v>7</v>
      </c>
    </row>
    <row r="73" spans="2:20" x14ac:dyDescent="0.35">
      <c r="B73" s="54"/>
      <c r="C73" s="4" t="s">
        <v>9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5">
        <f t="shared" si="36"/>
        <v>0</v>
      </c>
      <c r="K73" s="11">
        <f t="shared" si="37"/>
        <v>0</v>
      </c>
      <c r="L73" s="54"/>
      <c r="M73" s="4" t="s">
        <v>9</v>
      </c>
      <c r="N73" s="4">
        <v>0</v>
      </c>
      <c r="O73" s="4">
        <v>0</v>
      </c>
      <c r="P73" s="4">
        <v>9</v>
      </c>
      <c r="Q73" s="4">
        <v>4</v>
      </c>
      <c r="R73" s="4">
        <v>0</v>
      </c>
      <c r="S73" s="4">
        <v>0</v>
      </c>
      <c r="T73" s="5">
        <f t="shared" si="35"/>
        <v>13</v>
      </c>
    </row>
    <row r="74" spans="2:20" x14ac:dyDescent="0.35">
      <c r="B74" s="54" t="s">
        <v>11</v>
      </c>
      <c r="C74" s="4" t="s">
        <v>8</v>
      </c>
      <c r="D74" s="4">
        <v>0</v>
      </c>
      <c r="E74" s="4">
        <v>4</v>
      </c>
      <c r="F74" s="4">
        <v>23</v>
      </c>
      <c r="G74" s="4">
        <v>9</v>
      </c>
      <c r="H74" s="4">
        <v>11</v>
      </c>
      <c r="I74" s="4">
        <v>4</v>
      </c>
      <c r="J74" s="5">
        <f t="shared" si="36"/>
        <v>51</v>
      </c>
      <c r="K74" s="11">
        <f t="shared" si="37"/>
        <v>2.476930548810102E-2</v>
      </c>
      <c r="L74" s="54" t="s">
        <v>11</v>
      </c>
      <c r="M74" s="4" t="s">
        <v>8</v>
      </c>
      <c r="N74" s="4">
        <v>85</v>
      </c>
      <c r="O74" s="4">
        <v>346</v>
      </c>
      <c r="P74" s="4">
        <v>633</v>
      </c>
      <c r="Q74" s="4">
        <v>419</v>
      </c>
      <c r="R74" s="4">
        <v>221</v>
      </c>
      <c r="S74" s="4">
        <v>355</v>
      </c>
      <c r="T74" s="5">
        <f t="shared" si="35"/>
        <v>2059</v>
      </c>
    </row>
    <row r="75" spans="2:20" x14ac:dyDescent="0.35">
      <c r="B75" s="54"/>
      <c r="C75" s="4" t="s">
        <v>9</v>
      </c>
      <c r="D75" s="4">
        <v>0</v>
      </c>
      <c r="E75" s="4">
        <v>11</v>
      </c>
      <c r="F75" s="4">
        <v>39</v>
      </c>
      <c r="G75" s="4">
        <v>10</v>
      </c>
      <c r="H75" s="4">
        <v>30</v>
      </c>
      <c r="I75" s="4">
        <v>12</v>
      </c>
      <c r="J75" s="5">
        <f t="shared" si="36"/>
        <v>102</v>
      </c>
      <c r="K75" s="11">
        <f t="shared" si="37"/>
        <v>4.4155844155844157E-2</v>
      </c>
      <c r="L75" s="54"/>
      <c r="M75" s="4" t="s">
        <v>9</v>
      </c>
      <c r="N75" s="4">
        <v>71</v>
      </c>
      <c r="O75" s="4">
        <v>414</v>
      </c>
      <c r="P75" s="4">
        <v>739</v>
      </c>
      <c r="Q75" s="4">
        <v>457</v>
      </c>
      <c r="R75" s="4">
        <v>247</v>
      </c>
      <c r="S75" s="4">
        <v>382</v>
      </c>
      <c r="T75" s="5">
        <f t="shared" si="35"/>
        <v>2310</v>
      </c>
    </row>
    <row r="76" spans="2:20" x14ac:dyDescent="0.35">
      <c r="B76" s="54" t="s">
        <v>12</v>
      </c>
      <c r="C76" s="4" t="s">
        <v>8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5">
        <f t="shared" si="36"/>
        <v>0</v>
      </c>
      <c r="K76" s="11">
        <f t="shared" si="37"/>
        <v>0</v>
      </c>
      <c r="L76" s="54" t="s">
        <v>12</v>
      </c>
      <c r="M76" s="4" t="s">
        <v>8</v>
      </c>
      <c r="N76" s="4">
        <v>0</v>
      </c>
      <c r="O76" s="4">
        <v>26</v>
      </c>
      <c r="P76" s="4">
        <v>55</v>
      </c>
      <c r="Q76" s="4">
        <v>0</v>
      </c>
      <c r="R76" s="4">
        <v>0</v>
      </c>
      <c r="S76" s="4">
        <v>0</v>
      </c>
      <c r="T76" s="5">
        <f t="shared" si="35"/>
        <v>81</v>
      </c>
    </row>
    <row r="77" spans="2:20" x14ac:dyDescent="0.35">
      <c r="B77" s="54"/>
      <c r="C77" s="4" t="s">
        <v>9</v>
      </c>
      <c r="D77" s="4">
        <v>0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5">
        <f t="shared" si="36"/>
        <v>1</v>
      </c>
      <c r="K77" s="11">
        <f t="shared" si="37"/>
        <v>1.2048192771084338E-2</v>
      </c>
      <c r="L77" s="54"/>
      <c r="M77" s="4" t="s">
        <v>9</v>
      </c>
      <c r="N77" s="4">
        <v>0</v>
      </c>
      <c r="O77" s="4">
        <v>34</v>
      </c>
      <c r="P77" s="4">
        <v>48</v>
      </c>
      <c r="Q77" s="4">
        <v>1</v>
      </c>
      <c r="R77" s="4">
        <v>0</v>
      </c>
      <c r="S77" s="4">
        <v>0</v>
      </c>
      <c r="T77" s="5">
        <f t="shared" si="35"/>
        <v>83</v>
      </c>
    </row>
    <row r="78" spans="2:20" x14ac:dyDescent="0.35">
      <c r="B78" s="7"/>
      <c r="C78" s="4"/>
      <c r="D78" s="4">
        <v>6</v>
      </c>
      <c r="E78" s="4">
        <v>28</v>
      </c>
      <c r="F78" s="4">
        <v>68</v>
      </c>
      <c r="G78" s="4">
        <v>43</v>
      </c>
      <c r="H78" s="4">
        <v>69</v>
      </c>
      <c r="I78" s="4">
        <v>40</v>
      </c>
      <c r="J78" s="5">
        <f t="shared" si="36"/>
        <v>254</v>
      </c>
      <c r="K78" s="11">
        <f>J78/T78</f>
        <v>3.8879534670136232E-2</v>
      </c>
      <c r="L78" s="7"/>
      <c r="M78" s="4"/>
      <c r="N78" s="4">
        <v>283</v>
      </c>
      <c r="O78" s="4">
        <v>1140</v>
      </c>
      <c r="P78" s="4">
        <v>1959</v>
      </c>
      <c r="Q78" s="4">
        <v>1305</v>
      </c>
      <c r="R78" s="4">
        <v>794</v>
      </c>
      <c r="S78" s="4">
        <v>1052</v>
      </c>
      <c r="T78" s="5">
        <f>SUM(N78:S78)</f>
        <v>6533</v>
      </c>
    </row>
    <row r="79" spans="2:20" x14ac:dyDescent="0.35">
      <c r="C79" s="5" t="s">
        <v>8</v>
      </c>
      <c r="D79" s="5">
        <f>SUM(D70,D72,D74,D76)</f>
        <v>3</v>
      </c>
      <c r="E79" s="5">
        <f t="shared" ref="E79:J79" si="38">SUM(E70,E72,E74,E76)</f>
        <v>12</v>
      </c>
      <c r="F79" s="5">
        <f t="shared" si="38"/>
        <v>26</v>
      </c>
      <c r="G79" s="5">
        <f t="shared" si="38"/>
        <v>17</v>
      </c>
      <c r="H79" s="5">
        <f t="shared" si="38"/>
        <v>22</v>
      </c>
      <c r="I79" s="5">
        <f t="shared" si="38"/>
        <v>20</v>
      </c>
      <c r="J79" s="5">
        <f t="shared" si="38"/>
        <v>100</v>
      </c>
      <c r="K79" s="11">
        <f>J79/T79</f>
        <v>3.2051282051282048E-2</v>
      </c>
      <c r="M79" s="5" t="s">
        <v>8</v>
      </c>
      <c r="N79" s="5">
        <f>SUM(N70,N72,N74,N76)</f>
        <v>139</v>
      </c>
      <c r="O79" s="5">
        <f t="shared" ref="O79:T79" si="39">SUM(O70,O72,O74,O76)</f>
        <v>519</v>
      </c>
      <c r="P79" s="5">
        <f t="shared" si="39"/>
        <v>950</v>
      </c>
      <c r="Q79" s="5">
        <f t="shared" si="39"/>
        <v>639</v>
      </c>
      <c r="R79" s="5">
        <f t="shared" si="39"/>
        <v>375</v>
      </c>
      <c r="S79" s="5">
        <f t="shared" si="39"/>
        <v>498</v>
      </c>
      <c r="T79" s="5">
        <f t="shared" si="39"/>
        <v>3120</v>
      </c>
    </row>
    <row r="80" spans="2:20" x14ac:dyDescent="0.35">
      <c r="C80" s="5" t="s">
        <v>9</v>
      </c>
      <c r="D80" s="5">
        <f>SUM(D71,D73,D75,D77)</f>
        <v>3</v>
      </c>
      <c r="E80" s="5">
        <f t="shared" ref="E80:J80" si="40">SUM(E71,E73,E75,E77)</f>
        <v>16</v>
      </c>
      <c r="F80" s="5">
        <f t="shared" si="40"/>
        <v>42</v>
      </c>
      <c r="G80" s="5">
        <f t="shared" si="40"/>
        <v>26</v>
      </c>
      <c r="H80" s="5">
        <f t="shared" si="40"/>
        <v>47</v>
      </c>
      <c r="I80" s="5">
        <f t="shared" si="40"/>
        <v>20</v>
      </c>
      <c r="J80" s="5">
        <f t="shared" si="40"/>
        <v>154</v>
      </c>
      <c r="K80" s="11">
        <f>J80/T80</f>
        <v>4.5121593905654851E-2</v>
      </c>
      <c r="M80" s="5" t="s">
        <v>9</v>
      </c>
      <c r="N80" s="5">
        <f>SUM(N71,N73,N75,N77)</f>
        <v>144</v>
      </c>
      <c r="O80" s="5">
        <f t="shared" ref="O80:T80" si="41">SUM(O71,O73,O75,O77)</f>
        <v>621</v>
      </c>
      <c r="P80" s="5">
        <f t="shared" si="41"/>
        <v>1009</v>
      </c>
      <c r="Q80" s="5">
        <f t="shared" si="41"/>
        <v>666</v>
      </c>
      <c r="R80" s="5">
        <f t="shared" si="41"/>
        <v>419</v>
      </c>
      <c r="S80" s="5">
        <f t="shared" si="41"/>
        <v>554</v>
      </c>
      <c r="T80" s="5">
        <f t="shared" si="41"/>
        <v>3413</v>
      </c>
    </row>
  </sheetData>
  <mergeCells count="50">
    <mergeCell ref="L76:L77"/>
    <mergeCell ref="L44:L45"/>
    <mergeCell ref="L46:L47"/>
    <mergeCell ref="L48:L49"/>
    <mergeCell ref="L50:L51"/>
    <mergeCell ref="L57:L58"/>
    <mergeCell ref="L59:L60"/>
    <mergeCell ref="L61:L62"/>
    <mergeCell ref="L63:L64"/>
    <mergeCell ref="L70:L71"/>
    <mergeCell ref="L72:L73"/>
    <mergeCell ref="L74:L75"/>
    <mergeCell ref="L22:L23"/>
    <mergeCell ref="L24:L25"/>
    <mergeCell ref="L31:L32"/>
    <mergeCell ref="L33:L34"/>
    <mergeCell ref="L35:L36"/>
    <mergeCell ref="L7:L8"/>
    <mergeCell ref="L9:L10"/>
    <mergeCell ref="L11:L12"/>
    <mergeCell ref="L18:L19"/>
    <mergeCell ref="L20:L21"/>
    <mergeCell ref="B76:B77"/>
    <mergeCell ref="B44:B45"/>
    <mergeCell ref="B46:B47"/>
    <mergeCell ref="B48:B49"/>
    <mergeCell ref="B50:B51"/>
    <mergeCell ref="B57:B58"/>
    <mergeCell ref="B59:B60"/>
    <mergeCell ref="B61:B62"/>
    <mergeCell ref="B63:B64"/>
    <mergeCell ref="B70:B71"/>
    <mergeCell ref="B72:B73"/>
    <mergeCell ref="B74:B75"/>
    <mergeCell ref="L2:S2"/>
    <mergeCell ref="B2:I2"/>
    <mergeCell ref="B37:B38"/>
    <mergeCell ref="B5:B6"/>
    <mergeCell ref="B7:B8"/>
    <mergeCell ref="B9:B10"/>
    <mergeCell ref="B11:B12"/>
    <mergeCell ref="B18:B19"/>
    <mergeCell ref="B20:B21"/>
    <mergeCell ref="B22:B23"/>
    <mergeCell ref="B24:B25"/>
    <mergeCell ref="B31:B32"/>
    <mergeCell ref="B33:B34"/>
    <mergeCell ref="B35:B36"/>
    <mergeCell ref="L37:L38"/>
    <mergeCell ref="L5:L6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094E-9432-4974-9B16-93DCA7962628}">
  <dimension ref="A1"/>
  <sheetViews>
    <sheetView topLeftCell="AF1" zoomScale="85" zoomScaleNormal="85" workbookViewId="0">
      <selection activeCell="BC43" sqref="BC4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F79C-84AC-4333-8252-75EC20642065}">
  <dimension ref="A1:F69"/>
  <sheetViews>
    <sheetView workbookViewId="0">
      <selection activeCell="S13" sqref="S13"/>
    </sheetView>
  </sheetViews>
  <sheetFormatPr defaultRowHeight="14.5" x14ac:dyDescent="0.35"/>
  <cols>
    <col min="1" max="1" width="21.453125" customWidth="1"/>
    <col min="4" max="4" width="8.81640625" style="1"/>
  </cols>
  <sheetData>
    <row r="1" spans="1:6" x14ac:dyDescent="0.35">
      <c r="A1" s="54" t="s">
        <v>46</v>
      </c>
      <c r="B1" s="2"/>
      <c r="C1" s="2"/>
      <c r="D1" s="2">
        <v>2018</v>
      </c>
      <c r="E1" s="2">
        <v>2019</v>
      </c>
      <c r="F1" s="2">
        <v>2020</v>
      </c>
    </row>
    <row r="2" spans="1:6" x14ac:dyDescent="0.35">
      <c r="A2" s="54"/>
      <c r="B2" s="61" t="s">
        <v>34</v>
      </c>
      <c r="C2" s="2" t="s">
        <v>8</v>
      </c>
      <c r="D2" s="12">
        <f>'2018'!K14</f>
        <v>0.10768638027355038</v>
      </c>
      <c r="E2" s="12">
        <f>'2019'!K14</f>
        <v>0.1224744844823995</v>
      </c>
      <c r="F2" s="12">
        <f>'2020'!K14</f>
        <v>0.15613682092555331</v>
      </c>
    </row>
    <row r="3" spans="1:6" x14ac:dyDescent="0.35">
      <c r="B3" s="61"/>
      <c r="C3" s="2" t="s">
        <v>9</v>
      </c>
      <c r="D3" s="12">
        <f>'2018'!K15</f>
        <v>0.12461954683801149</v>
      </c>
      <c r="E3" s="12">
        <f>'2019'!K15</f>
        <v>0.13860103626943004</v>
      </c>
      <c r="F3" s="12">
        <f>'2020'!K15</f>
        <v>0.17895940537449972</v>
      </c>
    </row>
    <row r="4" spans="1:6" x14ac:dyDescent="0.35">
      <c r="B4" s="61" t="s">
        <v>35</v>
      </c>
      <c r="C4" s="2" t="s">
        <v>8</v>
      </c>
      <c r="D4" s="12">
        <f>'2018'!K27</f>
        <v>5.8550968828980622E-2</v>
      </c>
      <c r="E4" s="12">
        <f>'2019'!K27</f>
        <v>7.4246409063321875E-2</v>
      </c>
      <c r="F4" s="12">
        <f>'2020'!K27</f>
        <v>0.11865864144453998</v>
      </c>
    </row>
    <row r="5" spans="1:6" x14ac:dyDescent="0.35">
      <c r="B5" s="61"/>
      <c r="C5" s="2" t="s">
        <v>9</v>
      </c>
      <c r="D5" s="12">
        <f>'2018'!K28</f>
        <v>7.8885471322598155E-2</v>
      </c>
      <c r="E5" s="12">
        <f>'2019'!K28</f>
        <v>9.1529073941134242E-2</v>
      </c>
      <c r="F5" s="12">
        <f>'2020'!K28</f>
        <v>0.1448382126348228</v>
      </c>
    </row>
    <row r="6" spans="1:6" x14ac:dyDescent="0.35">
      <c r="B6" s="61" t="s">
        <v>36</v>
      </c>
      <c r="C6" s="2" t="s">
        <v>8</v>
      </c>
      <c r="D6" s="12">
        <f>'2018'!K40</f>
        <v>6.592341250605914E-2</v>
      </c>
      <c r="E6" s="12">
        <f>'2019'!K40</f>
        <v>7.5067024128686322E-2</v>
      </c>
      <c r="F6" s="12">
        <f>'2020'!K40</f>
        <v>0.13018341307814993</v>
      </c>
    </row>
    <row r="7" spans="1:6" x14ac:dyDescent="0.35">
      <c r="B7" s="61"/>
      <c r="C7" s="2" t="s">
        <v>9</v>
      </c>
      <c r="D7" s="12">
        <f>'2018'!K41</f>
        <v>7.5164090620368412E-2</v>
      </c>
      <c r="E7" s="12">
        <f>'2019'!K41</f>
        <v>9.1487813750454713E-2</v>
      </c>
      <c r="F7" s="12">
        <f>'2020'!K41</f>
        <v>0.15849527545016937</v>
      </c>
    </row>
    <row r="8" spans="1:6" x14ac:dyDescent="0.35">
      <c r="B8" s="61" t="s">
        <v>37</v>
      </c>
      <c r="C8" s="2" t="s">
        <v>8</v>
      </c>
      <c r="D8" s="12">
        <f>'2018'!K53</f>
        <v>5.4210526315789473E-2</v>
      </c>
      <c r="E8" s="12">
        <f>'2019'!K53</f>
        <v>6.0854446100347737E-2</v>
      </c>
      <c r="F8" s="12">
        <f>'2020'!K53</f>
        <v>0.11662793154447497</v>
      </c>
    </row>
    <row r="9" spans="1:6" x14ac:dyDescent="0.35">
      <c r="B9" s="61"/>
      <c r="C9" s="2" t="s">
        <v>9</v>
      </c>
      <c r="D9" s="12">
        <f>'2018'!K54</f>
        <v>7.5884543761638737E-2</v>
      </c>
      <c r="E9" s="12">
        <f>'2019'!K54</f>
        <v>7.4758135444151275E-2</v>
      </c>
      <c r="F9" s="12">
        <f>'2020'!K54</f>
        <v>0.14094843808806926</v>
      </c>
    </row>
    <row r="10" spans="1:6" x14ac:dyDescent="0.35">
      <c r="B10" s="61" t="s">
        <v>38</v>
      </c>
      <c r="C10" s="2" t="s">
        <v>8</v>
      </c>
      <c r="D10" s="12">
        <f>'2018'!K66</f>
        <v>3.9906787066705508E-2</v>
      </c>
      <c r="E10" s="12">
        <f>'2019'!K66</f>
        <v>5.0939798420049032E-2</v>
      </c>
      <c r="F10" s="12">
        <f>'2020'!K66</f>
        <v>8.8077610416134794E-2</v>
      </c>
    </row>
    <row r="11" spans="1:6" x14ac:dyDescent="0.35">
      <c r="B11" s="61"/>
      <c r="C11" s="2" t="s">
        <v>9</v>
      </c>
      <c r="D11" s="12">
        <f>'2018'!K67</f>
        <v>5.2978386926726413E-2</v>
      </c>
      <c r="E11" s="12">
        <f>'2019'!K67</f>
        <v>5.5583375062593893E-2</v>
      </c>
      <c r="F11" s="12">
        <f>'2020'!K67</f>
        <v>0.11475791433891992</v>
      </c>
    </row>
    <row r="12" spans="1:6" x14ac:dyDescent="0.35">
      <c r="B12" s="61" t="s">
        <v>39</v>
      </c>
      <c r="C12" s="2" t="s">
        <v>8</v>
      </c>
      <c r="D12" s="27">
        <f>'2018'!K79</f>
        <v>3.2051282051282048E-2</v>
      </c>
      <c r="E12" s="27">
        <f>'2019'!K79</f>
        <v>2.9672682777607831E-2</v>
      </c>
      <c r="F12" s="12">
        <f>'2020'!K79</f>
        <v>7.9437912245483217E-2</v>
      </c>
    </row>
    <row r="13" spans="1:6" x14ac:dyDescent="0.35">
      <c r="B13" s="61"/>
      <c r="C13" s="2" t="s">
        <v>9</v>
      </c>
      <c r="D13" s="12">
        <f>'2018'!K80</f>
        <v>4.5121593905654851E-2</v>
      </c>
      <c r="E13" s="12">
        <f>'2019'!K80</f>
        <v>4.4969083754918496E-2</v>
      </c>
      <c r="F13" s="12">
        <f>'2020'!K80</f>
        <v>8.962633916906193E-2</v>
      </c>
    </row>
    <row r="15" spans="1:6" x14ac:dyDescent="0.35">
      <c r="A15" s="54" t="s">
        <v>7</v>
      </c>
      <c r="B15" s="61" t="s">
        <v>34</v>
      </c>
      <c r="C15" s="2" t="s">
        <v>8</v>
      </c>
      <c r="D15" s="6">
        <v>0.12860438292964244</v>
      </c>
      <c r="E15" s="6">
        <v>0.14692843571880937</v>
      </c>
      <c r="F15" s="6">
        <v>0.21596858638743455</v>
      </c>
    </row>
    <row r="16" spans="1:6" x14ac:dyDescent="0.35">
      <c r="A16" s="54"/>
      <c r="B16" s="61"/>
      <c r="C16" s="2" t="s">
        <v>9</v>
      </c>
      <c r="D16" s="6">
        <v>0.14558979808714134</v>
      </c>
      <c r="E16" s="6">
        <v>0.17287543655413271</v>
      </c>
      <c r="F16" s="6">
        <v>0.24618204031765425</v>
      </c>
    </row>
    <row r="17" spans="1:6" x14ac:dyDescent="0.35">
      <c r="B17" s="61" t="s">
        <v>35</v>
      </c>
      <c r="C17" s="2" t="s">
        <v>8</v>
      </c>
      <c r="D17" s="6">
        <v>6.9538461538461535E-2</v>
      </c>
      <c r="E17" s="6">
        <v>9.6200980392156868E-2</v>
      </c>
      <c r="F17" s="6">
        <v>0.17988007994670219</v>
      </c>
    </row>
    <row r="18" spans="1:6" x14ac:dyDescent="0.35">
      <c r="B18" s="61"/>
      <c r="C18" s="2" t="s">
        <v>9</v>
      </c>
      <c r="D18" s="6">
        <v>9.3904448105436578E-2</v>
      </c>
      <c r="E18" s="6">
        <v>0.12906846240179573</v>
      </c>
      <c r="F18" s="6">
        <v>0.22390776699029127</v>
      </c>
    </row>
    <row r="19" spans="1:6" x14ac:dyDescent="0.35">
      <c r="B19" s="61" t="s">
        <v>36</v>
      </c>
      <c r="C19" s="2" t="s">
        <v>8</v>
      </c>
      <c r="D19" s="6">
        <v>9.0208172706245177E-2</v>
      </c>
      <c r="E19" s="6">
        <v>9.8626716604244699E-2</v>
      </c>
      <c r="F19" s="6">
        <v>0.19440993788819877</v>
      </c>
    </row>
    <row r="20" spans="1:6" x14ac:dyDescent="0.35">
      <c r="B20" s="61"/>
      <c r="C20" s="2" t="s">
        <v>9</v>
      </c>
      <c r="D20" s="6">
        <v>9.9872773536895679E-2</v>
      </c>
      <c r="E20" s="6">
        <v>0.12923607122343481</v>
      </c>
      <c r="F20" s="6">
        <v>0.23059490084985837</v>
      </c>
    </row>
    <row r="21" spans="1:6" x14ac:dyDescent="0.35">
      <c r="B21" s="61" t="s">
        <v>37</v>
      </c>
      <c r="C21" s="2" t="s">
        <v>8</v>
      </c>
      <c r="D21" s="6">
        <v>7.5840500390930418E-2</v>
      </c>
      <c r="E21" s="6">
        <v>9.0684253915910965E-2</v>
      </c>
      <c r="F21" s="6">
        <v>0.19148936170212766</v>
      </c>
    </row>
    <row r="22" spans="1:6" x14ac:dyDescent="0.35">
      <c r="B22" s="61"/>
      <c r="C22" s="2" t="s">
        <v>9</v>
      </c>
      <c r="D22" s="6">
        <v>0.111268603827073</v>
      </c>
      <c r="E22" s="6">
        <v>0.11324639670555937</v>
      </c>
      <c r="F22" s="6">
        <v>0.21178637200736647</v>
      </c>
    </row>
    <row r="23" spans="1:6" x14ac:dyDescent="0.35">
      <c r="B23" s="61" t="s">
        <v>38</v>
      </c>
      <c r="C23" s="2" t="s">
        <v>8</v>
      </c>
      <c r="D23" s="6">
        <v>5.6221198156682028E-2</v>
      </c>
      <c r="E23" s="6">
        <v>7.672849915682968E-2</v>
      </c>
      <c r="F23" s="6">
        <v>0.13544415127528583</v>
      </c>
    </row>
    <row r="24" spans="1:6" x14ac:dyDescent="0.35">
      <c r="B24" s="61"/>
      <c r="C24" s="2" t="s">
        <v>9</v>
      </c>
      <c r="D24" s="6">
        <v>7.6335877862595422E-2</v>
      </c>
      <c r="E24" s="6">
        <v>8.9285714285714288E-2</v>
      </c>
      <c r="F24" s="6">
        <v>0.14872192099147946</v>
      </c>
    </row>
    <row r="25" spans="1:6" x14ac:dyDescent="0.35">
      <c r="B25" s="61" t="s">
        <v>39</v>
      </c>
      <c r="C25" s="2" t="s">
        <v>8</v>
      </c>
      <c r="D25" s="6">
        <v>5.0359712230215826E-2</v>
      </c>
      <c r="E25" s="6">
        <v>4.1456016177957536E-2</v>
      </c>
      <c r="F25" s="6">
        <v>0.13289962825278812</v>
      </c>
    </row>
    <row r="26" spans="1:6" x14ac:dyDescent="0.35">
      <c r="B26" s="61"/>
      <c r="C26" s="2" t="s">
        <v>9</v>
      </c>
      <c r="D26" s="6">
        <v>5.0645481628599803E-2</v>
      </c>
      <c r="E26" s="6">
        <v>6.2022900763358778E-2</v>
      </c>
      <c r="F26" s="6">
        <v>0.14336598397150491</v>
      </c>
    </row>
    <row r="28" spans="1:6" x14ac:dyDescent="0.35">
      <c r="B28" s="2"/>
      <c r="C28" s="2"/>
      <c r="D28" s="2">
        <v>2018</v>
      </c>
      <c r="E28" s="2">
        <v>2019</v>
      </c>
      <c r="F28" s="2">
        <v>2020</v>
      </c>
    </row>
    <row r="29" spans="1:6" x14ac:dyDescent="0.35">
      <c r="A29" s="54" t="s">
        <v>10</v>
      </c>
      <c r="B29" s="61" t="s">
        <v>34</v>
      </c>
      <c r="C29" s="2" t="s">
        <v>8</v>
      </c>
      <c r="D29" s="6">
        <v>0.05</v>
      </c>
      <c r="E29" s="6">
        <v>0.25</v>
      </c>
      <c r="F29" s="6">
        <v>0.16</v>
      </c>
    </row>
    <row r="30" spans="1:6" x14ac:dyDescent="0.35">
      <c r="A30" s="54"/>
      <c r="B30" s="61"/>
      <c r="C30" s="2" t="s">
        <v>9</v>
      </c>
      <c r="D30" s="6">
        <v>0.12</v>
      </c>
      <c r="E30" s="6">
        <v>0.11086045762165646</v>
      </c>
      <c r="F30" s="6">
        <v>0.1111111111111111</v>
      </c>
    </row>
    <row r="31" spans="1:6" x14ac:dyDescent="0.35">
      <c r="B31" s="61" t="s">
        <v>35</v>
      </c>
      <c r="C31" s="2" t="s">
        <v>8</v>
      </c>
      <c r="D31" s="6">
        <v>0.1</v>
      </c>
      <c r="E31" s="6">
        <v>2.7777777777777776E-2</v>
      </c>
      <c r="F31" s="6">
        <v>0.125</v>
      </c>
    </row>
    <row r="32" spans="1:6" x14ac:dyDescent="0.35">
      <c r="B32" s="61"/>
      <c r="C32" s="2" t="s">
        <v>9</v>
      </c>
      <c r="D32" s="6">
        <v>0.1111111111111111</v>
      </c>
      <c r="E32" s="6">
        <v>6.25E-2</v>
      </c>
      <c r="F32" s="6">
        <v>2.4390243902439025E-2</v>
      </c>
    </row>
    <row r="33" spans="1:6" x14ac:dyDescent="0.35">
      <c r="B33" s="61" t="s">
        <v>36</v>
      </c>
      <c r="C33" s="2" t="s">
        <v>8</v>
      </c>
      <c r="D33" s="6">
        <v>6.25E-2</v>
      </c>
      <c r="E33" s="6">
        <v>0</v>
      </c>
      <c r="F33" s="6">
        <v>5.5555555555555552E-2</v>
      </c>
    </row>
    <row r="34" spans="1:6" x14ac:dyDescent="0.35">
      <c r="B34" s="61"/>
      <c r="C34" s="2" t="s">
        <v>9</v>
      </c>
      <c r="D34" s="6">
        <v>0</v>
      </c>
      <c r="E34" s="6">
        <v>3.125E-2</v>
      </c>
      <c r="F34" s="6">
        <v>0</v>
      </c>
    </row>
    <row r="35" spans="1:6" x14ac:dyDescent="0.35">
      <c r="B35" s="61" t="s">
        <v>37</v>
      </c>
      <c r="C35" s="2" t="s">
        <v>8</v>
      </c>
      <c r="D35" s="6">
        <v>0</v>
      </c>
      <c r="E35" s="6">
        <v>0.04</v>
      </c>
      <c r="F35" s="6">
        <v>0</v>
      </c>
    </row>
    <row r="36" spans="1:6" x14ac:dyDescent="0.35">
      <c r="B36" s="61"/>
      <c r="C36" s="2" t="s">
        <v>9</v>
      </c>
      <c r="D36" s="6">
        <v>0</v>
      </c>
      <c r="E36" s="6">
        <v>0</v>
      </c>
      <c r="F36" s="6">
        <v>9.6774193548387094E-2</v>
      </c>
    </row>
    <row r="37" spans="1:6" x14ac:dyDescent="0.35">
      <c r="B37" s="61" t="s">
        <v>38</v>
      </c>
      <c r="C37" s="2" t="s">
        <v>8</v>
      </c>
      <c r="D37" s="6">
        <v>0</v>
      </c>
      <c r="E37" s="6">
        <v>0</v>
      </c>
      <c r="F37" s="6">
        <v>8.6956521739130432E-2</v>
      </c>
    </row>
    <row r="38" spans="1:6" x14ac:dyDescent="0.35">
      <c r="B38" s="61"/>
      <c r="C38" s="2" t="s">
        <v>9</v>
      </c>
      <c r="D38" s="6">
        <v>0</v>
      </c>
      <c r="E38" s="6">
        <v>0</v>
      </c>
      <c r="F38" s="6">
        <v>0</v>
      </c>
    </row>
    <row r="39" spans="1:6" x14ac:dyDescent="0.35">
      <c r="B39" s="61" t="s">
        <v>39</v>
      </c>
      <c r="C39" s="2" t="s">
        <v>8</v>
      </c>
      <c r="D39" s="6">
        <v>0</v>
      </c>
      <c r="E39" s="6">
        <v>0</v>
      </c>
      <c r="F39" s="6">
        <v>0</v>
      </c>
    </row>
    <row r="40" spans="1:6" x14ac:dyDescent="0.35">
      <c r="B40" s="61"/>
      <c r="C40" s="2" t="s">
        <v>9</v>
      </c>
      <c r="D40" s="6">
        <v>0</v>
      </c>
      <c r="E40" s="6">
        <v>4.3478260869565216E-2</v>
      </c>
      <c r="F40" s="6">
        <v>7.407407407407407E-2</v>
      </c>
    </row>
    <row r="42" spans="1:6" x14ac:dyDescent="0.35">
      <c r="A42" s="54" t="s">
        <v>11</v>
      </c>
      <c r="B42" s="2"/>
      <c r="C42" s="2"/>
      <c r="D42" s="2">
        <v>2018</v>
      </c>
      <c r="E42" s="2">
        <v>2019</v>
      </c>
      <c r="F42" s="2">
        <v>2020</v>
      </c>
    </row>
    <row r="43" spans="1:6" x14ac:dyDescent="0.35">
      <c r="A43" s="54"/>
      <c r="B43" s="61" t="s">
        <v>34</v>
      </c>
      <c r="C43" s="2" t="s">
        <v>8</v>
      </c>
      <c r="D43" s="6">
        <v>9.8621103117505993E-2</v>
      </c>
      <c r="E43" s="6">
        <v>0.12411246804884976</v>
      </c>
      <c r="F43" s="6">
        <v>0.13625000000000001</v>
      </c>
    </row>
    <row r="44" spans="1:6" x14ac:dyDescent="0.35">
      <c r="B44" s="61"/>
      <c r="C44" s="2" t="s">
        <v>9</v>
      </c>
      <c r="D44" s="6">
        <v>0.11438830469351116</v>
      </c>
      <c r="E44" s="6">
        <v>6.9306930693069313E-2</v>
      </c>
      <c r="F44" s="6">
        <v>0.15843683732202363</v>
      </c>
    </row>
    <row r="45" spans="1:6" x14ac:dyDescent="0.35">
      <c r="B45" s="61" t="s">
        <v>35</v>
      </c>
      <c r="C45" s="2" t="s">
        <v>8</v>
      </c>
      <c r="D45" s="6">
        <v>5.2666445842994368E-2</v>
      </c>
      <c r="E45" s="6">
        <v>6.5677297126618253E-2</v>
      </c>
      <c r="F45" s="6">
        <v>9.4809688581314874E-2</v>
      </c>
    </row>
    <row r="46" spans="1:6" x14ac:dyDescent="0.35">
      <c r="B46" s="61"/>
      <c r="C46" s="2" t="s">
        <v>9</v>
      </c>
      <c r="D46" s="6">
        <v>7.2285794027351385E-2</v>
      </c>
      <c r="E46" s="6">
        <v>7.4468085106382975E-2</v>
      </c>
      <c r="F46" s="6">
        <v>0.11561051004636785</v>
      </c>
    </row>
    <row r="47" spans="1:6" x14ac:dyDescent="0.35">
      <c r="B47" s="61" t="s">
        <v>36</v>
      </c>
      <c r="C47" s="2" t="s">
        <v>8</v>
      </c>
      <c r="D47" s="6">
        <v>5.5575735561205958E-2</v>
      </c>
      <c r="E47" s="6">
        <v>5.9357768407395393E-2</v>
      </c>
      <c r="F47" s="6">
        <v>0.10247349823321555</v>
      </c>
    </row>
    <row r="48" spans="1:6" x14ac:dyDescent="0.35">
      <c r="B48" s="61"/>
      <c r="C48" s="2" t="s">
        <v>9</v>
      </c>
      <c r="D48" s="6">
        <v>6.455820019563091E-2</v>
      </c>
      <c r="E48" s="6">
        <v>6.9955406911928655E-2</v>
      </c>
      <c r="F48" s="6">
        <v>0.13100558659217876</v>
      </c>
    </row>
    <row r="49" spans="1:6" x14ac:dyDescent="0.35">
      <c r="B49" s="61" t="s">
        <v>37</v>
      </c>
      <c r="C49" s="2" t="s">
        <v>8</v>
      </c>
      <c r="D49" s="6">
        <v>4.3888433141919606E-2</v>
      </c>
      <c r="E49" s="6">
        <v>4.9162011173184354E-2</v>
      </c>
      <c r="F49" s="6">
        <v>8.3836351441985243E-2</v>
      </c>
    </row>
    <row r="50" spans="1:6" x14ac:dyDescent="0.35">
      <c r="B50" s="61"/>
      <c r="C50" s="2" t="s">
        <v>9</v>
      </c>
      <c r="D50" s="6">
        <v>5.9878092506274648E-2</v>
      </c>
      <c r="E50" s="6">
        <v>5.8404074702886249E-2</v>
      </c>
      <c r="F50" s="6">
        <v>0.11332755131540907</v>
      </c>
    </row>
    <row r="51" spans="1:6" x14ac:dyDescent="0.35">
      <c r="B51" s="61" t="s">
        <v>38</v>
      </c>
      <c r="C51" s="2" t="s">
        <v>8</v>
      </c>
      <c r="D51" s="6">
        <v>3.3244680851063829E-2</v>
      </c>
      <c r="E51" s="6">
        <v>3.87858347386172E-2</v>
      </c>
      <c r="F51" s="6">
        <v>7.0520231213872839E-2</v>
      </c>
    </row>
    <row r="52" spans="1:6" x14ac:dyDescent="0.35">
      <c r="B52" s="61"/>
      <c r="C52" s="2" t="s">
        <v>9</v>
      </c>
      <c r="D52" s="6">
        <v>4.3925603482390184E-2</v>
      </c>
      <c r="E52" s="6">
        <v>4.1618938526155023E-2</v>
      </c>
      <c r="F52" s="6">
        <v>0.10621669626998224</v>
      </c>
    </row>
    <row r="53" spans="1:6" x14ac:dyDescent="0.35">
      <c r="B53" s="61" t="s">
        <v>39</v>
      </c>
      <c r="C53" s="2" t="s">
        <v>8</v>
      </c>
      <c r="D53" s="6">
        <v>2.476930548810102E-2</v>
      </c>
      <c r="E53" s="6">
        <v>2.5510204081632654E-2</v>
      </c>
      <c r="F53" s="6">
        <v>5.4988913525498895E-2</v>
      </c>
    </row>
    <row r="54" spans="1:6" x14ac:dyDescent="0.35">
      <c r="B54" s="61"/>
      <c r="C54" s="2" t="s">
        <v>9</v>
      </c>
      <c r="D54" s="6">
        <v>4.4155844155844157E-2</v>
      </c>
      <c r="E54" s="6">
        <v>3.7021455616323098E-2</v>
      </c>
      <c r="F54" s="6">
        <v>6.518282988871224E-2</v>
      </c>
    </row>
    <row r="57" spans="1:6" x14ac:dyDescent="0.35">
      <c r="A57" s="54" t="s">
        <v>12</v>
      </c>
      <c r="B57" s="2"/>
      <c r="C57" s="2"/>
      <c r="D57" s="2">
        <v>2018</v>
      </c>
      <c r="E57" s="2">
        <v>2019</v>
      </c>
      <c r="F57" s="2">
        <v>2020</v>
      </c>
    </row>
    <row r="58" spans="1:6" x14ac:dyDescent="0.35">
      <c r="A58" s="54"/>
      <c r="B58" s="61" t="s">
        <v>34</v>
      </c>
      <c r="C58" s="2" t="s">
        <v>8</v>
      </c>
      <c r="D58" s="6">
        <v>5.9405940594059403E-2</v>
      </c>
      <c r="E58" s="6">
        <v>0.04</v>
      </c>
      <c r="F58" s="6">
        <v>2.7649769585253458E-2</v>
      </c>
    </row>
    <row r="59" spans="1:6" x14ac:dyDescent="0.35">
      <c r="B59" s="61"/>
      <c r="C59" s="2" t="s">
        <v>9</v>
      </c>
      <c r="D59" s="6">
        <v>0.12962962962962962</v>
      </c>
      <c r="E59" s="6">
        <v>0.13101420872121508</v>
      </c>
      <c r="F59" s="6">
        <v>3.2967032967032968E-2</v>
      </c>
    </row>
    <row r="60" spans="1:6" x14ac:dyDescent="0.35">
      <c r="B60" s="61" t="s">
        <v>35</v>
      </c>
      <c r="C60" s="2" t="s">
        <v>8</v>
      </c>
      <c r="D60" s="6">
        <v>4.7619047619047616E-2</v>
      </c>
      <c r="E60" s="6">
        <v>9.2592592592592587E-3</v>
      </c>
      <c r="F60" s="6">
        <v>2.1097046413502109E-2</v>
      </c>
    </row>
    <row r="61" spans="1:6" x14ac:dyDescent="0.35">
      <c r="B61" s="61"/>
      <c r="C61" s="2" t="s">
        <v>9</v>
      </c>
      <c r="D61" s="6">
        <v>3.8095238095238099E-2</v>
      </c>
      <c r="E61" s="6">
        <v>5.434782608695652E-2</v>
      </c>
      <c r="F61" s="6">
        <v>2.9850746268656716E-2</v>
      </c>
    </row>
    <row r="62" spans="1:6" x14ac:dyDescent="0.35">
      <c r="B62" s="61" t="s">
        <v>36</v>
      </c>
      <c r="C62" s="2" t="s">
        <v>8</v>
      </c>
      <c r="D62" s="6">
        <v>1.6666666666666666E-2</v>
      </c>
      <c r="E62" s="6">
        <v>0.17424242424242425</v>
      </c>
      <c r="F62" s="6">
        <v>7.3929961089494164E-2</v>
      </c>
    </row>
    <row r="63" spans="1:6" x14ac:dyDescent="0.35">
      <c r="B63" s="61"/>
      <c r="C63" s="2" t="s">
        <v>9</v>
      </c>
      <c r="D63" s="6">
        <v>0</v>
      </c>
      <c r="E63" s="6">
        <v>0.18978102189781021</v>
      </c>
      <c r="F63" s="6">
        <v>5.6034482758620691E-2</v>
      </c>
    </row>
    <row r="64" spans="1:6" x14ac:dyDescent="0.35">
      <c r="B64" s="61" t="s">
        <v>37</v>
      </c>
      <c r="C64" s="2" t="s">
        <v>8</v>
      </c>
      <c r="D64" s="6">
        <v>2.6666666666666668E-2</v>
      </c>
      <c r="E64" s="6">
        <v>1.9417475728155338E-2</v>
      </c>
      <c r="F64" s="6">
        <v>2.9585798816568046E-2</v>
      </c>
    </row>
    <row r="65" spans="2:6" x14ac:dyDescent="0.35">
      <c r="B65" s="61"/>
      <c r="C65" s="2" t="s">
        <v>9</v>
      </c>
      <c r="D65" s="6">
        <v>2.3529411764705882E-2</v>
      </c>
      <c r="E65" s="6">
        <v>2.4590163934426229E-2</v>
      </c>
      <c r="F65" s="6">
        <v>4.6153846153846156E-2</v>
      </c>
    </row>
    <row r="66" spans="2:6" x14ac:dyDescent="0.35">
      <c r="B66" s="61" t="s">
        <v>38</v>
      </c>
      <c r="C66" s="2" t="s">
        <v>8</v>
      </c>
      <c r="D66" s="6">
        <v>1.2500000000000001E-2</v>
      </c>
      <c r="E66" s="6">
        <v>4.1237113402061855E-2</v>
      </c>
      <c r="F66" s="6">
        <v>3.7037037037037035E-2</v>
      </c>
    </row>
    <row r="67" spans="2:6" x14ac:dyDescent="0.35">
      <c r="B67" s="61"/>
      <c r="C67" s="2" t="s">
        <v>9</v>
      </c>
      <c r="D67" s="6">
        <v>0</v>
      </c>
      <c r="E67" s="6">
        <v>2.5210084033613446E-2</v>
      </c>
      <c r="F67" s="6">
        <v>1.2121212121212121E-2</v>
      </c>
    </row>
    <row r="68" spans="2:6" x14ac:dyDescent="0.35">
      <c r="B68" s="61" t="s">
        <v>39</v>
      </c>
      <c r="C68" s="2" t="s">
        <v>8</v>
      </c>
      <c r="D68" s="6">
        <v>0</v>
      </c>
      <c r="E68" s="6">
        <v>9.2592592592592587E-3</v>
      </c>
      <c r="F68" s="6">
        <v>7.4626865671641784E-2</v>
      </c>
    </row>
    <row r="69" spans="2:6" x14ac:dyDescent="0.35">
      <c r="B69" s="61"/>
      <c r="C69" s="2" t="s">
        <v>9</v>
      </c>
      <c r="D69" s="6">
        <v>1.2048192771084338E-2</v>
      </c>
      <c r="E69" s="6">
        <v>5.4545454545454543E-2</v>
      </c>
      <c r="F69" s="6">
        <v>9.9378881987577633E-2</v>
      </c>
    </row>
  </sheetData>
  <mergeCells count="35">
    <mergeCell ref="B62:B63"/>
    <mergeCell ref="B64:B65"/>
    <mergeCell ref="B66:B67"/>
    <mergeCell ref="B68:B69"/>
    <mergeCell ref="B51:B52"/>
    <mergeCell ref="B53:B54"/>
    <mergeCell ref="B60:B61"/>
    <mergeCell ref="B58:B59"/>
    <mergeCell ref="A29:A30"/>
    <mergeCell ref="B43:B44"/>
    <mergeCell ref="B45:B46"/>
    <mergeCell ref="B47:B48"/>
    <mergeCell ref="A42:A43"/>
    <mergeCell ref="B49:B50"/>
    <mergeCell ref="B37:B38"/>
    <mergeCell ref="B21:B22"/>
    <mergeCell ref="B23:B24"/>
    <mergeCell ref="B25:B26"/>
    <mergeCell ref="B39:B40"/>
    <mergeCell ref="B12:B13"/>
    <mergeCell ref="A57:A58"/>
    <mergeCell ref="A1:A2"/>
    <mergeCell ref="B2:B3"/>
    <mergeCell ref="B4:B5"/>
    <mergeCell ref="B6:B7"/>
    <mergeCell ref="B8:B9"/>
    <mergeCell ref="B10:B11"/>
    <mergeCell ref="A15:A16"/>
    <mergeCell ref="B29:B30"/>
    <mergeCell ref="B31:B32"/>
    <mergeCell ref="B33:B34"/>
    <mergeCell ref="B35:B36"/>
    <mergeCell ref="B15:B16"/>
    <mergeCell ref="B17:B18"/>
    <mergeCell ref="B19:B20"/>
  </mergeCells>
  <phoneticPr fontId="5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76BB-D79F-46F0-927B-F6E3D86EB516}">
  <dimension ref="A1"/>
  <sheetViews>
    <sheetView zoomScale="85" zoomScaleNormal="85" workbookViewId="0">
      <selection activeCell="AL28" sqref="AL2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98C7-5BE6-44C4-B21B-607CF279F38D}">
  <dimension ref="B2:AB80"/>
  <sheetViews>
    <sheetView zoomScale="85" zoomScaleNormal="85" workbookViewId="0">
      <selection activeCell="K76" sqref="K76:K77"/>
    </sheetView>
  </sheetViews>
  <sheetFormatPr defaultColWidth="8.81640625" defaultRowHeight="14.5" x14ac:dyDescent="0.35"/>
  <cols>
    <col min="1" max="1" width="8.81640625" style="5"/>
    <col min="2" max="2" width="21.7265625" style="5" customWidth="1"/>
    <col min="3" max="11" width="8.81640625" style="5"/>
    <col min="12" max="12" width="20.1796875" style="5" customWidth="1"/>
    <col min="13" max="20" width="8.81640625" style="5"/>
    <col min="21" max="28" width="9.1796875" customWidth="1"/>
    <col min="29" max="16384" width="8.81640625" style="5"/>
  </cols>
  <sheetData>
    <row r="2" spans="2:28" x14ac:dyDescent="0.35">
      <c r="B2" s="53" t="s">
        <v>32</v>
      </c>
      <c r="C2" s="53"/>
      <c r="D2" s="53"/>
      <c r="E2" s="53"/>
      <c r="F2" s="53"/>
      <c r="G2" s="53"/>
      <c r="H2" s="53"/>
      <c r="I2" s="53"/>
      <c r="L2" s="53" t="s">
        <v>31</v>
      </c>
      <c r="M2" s="53"/>
      <c r="N2" s="53"/>
      <c r="O2" s="53"/>
      <c r="P2" s="53"/>
      <c r="Q2" s="53"/>
      <c r="R2" s="53"/>
      <c r="S2" s="53"/>
    </row>
    <row r="4" spans="2:28" x14ac:dyDescent="0.35">
      <c r="B4" s="4" t="s">
        <v>19</v>
      </c>
      <c r="C4" s="4"/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L4" s="4" t="s">
        <v>19</v>
      </c>
      <c r="M4" s="4"/>
      <c r="N4" s="4" t="s">
        <v>1</v>
      </c>
      <c r="O4" s="4" t="s">
        <v>2</v>
      </c>
      <c r="P4" s="4" t="s">
        <v>3</v>
      </c>
      <c r="Q4" s="4" t="s">
        <v>4</v>
      </c>
      <c r="R4" s="4" t="s">
        <v>5</v>
      </c>
      <c r="S4" s="4" t="s">
        <v>6</v>
      </c>
      <c r="U4" s="5"/>
      <c r="V4" s="5"/>
      <c r="W4" s="5"/>
      <c r="X4" s="5"/>
      <c r="Y4" s="5"/>
      <c r="Z4" s="5"/>
      <c r="AA4" s="5"/>
      <c r="AB4" s="5"/>
    </row>
    <row r="5" spans="2:28" ht="15" customHeight="1" x14ac:dyDescent="0.35">
      <c r="B5" s="54" t="s">
        <v>7</v>
      </c>
      <c r="C5" s="4" t="s">
        <v>8</v>
      </c>
      <c r="D5" s="4">
        <v>8</v>
      </c>
      <c r="E5" s="4">
        <v>50</v>
      </c>
      <c r="F5" s="4">
        <v>9</v>
      </c>
      <c r="G5" s="4">
        <v>55</v>
      </c>
      <c r="H5" s="4">
        <v>54</v>
      </c>
      <c r="I5" s="4">
        <v>56</v>
      </c>
      <c r="J5" s="5">
        <f>SUM(D5:I5)</f>
        <v>232</v>
      </c>
      <c r="K5" s="11">
        <f t="shared" ref="K5:K12" si="0">J5/T5</f>
        <v>0.14692843571880937</v>
      </c>
      <c r="L5" s="54" t="s">
        <v>7</v>
      </c>
      <c r="M5" s="4" t="s">
        <v>8</v>
      </c>
      <c r="N5" s="4">
        <v>64</v>
      </c>
      <c r="O5" s="4">
        <v>334</v>
      </c>
      <c r="P5" s="4">
        <v>356</v>
      </c>
      <c r="Q5" s="4">
        <v>331</v>
      </c>
      <c r="R5" s="4">
        <v>228</v>
      </c>
      <c r="S5" s="4">
        <v>266</v>
      </c>
      <c r="T5" s="5">
        <f t="shared" ref="T5:T12" si="1">SUM(N5:S5)</f>
        <v>1579</v>
      </c>
      <c r="U5" s="5"/>
      <c r="V5" s="5"/>
      <c r="W5" s="5"/>
      <c r="X5" s="5"/>
      <c r="Y5" s="5"/>
      <c r="Z5" s="5"/>
      <c r="AA5" s="5"/>
      <c r="AB5" s="5"/>
    </row>
    <row r="6" spans="2:28" x14ac:dyDescent="0.35">
      <c r="B6" s="54"/>
      <c r="C6" s="4" t="s">
        <v>9</v>
      </c>
      <c r="D6" s="4">
        <v>5</v>
      </c>
      <c r="E6" s="4">
        <v>48</v>
      </c>
      <c r="F6" s="4">
        <v>22</v>
      </c>
      <c r="G6" s="4">
        <v>62</v>
      </c>
      <c r="H6" s="4">
        <v>89</v>
      </c>
      <c r="I6" s="4">
        <v>71</v>
      </c>
      <c r="J6" s="5">
        <f t="shared" ref="J6:J12" si="2">SUM(D6:I6)</f>
        <v>297</v>
      </c>
      <c r="K6" s="11">
        <f t="shared" si="0"/>
        <v>0.17287543655413271</v>
      </c>
      <c r="L6" s="54"/>
      <c r="M6" s="4" t="s">
        <v>9</v>
      </c>
      <c r="N6" s="4">
        <v>60</v>
      </c>
      <c r="O6" s="4">
        <v>339</v>
      </c>
      <c r="P6" s="4">
        <v>348</v>
      </c>
      <c r="Q6" s="4">
        <v>410</v>
      </c>
      <c r="R6" s="4">
        <v>285</v>
      </c>
      <c r="S6" s="4">
        <v>276</v>
      </c>
      <c r="T6" s="5">
        <f t="shared" si="1"/>
        <v>1718</v>
      </c>
      <c r="U6" s="5"/>
      <c r="V6" s="5"/>
      <c r="W6" s="5"/>
      <c r="X6" s="5"/>
      <c r="Y6" s="5"/>
      <c r="Z6" s="5"/>
      <c r="AA6" s="5"/>
      <c r="AB6" s="5"/>
    </row>
    <row r="7" spans="2:28" ht="15" customHeight="1" x14ac:dyDescent="0.35">
      <c r="B7" s="54" t="s">
        <v>10</v>
      </c>
      <c r="C7" s="4" t="s">
        <v>8</v>
      </c>
      <c r="D7" s="4">
        <v>0</v>
      </c>
      <c r="E7" s="4">
        <v>0</v>
      </c>
      <c r="F7" s="4">
        <v>0</v>
      </c>
      <c r="G7" s="4">
        <v>5</v>
      </c>
      <c r="H7" s="4">
        <v>0</v>
      </c>
      <c r="I7" s="4">
        <v>0</v>
      </c>
      <c r="J7" s="5">
        <f t="shared" si="2"/>
        <v>5</v>
      </c>
      <c r="K7" s="11">
        <f t="shared" si="0"/>
        <v>0.27777777777777779</v>
      </c>
      <c r="L7" s="54" t="s">
        <v>10</v>
      </c>
      <c r="M7" s="4" t="s">
        <v>8</v>
      </c>
      <c r="N7" s="4">
        <v>0</v>
      </c>
      <c r="O7" s="4">
        <v>0</v>
      </c>
      <c r="P7" s="4">
        <v>10</v>
      </c>
      <c r="Q7" s="4">
        <v>7</v>
      </c>
      <c r="R7" s="4">
        <v>0</v>
      </c>
      <c r="S7" s="4">
        <v>1</v>
      </c>
      <c r="T7" s="5">
        <f t="shared" si="1"/>
        <v>18</v>
      </c>
      <c r="U7" s="5"/>
      <c r="V7" s="5"/>
      <c r="W7" s="5"/>
      <c r="X7" s="5"/>
      <c r="Y7" s="5"/>
      <c r="Z7" s="5"/>
      <c r="AA7" s="5"/>
      <c r="AB7" s="5"/>
    </row>
    <row r="8" spans="2:28" x14ac:dyDescent="0.35">
      <c r="B8" s="54"/>
      <c r="C8" s="4" t="s">
        <v>9</v>
      </c>
      <c r="D8" s="4">
        <v>0</v>
      </c>
      <c r="E8" s="4">
        <v>0</v>
      </c>
      <c r="F8" s="4">
        <v>1</v>
      </c>
      <c r="G8" s="4">
        <v>9</v>
      </c>
      <c r="H8" s="4">
        <v>0</v>
      </c>
      <c r="I8" s="4">
        <v>0</v>
      </c>
      <c r="J8" s="5">
        <f t="shared" si="2"/>
        <v>10</v>
      </c>
      <c r="K8" s="11">
        <f t="shared" si="0"/>
        <v>0.25</v>
      </c>
      <c r="L8" s="54"/>
      <c r="M8" s="4" t="s">
        <v>9</v>
      </c>
      <c r="N8" s="4">
        <v>0</v>
      </c>
      <c r="O8" s="4">
        <v>0</v>
      </c>
      <c r="P8" s="4">
        <v>10</v>
      </c>
      <c r="Q8" s="4">
        <v>25</v>
      </c>
      <c r="R8" s="4">
        <v>0</v>
      </c>
      <c r="S8" s="4">
        <v>5</v>
      </c>
      <c r="T8" s="5">
        <f t="shared" si="1"/>
        <v>40</v>
      </c>
      <c r="U8" s="5"/>
      <c r="V8" s="5"/>
      <c r="W8" s="5"/>
      <c r="X8" s="5"/>
      <c r="Y8" s="5"/>
      <c r="Z8" s="5"/>
      <c r="AA8" s="5"/>
      <c r="AB8" s="5"/>
    </row>
    <row r="9" spans="2:28" ht="15" customHeight="1" x14ac:dyDescent="0.35">
      <c r="B9" s="54" t="s">
        <v>11</v>
      </c>
      <c r="C9" s="4" t="s">
        <v>8</v>
      </c>
      <c r="D9" s="4">
        <v>15</v>
      </c>
      <c r="E9" s="4">
        <v>74</v>
      </c>
      <c r="F9" s="4">
        <v>76</v>
      </c>
      <c r="G9" s="4">
        <v>49</v>
      </c>
      <c r="H9" s="4">
        <v>102</v>
      </c>
      <c r="I9" s="4">
        <v>28</v>
      </c>
      <c r="J9" s="5">
        <f t="shared" si="2"/>
        <v>344</v>
      </c>
      <c r="K9" s="11">
        <f t="shared" si="0"/>
        <v>0.11086045762165646</v>
      </c>
      <c r="L9" s="54" t="s">
        <v>11</v>
      </c>
      <c r="M9" s="4" t="s">
        <v>8</v>
      </c>
      <c r="N9" s="4">
        <v>116</v>
      </c>
      <c r="O9" s="4">
        <v>670</v>
      </c>
      <c r="P9" s="4">
        <v>852</v>
      </c>
      <c r="Q9" s="4">
        <v>690</v>
      </c>
      <c r="R9" s="4">
        <v>341</v>
      </c>
      <c r="S9" s="4">
        <v>434</v>
      </c>
      <c r="T9" s="5">
        <f t="shared" si="1"/>
        <v>3103</v>
      </c>
      <c r="U9" s="5"/>
      <c r="V9" s="5"/>
      <c r="W9" s="5"/>
      <c r="X9" s="5"/>
      <c r="Y9" s="5"/>
      <c r="Z9" s="5"/>
      <c r="AA9" s="5"/>
      <c r="AB9" s="5"/>
    </row>
    <row r="10" spans="2:28" x14ac:dyDescent="0.35">
      <c r="B10" s="54"/>
      <c r="C10" s="4" t="s">
        <v>9</v>
      </c>
      <c r="D10" s="4">
        <v>13</v>
      </c>
      <c r="E10" s="4">
        <v>101</v>
      </c>
      <c r="F10" s="4">
        <v>102</v>
      </c>
      <c r="G10" s="4">
        <v>70</v>
      </c>
      <c r="H10" s="4">
        <v>95</v>
      </c>
      <c r="I10" s="4">
        <v>56</v>
      </c>
      <c r="J10" s="5">
        <f t="shared" si="2"/>
        <v>437</v>
      </c>
      <c r="K10" s="11">
        <f t="shared" si="0"/>
        <v>0.12411246804884976</v>
      </c>
      <c r="L10" s="54"/>
      <c r="M10" s="4" t="s">
        <v>9</v>
      </c>
      <c r="N10" s="4">
        <v>116</v>
      </c>
      <c r="O10" s="4">
        <v>755</v>
      </c>
      <c r="P10" s="4">
        <v>1005</v>
      </c>
      <c r="Q10" s="4">
        <v>733</v>
      </c>
      <c r="R10" s="4">
        <v>402</v>
      </c>
      <c r="S10" s="4">
        <v>510</v>
      </c>
      <c r="T10" s="5">
        <f t="shared" si="1"/>
        <v>3521</v>
      </c>
      <c r="U10" s="5"/>
      <c r="V10" s="5"/>
      <c r="W10" s="5"/>
      <c r="X10" s="5"/>
      <c r="Y10" s="5"/>
      <c r="Z10" s="5"/>
      <c r="AA10" s="5"/>
      <c r="AB10" s="5"/>
    </row>
    <row r="11" spans="2:28" x14ac:dyDescent="0.35">
      <c r="B11" s="54" t="s">
        <v>12</v>
      </c>
      <c r="C11" s="4" t="s">
        <v>8</v>
      </c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>
        <v>0</v>
      </c>
      <c r="J11" s="5">
        <f t="shared" si="2"/>
        <v>7</v>
      </c>
      <c r="K11" s="11">
        <f t="shared" si="0"/>
        <v>6.9306930693069313E-2</v>
      </c>
      <c r="L11" s="54" t="s">
        <v>12</v>
      </c>
      <c r="M11" s="4" t="s">
        <v>8</v>
      </c>
      <c r="N11" s="4">
        <v>0</v>
      </c>
      <c r="O11" s="4">
        <v>0</v>
      </c>
      <c r="P11" s="4">
        <v>101</v>
      </c>
      <c r="Q11" s="4">
        <v>0</v>
      </c>
      <c r="R11" s="4">
        <v>0</v>
      </c>
      <c r="S11" s="4">
        <v>0</v>
      </c>
      <c r="T11" s="5">
        <f t="shared" si="1"/>
        <v>101</v>
      </c>
      <c r="U11" s="5"/>
      <c r="V11" s="5"/>
      <c r="W11" s="5"/>
      <c r="X11" s="5"/>
      <c r="Y11" s="5"/>
      <c r="Z11" s="5"/>
      <c r="AA11" s="5"/>
      <c r="AB11" s="5"/>
    </row>
    <row r="12" spans="2:28" x14ac:dyDescent="0.35">
      <c r="B12" s="54"/>
      <c r="C12" s="4" t="s">
        <v>9</v>
      </c>
      <c r="D12" s="4">
        <v>0</v>
      </c>
      <c r="E12" s="4">
        <v>0</v>
      </c>
      <c r="F12" s="4">
        <v>5</v>
      </c>
      <c r="G12" s="4">
        <v>0</v>
      </c>
      <c r="H12" s="4">
        <v>0</v>
      </c>
      <c r="I12" s="4">
        <v>0</v>
      </c>
      <c r="J12" s="5">
        <f t="shared" si="2"/>
        <v>5</v>
      </c>
      <c r="K12" s="11">
        <f t="shared" si="0"/>
        <v>0.04</v>
      </c>
      <c r="L12" s="54"/>
      <c r="M12" s="4" t="s">
        <v>9</v>
      </c>
      <c r="N12" s="4">
        <v>0</v>
      </c>
      <c r="O12" s="4">
        <v>0</v>
      </c>
      <c r="P12" s="4">
        <v>125</v>
      </c>
      <c r="Q12" s="4">
        <v>0</v>
      </c>
      <c r="R12" s="4">
        <v>0</v>
      </c>
      <c r="S12" s="4">
        <v>0</v>
      </c>
      <c r="T12" s="5">
        <f t="shared" si="1"/>
        <v>125</v>
      </c>
      <c r="U12" s="5"/>
      <c r="V12" s="5"/>
      <c r="W12" s="5"/>
      <c r="X12" s="5"/>
      <c r="Y12" s="5"/>
      <c r="Z12" s="5"/>
      <c r="AA12" s="5"/>
      <c r="AB12" s="5"/>
    </row>
    <row r="13" spans="2:28" x14ac:dyDescent="0.35">
      <c r="B13" s="4"/>
      <c r="C13" s="4"/>
      <c r="D13" s="4">
        <v>41</v>
      </c>
      <c r="E13" s="4">
        <v>273</v>
      </c>
      <c r="F13" s="4">
        <v>222</v>
      </c>
      <c r="G13" s="4">
        <v>250</v>
      </c>
      <c r="H13" s="4">
        <v>340</v>
      </c>
      <c r="I13" s="4">
        <v>211</v>
      </c>
      <c r="J13" s="5">
        <f>SUM(D13:I13)</f>
        <v>1337</v>
      </c>
      <c r="K13" s="11">
        <f>J13/T13</f>
        <v>0.13101420872121508</v>
      </c>
      <c r="L13" s="4"/>
      <c r="M13" s="4"/>
      <c r="N13" s="4">
        <v>356</v>
      </c>
      <c r="O13" s="4">
        <v>2098</v>
      </c>
      <c r="P13" s="4">
        <v>2807</v>
      </c>
      <c r="Q13" s="4">
        <v>2196</v>
      </c>
      <c r="R13" s="4">
        <v>1256</v>
      </c>
      <c r="S13" s="4">
        <v>1492</v>
      </c>
      <c r="T13" s="5">
        <f>SUM(N13:S13)</f>
        <v>10205</v>
      </c>
      <c r="U13" s="5"/>
      <c r="V13" s="5"/>
      <c r="W13" s="5"/>
      <c r="X13" s="5"/>
      <c r="Y13" s="5"/>
      <c r="Z13" s="5"/>
      <c r="AA13" s="5"/>
      <c r="AB13" s="5"/>
    </row>
    <row r="14" spans="2:28" x14ac:dyDescent="0.35">
      <c r="C14" s="5" t="s">
        <v>8</v>
      </c>
      <c r="D14" s="5">
        <f>SUM(D5,D7,D9,D11)</f>
        <v>23</v>
      </c>
      <c r="E14" s="5">
        <f t="shared" ref="E14:J15" si="3">SUM(E5,E7,E9,E11)</f>
        <v>124</v>
      </c>
      <c r="F14" s="5">
        <f t="shared" si="3"/>
        <v>92</v>
      </c>
      <c r="G14" s="5">
        <f t="shared" si="3"/>
        <v>109</v>
      </c>
      <c r="H14" s="5">
        <f t="shared" si="3"/>
        <v>156</v>
      </c>
      <c r="I14" s="5">
        <f t="shared" si="3"/>
        <v>84</v>
      </c>
      <c r="J14" s="5">
        <f t="shared" si="3"/>
        <v>588</v>
      </c>
      <c r="K14" s="11">
        <f>J14/T14</f>
        <v>0.1224744844823995</v>
      </c>
      <c r="M14" s="5" t="s">
        <v>8</v>
      </c>
      <c r="N14" s="5">
        <f>SUM(N5,N7,N9,N11)</f>
        <v>180</v>
      </c>
      <c r="O14" s="5">
        <f t="shared" ref="O14:T14" si="4">SUM(O5,O7,O9,O11)</f>
        <v>1004</v>
      </c>
      <c r="P14" s="5">
        <f t="shared" si="4"/>
        <v>1319</v>
      </c>
      <c r="Q14" s="5">
        <f t="shared" si="4"/>
        <v>1028</v>
      </c>
      <c r="R14" s="5">
        <f t="shared" si="4"/>
        <v>569</v>
      </c>
      <c r="S14" s="5">
        <f t="shared" si="4"/>
        <v>701</v>
      </c>
      <c r="T14" s="5">
        <f t="shared" si="4"/>
        <v>4801</v>
      </c>
      <c r="U14" s="5"/>
      <c r="V14" s="5"/>
      <c r="W14" s="5"/>
      <c r="X14" s="5"/>
      <c r="Y14" s="5"/>
      <c r="Z14" s="5"/>
      <c r="AA14" s="5"/>
      <c r="AB14" s="5"/>
    </row>
    <row r="15" spans="2:28" x14ac:dyDescent="0.35">
      <c r="C15" s="5" t="s">
        <v>9</v>
      </c>
      <c r="D15" s="5">
        <f>SUM(D6,D8,D10,D12)</f>
        <v>18</v>
      </c>
      <c r="E15" s="5">
        <f t="shared" si="3"/>
        <v>149</v>
      </c>
      <c r="F15" s="5">
        <f t="shared" si="3"/>
        <v>130</v>
      </c>
      <c r="G15" s="5">
        <f t="shared" si="3"/>
        <v>141</v>
      </c>
      <c r="H15" s="5">
        <f t="shared" si="3"/>
        <v>184</v>
      </c>
      <c r="I15" s="5">
        <f t="shared" si="3"/>
        <v>127</v>
      </c>
      <c r="J15" s="5">
        <f t="shared" si="3"/>
        <v>749</v>
      </c>
      <c r="K15" s="11">
        <f>J15/T15</f>
        <v>0.13860103626943004</v>
      </c>
      <c r="M15" s="5" t="s">
        <v>9</v>
      </c>
      <c r="N15" s="5">
        <f>SUM(N6,N8,N10,N12)</f>
        <v>176</v>
      </c>
      <c r="O15" s="5">
        <f t="shared" ref="O15:T15" si="5">SUM(O6,O8,O10,O12)</f>
        <v>1094</v>
      </c>
      <c r="P15" s="5">
        <f t="shared" si="5"/>
        <v>1488</v>
      </c>
      <c r="Q15" s="5">
        <f t="shared" si="5"/>
        <v>1168</v>
      </c>
      <c r="R15" s="5">
        <f t="shared" si="5"/>
        <v>687</v>
      </c>
      <c r="S15" s="5">
        <f t="shared" si="5"/>
        <v>791</v>
      </c>
      <c r="T15" s="5">
        <f t="shared" si="5"/>
        <v>5404</v>
      </c>
      <c r="U15" s="5"/>
      <c r="V15" s="5"/>
      <c r="W15" s="5"/>
      <c r="X15" s="5"/>
      <c r="Y15" s="5"/>
      <c r="Z15" s="5"/>
      <c r="AA15" s="5"/>
      <c r="AB15" s="5"/>
    </row>
    <row r="17" spans="2:28" x14ac:dyDescent="0.35">
      <c r="B17" s="4" t="s">
        <v>20</v>
      </c>
      <c r="C17" s="4"/>
      <c r="D17" s="4" t="s">
        <v>1</v>
      </c>
      <c r="E17" s="4" t="s">
        <v>2</v>
      </c>
      <c r="F17" s="4" t="s">
        <v>3</v>
      </c>
      <c r="G17" s="4" t="s">
        <v>4</v>
      </c>
      <c r="H17" s="4" t="s">
        <v>5</v>
      </c>
      <c r="I17" s="4" t="s">
        <v>6</v>
      </c>
      <c r="L17" s="4" t="s">
        <v>20</v>
      </c>
      <c r="M17" s="4"/>
      <c r="N17" s="4" t="s">
        <v>1</v>
      </c>
      <c r="O17" s="4" t="s">
        <v>2</v>
      </c>
      <c r="P17" s="4" t="s">
        <v>3</v>
      </c>
      <c r="Q17" s="4" t="s">
        <v>4</v>
      </c>
      <c r="R17" s="4" t="s">
        <v>5</v>
      </c>
      <c r="S17" s="4" t="s">
        <v>6</v>
      </c>
      <c r="U17" s="5"/>
      <c r="V17" s="5"/>
      <c r="W17" s="5"/>
      <c r="X17" s="5"/>
      <c r="Y17" s="5"/>
      <c r="Z17" s="5"/>
      <c r="AA17" s="5"/>
      <c r="AB17" s="5"/>
    </row>
    <row r="18" spans="2:28" x14ac:dyDescent="0.35">
      <c r="B18" s="54" t="s">
        <v>7</v>
      </c>
      <c r="C18" s="4" t="s">
        <v>8</v>
      </c>
      <c r="D18" s="4">
        <v>8</v>
      </c>
      <c r="E18" s="4">
        <v>17</v>
      </c>
      <c r="F18" s="4">
        <v>5</v>
      </c>
      <c r="G18" s="4">
        <v>42</v>
      </c>
      <c r="H18" s="4">
        <v>53</v>
      </c>
      <c r="I18" s="4">
        <v>32</v>
      </c>
      <c r="J18" s="5">
        <f>SUM(D18:I18)</f>
        <v>157</v>
      </c>
      <c r="K18" s="11">
        <f t="shared" ref="K18:K25" si="6">J18/T18</f>
        <v>9.6200980392156868E-2</v>
      </c>
      <c r="L18" s="54" t="s">
        <v>7</v>
      </c>
      <c r="M18" s="4" t="s">
        <v>8</v>
      </c>
      <c r="N18" s="4">
        <v>59</v>
      </c>
      <c r="O18" s="4">
        <v>300</v>
      </c>
      <c r="P18" s="4">
        <v>320</v>
      </c>
      <c r="Q18" s="4">
        <v>440</v>
      </c>
      <c r="R18" s="4">
        <v>249</v>
      </c>
      <c r="S18" s="4">
        <v>264</v>
      </c>
      <c r="T18" s="5">
        <f t="shared" ref="T18:T25" si="7">SUM(N18:S18)</f>
        <v>1632</v>
      </c>
      <c r="U18" s="5"/>
      <c r="V18" s="5"/>
      <c r="W18" s="5"/>
      <c r="X18" s="5"/>
      <c r="Y18" s="5"/>
      <c r="Z18" s="5"/>
      <c r="AA18" s="5"/>
      <c r="AB18" s="5"/>
    </row>
    <row r="19" spans="2:28" x14ac:dyDescent="0.35">
      <c r="B19" s="54"/>
      <c r="C19" s="4" t="s">
        <v>9</v>
      </c>
      <c r="D19" s="4">
        <v>4</v>
      </c>
      <c r="E19" s="4">
        <v>22</v>
      </c>
      <c r="F19" s="4">
        <v>12</v>
      </c>
      <c r="G19" s="4">
        <v>57</v>
      </c>
      <c r="H19" s="4">
        <v>72</v>
      </c>
      <c r="I19" s="4">
        <v>63</v>
      </c>
      <c r="J19" s="5">
        <f t="shared" ref="J19:J25" si="8">SUM(D19:I19)</f>
        <v>230</v>
      </c>
      <c r="K19" s="11">
        <f t="shared" si="6"/>
        <v>0.12906846240179573</v>
      </c>
      <c r="L19" s="54"/>
      <c r="M19" s="4" t="s">
        <v>9</v>
      </c>
      <c r="N19" s="4">
        <v>39</v>
      </c>
      <c r="O19" s="4">
        <v>349</v>
      </c>
      <c r="P19" s="4">
        <v>364</v>
      </c>
      <c r="Q19" s="4">
        <v>510</v>
      </c>
      <c r="R19" s="4">
        <v>236</v>
      </c>
      <c r="S19" s="4">
        <v>284</v>
      </c>
      <c r="T19" s="5">
        <f t="shared" si="7"/>
        <v>1782</v>
      </c>
      <c r="U19" s="5"/>
      <c r="V19" s="5"/>
      <c r="W19" s="5"/>
      <c r="X19" s="5"/>
      <c r="Y19" s="5"/>
      <c r="Z19" s="5"/>
      <c r="AA19" s="5"/>
      <c r="AB19" s="5"/>
    </row>
    <row r="20" spans="2:28" x14ac:dyDescent="0.35">
      <c r="B20" s="54" t="s">
        <v>10</v>
      </c>
      <c r="C20" s="4" t="s">
        <v>8</v>
      </c>
      <c r="D20" s="4">
        <v>0</v>
      </c>
      <c r="E20" s="4">
        <v>0</v>
      </c>
      <c r="F20" s="4">
        <v>1</v>
      </c>
      <c r="G20" s="4">
        <v>0</v>
      </c>
      <c r="H20" s="4">
        <v>0</v>
      </c>
      <c r="I20" s="4">
        <v>0</v>
      </c>
      <c r="J20" s="5">
        <f t="shared" si="8"/>
        <v>1</v>
      </c>
      <c r="K20" s="11">
        <f t="shared" si="6"/>
        <v>2.7777777777777776E-2</v>
      </c>
      <c r="L20" s="54" t="s">
        <v>10</v>
      </c>
      <c r="M20" s="4" t="s">
        <v>8</v>
      </c>
      <c r="N20" s="4">
        <v>0</v>
      </c>
      <c r="O20" s="4">
        <v>0</v>
      </c>
      <c r="P20" s="4">
        <v>24</v>
      </c>
      <c r="Q20" s="4">
        <v>7</v>
      </c>
      <c r="R20" s="4">
        <v>0</v>
      </c>
      <c r="S20" s="4">
        <v>5</v>
      </c>
      <c r="T20" s="5">
        <f t="shared" si="7"/>
        <v>36</v>
      </c>
      <c r="U20" s="5"/>
      <c r="V20" s="5"/>
      <c r="W20" s="5"/>
      <c r="X20" s="5"/>
      <c r="Y20" s="5"/>
      <c r="Z20" s="5"/>
      <c r="AA20" s="5"/>
      <c r="AB20" s="5"/>
    </row>
    <row r="21" spans="2:28" x14ac:dyDescent="0.35">
      <c r="B21" s="54"/>
      <c r="C21" s="4" t="s">
        <v>9</v>
      </c>
      <c r="D21" s="4">
        <v>0</v>
      </c>
      <c r="E21" s="4">
        <v>0</v>
      </c>
      <c r="F21" s="4">
        <v>2</v>
      </c>
      <c r="G21" s="4">
        <v>0</v>
      </c>
      <c r="H21" s="4">
        <v>0</v>
      </c>
      <c r="I21" s="4">
        <v>0</v>
      </c>
      <c r="J21" s="5">
        <f t="shared" si="8"/>
        <v>2</v>
      </c>
      <c r="K21" s="11">
        <f t="shared" si="6"/>
        <v>6.25E-2</v>
      </c>
      <c r="L21" s="54"/>
      <c r="M21" s="4" t="s">
        <v>9</v>
      </c>
      <c r="N21" s="4">
        <v>0</v>
      </c>
      <c r="O21" s="4">
        <v>0</v>
      </c>
      <c r="P21" s="4">
        <v>22</v>
      </c>
      <c r="Q21" s="4">
        <v>3</v>
      </c>
      <c r="R21" s="4">
        <v>0</v>
      </c>
      <c r="S21" s="4">
        <v>7</v>
      </c>
      <c r="T21" s="5">
        <f t="shared" si="7"/>
        <v>32</v>
      </c>
      <c r="U21" s="5"/>
      <c r="V21" s="5"/>
      <c r="W21" s="5"/>
      <c r="X21" s="5"/>
      <c r="Y21" s="5"/>
      <c r="Z21" s="5"/>
      <c r="AA21" s="5"/>
      <c r="AB21" s="5"/>
    </row>
    <row r="22" spans="2:28" x14ac:dyDescent="0.35">
      <c r="B22" s="54" t="s">
        <v>11</v>
      </c>
      <c r="C22" s="4" t="s">
        <v>8</v>
      </c>
      <c r="D22" s="4">
        <v>11</v>
      </c>
      <c r="E22" s="4">
        <v>47</v>
      </c>
      <c r="F22" s="4">
        <v>48</v>
      </c>
      <c r="G22" s="4">
        <v>44</v>
      </c>
      <c r="H22" s="4">
        <v>40</v>
      </c>
      <c r="I22" s="4">
        <v>18</v>
      </c>
      <c r="J22" s="5">
        <f t="shared" si="8"/>
        <v>208</v>
      </c>
      <c r="K22" s="11">
        <f t="shared" si="6"/>
        <v>6.5677297126618253E-2</v>
      </c>
      <c r="L22" s="54" t="s">
        <v>11</v>
      </c>
      <c r="M22" s="4" t="s">
        <v>8</v>
      </c>
      <c r="N22" s="4">
        <v>126</v>
      </c>
      <c r="O22" s="4">
        <v>630</v>
      </c>
      <c r="P22" s="4">
        <v>832</v>
      </c>
      <c r="Q22" s="4">
        <v>802</v>
      </c>
      <c r="R22" s="4">
        <v>301</v>
      </c>
      <c r="S22" s="4">
        <v>476</v>
      </c>
      <c r="T22" s="5">
        <f t="shared" si="7"/>
        <v>3167</v>
      </c>
      <c r="U22" s="5"/>
      <c r="V22" s="5"/>
      <c r="W22" s="5"/>
      <c r="X22" s="5"/>
      <c r="Y22" s="5"/>
      <c r="Z22" s="5"/>
      <c r="AA22" s="5"/>
      <c r="AB22" s="5"/>
    </row>
    <row r="23" spans="2:28" x14ac:dyDescent="0.35">
      <c r="B23" s="54"/>
      <c r="C23" s="4" t="s">
        <v>9</v>
      </c>
      <c r="D23" s="4">
        <v>9</v>
      </c>
      <c r="E23" s="4">
        <v>71</v>
      </c>
      <c r="F23" s="4">
        <v>62</v>
      </c>
      <c r="G23" s="4">
        <v>48</v>
      </c>
      <c r="H23" s="4">
        <v>48</v>
      </c>
      <c r="I23" s="4">
        <v>35</v>
      </c>
      <c r="J23" s="5">
        <f t="shared" si="8"/>
        <v>273</v>
      </c>
      <c r="K23" s="11">
        <f t="shared" si="6"/>
        <v>7.4468085106382975E-2</v>
      </c>
      <c r="L23" s="54"/>
      <c r="M23" s="4" t="s">
        <v>9</v>
      </c>
      <c r="N23" s="4">
        <v>97</v>
      </c>
      <c r="O23" s="4">
        <v>814</v>
      </c>
      <c r="P23" s="4">
        <v>989</v>
      </c>
      <c r="Q23" s="4">
        <v>914</v>
      </c>
      <c r="R23" s="4">
        <v>302</v>
      </c>
      <c r="S23" s="4">
        <v>550</v>
      </c>
      <c r="T23" s="5">
        <f t="shared" si="7"/>
        <v>3666</v>
      </c>
      <c r="U23" s="5"/>
      <c r="V23" s="5"/>
      <c r="W23" s="5"/>
      <c r="X23" s="5"/>
      <c r="Y23" s="5"/>
      <c r="Z23" s="5"/>
      <c r="AA23" s="5"/>
      <c r="AB23" s="5"/>
    </row>
    <row r="24" spans="2:28" x14ac:dyDescent="0.35">
      <c r="B24" s="54" t="s">
        <v>12</v>
      </c>
      <c r="C24" s="4" t="s">
        <v>8</v>
      </c>
      <c r="D24" s="4">
        <v>0</v>
      </c>
      <c r="E24" s="4">
        <v>0</v>
      </c>
      <c r="F24" s="4">
        <v>1</v>
      </c>
      <c r="G24" s="4">
        <v>0</v>
      </c>
      <c r="H24" s="4">
        <v>0</v>
      </c>
      <c r="I24" s="4">
        <v>0</v>
      </c>
      <c r="J24" s="5">
        <f t="shared" si="8"/>
        <v>1</v>
      </c>
      <c r="K24" s="11">
        <f t="shared" si="6"/>
        <v>9.2592592592592587E-3</v>
      </c>
      <c r="L24" s="54" t="s">
        <v>12</v>
      </c>
      <c r="M24" s="4" t="s">
        <v>8</v>
      </c>
      <c r="N24" s="4">
        <v>0</v>
      </c>
      <c r="O24" s="4">
        <v>0</v>
      </c>
      <c r="P24" s="4">
        <v>108</v>
      </c>
      <c r="Q24" s="4">
        <v>0</v>
      </c>
      <c r="R24" s="4">
        <v>0</v>
      </c>
      <c r="S24" s="4">
        <v>0</v>
      </c>
      <c r="T24" s="5">
        <f t="shared" si="7"/>
        <v>108</v>
      </c>
      <c r="U24" s="5"/>
      <c r="V24" s="5"/>
      <c r="W24" s="5"/>
      <c r="X24" s="5"/>
      <c r="Y24" s="5"/>
      <c r="Z24" s="5"/>
      <c r="AA24" s="5"/>
      <c r="AB24" s="5"/>
    </row>
    <row r="25" spans="2:28" x14ac:dyDescent="0.35">
      <c r="B25" s="54"/>
      <c r="C25" s="4" t="s">
        <v>9</v>
      </c>
      <c r="D25" s="4">
        <v>0</v>
      </c>
      <c r="E25" s="4">
        <v>0</v>
      </c>
      <c r="F25" s="4">
        <v>5</v>
      </c>
      <c r="G25" s="4">
        <v>0</v>
      </c>
      <c r="H25" s="4">
        <v>0</v>
      </c>
      <c r="I25" s="4">
        <v>0</v>
      </c>
      <c r="J25" s="5">
        <f t="shared" si="8"/>
        <v>5</v>
      </c>
      <c r="K25" s="11">
        <f t="shared" si="6"/>
        <v>5.434782608695652E-2</v>
      </c>
      <c r="L25" s="54"/>
      <c r="M25" s="4" t="s">
        <v>9</v>
      </c>
      <c r="N25" s="4">
        <v>0</v>
      </c>
      <c r="O25" s="4">
        <v>0</v>
      </c>
      <c r="P25" s="4">
        <v>92</v>
      </c>
      <c r="Q25" s="4">
        <v>0</v>
      </c>
      <c r="R25" s="4">
        <v>0</v>
      </c>
      <c r="S25" s="4">
        <v>0</v>
      </c>
      <c r="T25" s="5">
        <f t="shared" si="7"/>
        <v>92</v>
      </c>
      <c r="U25" s="5"/>
      <c r="V25" s="5"/>
      <c r="W25" s="5"/>
      <c r="X25" s="5"/>
      <c r="Y25" s="5"/>
      <c r="Z25" s="5"/>
      <c r="AA25" s="5"/>
      <c r="AB25" s="5"/>
    </row>
    <row r="26" spans="2:28" x14ac:dyDescent="0.35">
      <c r="B26" s="4"/>
      <c r="C26" s="4"/>
      <c r="D26" s="4">
        <v>32</v>
      </c>
      <c r="E26" s="4">
        <v>157</v>
      </c>
      <c r="F26" s="4">
        <v>136</v>
      </c>
      <c r="G26" s="4">
        <v>191</v>
      </c>
      <c r="H26" s="4">
        <v>213</v>
      </c>
      <c r="I26" s="4">
        <v>148</v>
      </c>
      <c r="J26" s="5">
        <f>SUM(D26:I26)</f>
        <v>877</v>
      </c>
      <c r="K26" s="11">
        <f>J26/T26</f>
        <v>8.3404660009510218E-2</v>
      </c>
      <c r="L26" s="4"/>
      <c r="M26" s="4"/>
      <c r="N26" s="4">
        <v>321</v>
      </c>
      <c r="O26" s="4">
        <v>2093</v>
      </c>
      <c r="P26" s="4">
        <v>2751</v>
      </c>
      <c r="Q26" s="4">
        <v>2676</v>
      </c>
      <c r="R26" s="4">
        <v>1088</v>
      </c>
      <c r="S26" s="4">
        <v>1586</v>
      </c>
      <c r="T26" s="5">
        <f>SUM(N26:S26)</f>
        <v>10515</v>
      </c>
      <c r="U26" s="5"/>
      <c r="V26" s="5"/>
      <c r="W26" s="5"/>
      <c r="X26" s="5"/>
      <c r="Y26" s="5"/>
      <c r="Z26" s="5"/>
      <c r="AA26" s="5"/>
      <c r="AB26" s="5"/>
    </row>
    <row r="27" spans="2:28" x14ac:dyDescent="0.35">
      <c r="C27" s="5" t="s">
        <v>8</v>
      </c>
      <c r="D27" s="5">
        <f>SUM(D18,D20,D22,D24)</f>
        <v>19</v>
      </c>
      <c r="E27" s="5">
        <f t="shared" ref="E27:J27" si="9">SUM(E18,E20,E22,E24)</f>
        <v>64</v>
      </c>
      <c r="F27" s="5">
        <f t="shared" si="9"/>
        <v>55</v>
      </c>
      <c r="G27" s="5">
        <f t="shared" si="9"/>
        <v>86</v>
      </c>
      <c r="H27" s="5">
        <f t="shared" si="9"/>
        <v>93</v>
      </c>
      <c r="I27" s="5">
        <f t="shared" si="9"/>
        <v>50</v>
      </c>
      <c r="J27" s="5">
        <f t="shared" si="9"/>
        <v>367</v>
      </c>
      <c r="K27" s="11">
        <f>J27/T27</f>
        <v>7.4246409063321875E-2</v>
      </c>
      <c r="M27" s="5" t="s">
        <v>8</v>
      </c>
      <c r="N27" s="5">
        <f>SUM(N18,N20,N22,N24)</f>
        <v>185</v>
      </c>
      <c r="O27" s="5">
        <f t="shared" ref="O27:T27" si="10">SUM(O18,O20,O22,O24)</f>
        <v>930</v>
      </c>
      <c r="P27" s="5">
        <f t="shared" si="10"/>
        <v>1284</v>
      </c>
      <c r="Q27" s="5">
        <f t="shared" si="10"/>
        <v>1249</v>
      </c>
      <c r="R27" s="5">
        <f t="shared" si="10"/>
        <v>550</v>
      </c>
      <c r="S27" s="5">
        <f t="shared" si="10"/>
        <v>745</v>
      </c>
      <c r="T27" s="5">
        <f t="shared" si="10"/>
        <v>4943</v>
      </c>
      <c r="U27" s="5"/>
      <c r="V27" s="5"/>
      <c r="W27" s="5"/>
      <c r="X27" s="5"/>
      <c r="Y27" s="5"/>
      <c r="Z27" s="5"/>
      <c r="AA27" s="5"/>
      <c r="AB27" s="5"/>
    </row>
    <row r="28" spans="2:28" x14ac:dyDescent="0.35">
      <c r="C28" s="5" t="s">
        <v>9</v>
      </c>
      <c r="D28" s="5">
        <f>SUM(D19,D21,D23,D25)</f>
        <v>13</v>
      </c>
      <c r="E28" s="5">
        <f t="shared" ref="E28:J28" si="11">SUM(E19,E21,E23,E25)</f>
        <v>93</v>
      </c>
      <c r="F28" s="5">
        <f t="shared" si="11"/>
        <v>81</v>
      </c>
      <c r="G28" s="5">
        <f t="shared" si="11"/>
        <v>105</v>
      </c>
      <c r="H28" s="5">
        <f t="shared" si="11"/>
        <v>120</v>
      </c>
      <c r="I28" s="5">
        <f t="shared" si="11"/>
        <v>98</v>
      </c>
      <c r="J28" s="5">
        <f t="shared" si="11"/>
        <v>510</v>
      </c>
      <c r="K28" s="11">
        <f>J28/T28</f>
        <v>9.1529073941134242E-2</v>
      </c>
      <c r="M28" s="5" t="s">
        <v>9</v>
      </c>
      <c r="N28" s="5">
        <f>SUM(N19,N21,N23,N25)</f>
        <v>136</v>
      </c>
      <c r="O28" s="5">
        <f t="shared" ref="O28:T28" si="12">SUM(O19,O21,O23,O25)</f>
        <v>1163</v>
      </c>
      <c r="P28" s="5">
        <f t="shared" si="12"/>
        <v>1467</v>
      </c>
      <c r="Q28" s="5">
        <f t="shared" si="12"/>
        <v>1427</v>
      </c>
      <c r="R28" s="5">
        <f t="shared" si="12"/>
        <v>538</v>
      </c>
      <c r="S28" s="5">
        <f t="shared" si="12"/>
        <v>841</v>
      </c>
      <c r="T28" s="5">
        <f t="shared" si="12"/>
        <v>5572</v>
      </c>
      <c r="U28" s="5"/>
      <c r="V28" s="5"/>
      <c r="W28" s="5"/>
      <c r="X28" s="5"/>
      <c r="Y28" s="5"/>
      <c r="Z28" s="5"/>
      <c r="AA28" s="5"/>
      <c r="AB28" s="5"/>
    </row>
    <row r="30" spans="2:28" x14ac:dyDescent="0.35">
      <c r="B30" s="4" t="s">
        <v>21</v>
      </c>
      <c r="C30" s="4"/>
      <c r="D30" s="4" t="s">
        <v>1</v>
      </c>
      <c r="E30" s="4" t="s">
        <v>2</v>
      </c>
      <c r="F30" s="4" t="s">
        <v>3</v>
      </c>
      <c r="G30" s="4" t="s">
        <v>4</v>
      </c>
      <c r="H30" s="4" t="s">
        <v>5</v>
      </c>
      <c r="I30" s="4" t="s">
        <v>6</v>
      </c>
      <c r="L30" s="4" t="s">
        <v>21</v>
      </c>
      <c r="M30" s="4"/>
      <c r="N30" s="4" t="s">
        <v>1</v>
      </c>
      <c r="O30" s="4" t="s">
        <v>2</v>
      </c>
      <c r="P30" s="4" t="s">
        <v>3</v>
      </c>
      <c r="Q30" s="4" t="s">
        <v>4</v>
      </c>
      <c r="R30" s="4" t="s">
        <v>5</v>
      </c>
      <c r="S30" s="4" t="s">
        <v>6</v>
      </c>
      <c r="U30" s="5"/>
      <c r="V30" s="5"/>
      <c r="W30" s="5"/>
      <c r="X30" s="5"/>
      <c r="Y30" s="5"/>
      <c r="Z30" s="5"/>
      <c r="AA30" s="5"/>
      <c r="AB30" s="5"/>
    </row>
    <row r="31" spans="2:28" x14ac:dyDescent="0.35">
      <c r="B31" s="54" t="s">
        <v>7</v>
      </c>
      <c r="C31" s="4" t="s">
        <v>8</v>
      </c>
      <c r="D31" s="4">
        <v>6</v>
      </c>
      <c r="E31" s="4">
        <v>24</v>
      </c>
      <c r="F31" s="4">
        <v>7</v>
      </c>
      <c r="G31" s="4">
        <v>35</v>
      </c>
      <c r="H31" s="4">
        <v>50</v>
      </c>
      <c r="I31" s="4">
        <v>36</v>
      </c>
      <c r="J31" s="5">
        <f>SUM(D31:I31)</f>
        <v>158</v>
      </c>
      <c r="K31" s="11">
        <f t="shared" ref="K31:K38" si="13">J31/T31</f>
        <v>9.8626716604244699E-2</v>
      </c>
      <c r="L31" s="54" t="s">
        <v>7</v>
      </c>
      <c r="M31" s="4" t="s">
        <v>8</v>
      </c>
      <c r="N31" s="4">
        <v>51</v>
      </c>
      <c r="O31" s="4">
        <v>342</v>
      </c>
      <c r="P31" s="4">
        <v>321</v>
      </c>
      <c r="Q31" s="4">
        <v>391</v>
      </c>
      <c r="R31" s="4">
        <v>237</v>
      </c>
      <c r="S31" s="4">
        <v>260</v>
      </c>
      <c r="T31" s="5">
        <f t="shared" ref="T31:T38" si="14">SUM(N31:S31)</f>
        <v>1602</v>
      </c>
      <c r="U31" s="5"/>
      <c r="V31" s="5"/>
      <c r="W31" s="5"/>
      <c r="X31" s="5"/>
      <c r="Y31" s="5"/>
      <c r="Z31" s="5"/>
      <c r="AA31" s="5"/>
      <c r="AB31" s="5"/>
    </row>
    <row r="32" spans="2:28" x14ac:dyDescent="0.35">
      <c r="B32" s="54"/>
      <c r="C32" s="4" t="s">
        <v>9</v>
      </c>
      <c r="D32" s="4">
        <v>5</v>
      </c>
      <c r="E32" s="4">
        <v>27</v>
      </c>
      <c r="F32" s="4">
        <v>7</v>
      </c>
      <c r="G32" s="4">
        <v>53</v>
      </c>
      <c r="H32" s="4">
        <v>70</v>
      </c>
      <c r="I32" s="4">
        <v>63</v>
      </c>
      <c r="J32" s="5">
        <f t="shared" ref="J32:J38" si="15">SUM(D32:I32)</f>
        <v>225</v>
      </c>
      <c r="K32" s="11">
        <f t="shared" si="13"/>
        <v>0.12923607122343481</v>
      </c>
      <c r="L32" s="54"/>
      <c r="M32" s="4" t="s">
        <v>9</v>
      </c>
      <c r="N32" s="4">
        <v>58</v>
      </c>
      <c r="O32" s="4">
        <v>344</v>
      </c>
      <c r="P32" s="4">
        <v>328</v>
      </c>
      <c r="Q32" s="4">
        <v>435</v>
      </c>
      <c r="R32" s="4">
        <v>285</v>
      </c>
      <c r="S32" s="4">
        <v>291</v>
      </c>
      <c r="T32" s="5">
        <f t="shared" si="14"/>
        <v>1741</v>
      </c>
      <c r="U32" s="5"/>
      <c r="V32" s="5"/>
      <c r="W32" s="5"/>
      <c r="X32" s="5"/>
      <c r="Y32" s="5"/>
      <c r="Z32" s="5"/>
      <c r="AA32" s="5"/>
      <c r="AB32" s="5"/>
    </row>
    <row r="33" spans="2:28" x14ac:dyDescent="0.35">
      <c r="B33" s="54" t="s">
        <v>10</v>
      </c>
      <c r="C33" s="4" t="s">
        <v>8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5">
        <f t="shared" si="15"/>
        <v>0</v>
      </c>
      <c r="K33" s="11">
        <f t="shared" si="13"/>
        <v>0</v>
      </c>
      <c r="L33" s="54" t="s">
        <v>10</v>
      </c>
      <c r="M33" s="4" t="s">
        <v>8</v>
      </c>
      <c r="N33" s="4">
        <v>0</v>
      </c>
      <c r="O33" s="4">
        <v>0</v>
      </c>
      <c r="P33" s="4">
        <v>21</v>
      </c>
      <c r="Q33" s="4">
        <v>5</v>
      </c>
      <c r="R33" s="4">
        <v>0</v>
      </c>
      <c r="S33" s="4">
        <v>6</v>
      </c>
      <c r="T33" s="5">
        <f t="shared" si="14"/>
        <v>32</v>
      </c>
      <c r="U33" s="5"/>
      <c r="V33" s="5"/>
      <c r="W33" s="5"/>
      <c r="X33" s="5"/>
      <c r="Y33" s="5"/>
      <c r="Z33" s="5"/>
      <c r="AA33" s="5"/>
      <c r="AB33" s="5"/>
    </row>
    <row r="34" spans="2:28" x14ac:dyDescent="0.35">
      <c r="B34" s="54"/>
      <c r="C34" s="4" t="s">
        <v>9</v>
      </c>
      <c r="D34" s="4">
        <v>0</v>
      </c>
      <c r="E34" s="4">
        <v>0</v>
      </c>
      <c r="F34" s="4">
        <v>1</v>
      </c>
      <c r="G34" s="4">
        <v>0</v>
      </c>
      <c r="H34" s="4">
        <v>0</v>
      </c>
      <c r="I34" s="4">
        <v>0</v>
      </c>
      <c r="J34" s="5">
        <f t="shared" si="15"/>
        <v>1</v>
      </c>
      <c r="K34" s="11">
        <f t="shared" si="13"/>
        <v>3.125E-2</v>
      </c>
      <c r="L34" s="54"/>
      <c r="M34" s="4" t="s">
        <v>9</v>
      </c>
      <c r="N34" s="4">
        <v>0</v>
      </c>
      <c r="O34" s="4">
        <v>0</v>
      </c>
      <c r="P34" s="4">
        <v>17</v>
      </c>
      <c r="Q34" s="4">
        <v>9</v>
      </c>
      <c r="R34" s="4">
        <v>0</v>
      </c>
      <c r="S34" s="4">
        <v>6</v>
      </c>
      <c r="T34" s="5">
        <f t="shared" si="14"/>
        <v>32</v>
      </c>
      <c r="U34" s="5"/>
      <c r="V34" s="5"/>
      <c r="W34" s="5"/>
      <c r="X34" s="5"/>
      <c r="Y34" s="5"/>
      <c r="Z34" s="5"/>
      <c r="AA34" s="5"/>
      <c r="AB34" s="5"/>
    </row>
    <row r="35" spans="2:28" x14ac:dyDescent="0.35">
      <c r="B35" s="54" t="s">
        <v>11</v>
      </c>
      <c r="C35" s="4" t="s">
        <v>8</v>
      </c>
      <c r="D35" s="4">
        <v>9</v>
      </c>
      <c r="E35" s="4">
        <v>37</v>
      </c>
      <c r="F35" s="4">
        <v>45</v>
      </c>
      <c r="G35" s="4">
        <v>41</v>
      </c>
      <c r="H35" s="4">
        <v>26</v>
      </c>
      <c r="I35" s="4">
        <v>25</v>
      </c>
      <c r="J35" s="5">
        <f t="shared" si="15"/>
        <v>183</v>
      </c>
      <c r="K35" s="11">
        <f t="shared" si="13"/>
        <v>5.9357768407395393E-2</v>
      </c>
      <c r="L35" s="54" t="s">
        <v>11</v>
      </c>
      <c r="M35" s="4" t="s">
        <v>8</v>
      </c>
      <c r="N35" s="4">
        <v>117</v>
      </c>
      <c r="O35" s="4">
        <v>625</v>
      </c>
      <c r="P35" s="4">
        <v>838</v>
      </c>
      <c r="Q35" s="4">
        <v>710</v>
      </c>
      <c r="R35" s="4">
        <v>276</v>
      </c>
      <c r="S35" s="4">
        <v>517</v>
      </c>
      <c r="T35" s="5">
        <f t="shared" si="14"/>
        <v>3083</v>
      </c>
      <c r="U35" s="5"/>
      <c r="V35" s="5"/>
      <c r="W35" s="5"/>
      <c r="X35" s="5"/>
      <c r="Y35" s="5"/>
      <c r="Z35" s="5"/>
      <c r="AA35" s="5"/>
      <c r="AB35" s="5"/>
    </row>
    <row r="36" spans="2:28" x14ac:dyDescent="0.35">
      <c r="B36" s="54"/>
      <c r="C36" s="4" t="s">
        <v>9</v>
      </c>
      <c r="D36" s="4">
        <v>13</v>
      </c>
      <c r="E36" s="4">
        <v>50</v>
      </c>
      <c r="F36" s="4">
        <v>58</v>
      </c>
      <c r="G36" s="4">
        <v>39</v>
      </c>
      <c r="H36" s="4">
        <v>47</v>
      </c>
      <c r="I36" s="4">
        <v>44</v>
      </c>
      <c r="J36" s="5">
        <f t="shared" si="15"/>
        <v>251</v>
      </c>
      <c r="K36" s="11">
        <f t="shared" si="13"/>
        <v>6.9955406911928655E-2</v>
      </c>
      <c r="L36" s="54"/>
      <c r="M36" s="4" t="s">
        <v>9</v>
      </c>
      <c r="N36" s="4">
        <v>118</v>
      </c>
      <c r="O36" s="4">
        <v>790</v>
      </c>
      <c r="P36" s="4">
        <v>989</v>
      </c>
      <c r="Q36" s="4">
        <v>814</v>
      </c>
      <c r="R36" s="4">
        <v>303</v>
      </c>
      <c r="S36" s="4">
        <v>574</v>
      </c>
      <c r="T36" s="5">
        <f t="shared" si="14"/>
        <v>3588</v>
      </c>
      <c r="U36" s="5"/>
      <c r="V36" s="5"/>
      <c r="W36" s="5"/>
      <c r="X36" s="5"/>
      <c r="Y36" s="5"/>
      <c r="Z36" s="5"/>
      <c r="AA36" s="5"/>
      <c r="AB36" s="5"/>
    </row>
    <row r="37" spans="2:28" x14ac:dyDescent="0.35">
      <c r="B37" s="54" t="s">
        <v>12</v>
      </c>
      <c r="C37" s="4" t="s">
        <v>8</v>
      </c>
      <c r="D37" s="4">
        <v>0</v>
      </c>
      <c r="E37" s="4">
        <v>0</v>
      </c>
      <c r="F37" s="4">
        <v>23</v>
      </c>
      <c r="G37" s="4">
        <v>0</v>
      </c>
      <c r="H37" s="4">
        <v>0</v>
      </c>
      <c r="I37" s="4">
        <v>0</v>
      </c>
      <c r="J37" s="5">
        <f t="shared" si="15"/>
        <v>23</v>
      </c>
      <c r="K37" s="11">
        <f t="shared" si="13"/>
        <v>0.17424242424242425</v>
      </c>
      <c r="L37" s="54" t="s">
        <v>12</v>
      </c>
      <c r="M37" s="4" t="s">
        <v>8</v>
      </c>
      <c r="N37" s="4">
        <v>0</v>
      </c>
      <c r="O37" s="4">
        <v>0</v>
      </c>
      <c r="P37" s="4">
        <v>132</v>
      </c>
      <c r="Q37" s="4">
        <v>0</v>
      </c>
      <c r="R37" s="4">
        <v>0</v>
      </c>
      <c r="S37" s="4">
        <v>0</v>
      </c>
      <c r="T37" s="5">
        <f t="shared" si="14"/>
        <v>132</v>
      </c>
      <c r="U37" s="5"/>
      <c r="V37" s="5"/>
      <c r="W37" s="5"/>
      <c r="X37" s="5"/>
      <c r="Y37" s="5"/>
      <c r="Z37" s="5"/>
      <c r="AA37" s="5"/>
      <c r="AB37" s="5"/>
    </row>
    <row r="38" spans="2:28" x14ac:dyDescent="0.35">
      <c r="B38" s="54"/>
      <c r="C38" s="4" t="s">
        <v>9</v>
      </c>
      <c r="D38" s="4">
        <v>0</v>
      </c>
      <c r="E38" s="4">
        <v>0</v>
      </c>
      <c r="F38" s="4">
        <v>26</v>
      </c>
      <c r="G38" s="4">
        <v>0</v>
      </c>
      <c r="H38" s="4">
        <v>0</v>
      </c>
      <c r="I38" s="4">
        <v>0</v>
      </c>
      <c r="J38" s="5">
        <f t="shared" si="15"/>
        <v>26</v>
      </c>
      <c r="K38" s="11">
        <f t="shared" si="13"/>
        <v>0.18978102189781021</v>
      </c>
      <c r="L38" s="54"/>
      <c r="M38" s="4" t="s">
        <v>9</v>
      </c>
      <c r="N38" s="4">
        <v>0</v>
      </c>
      <c r="O38" s="4">
        <v>0</v>
      </c>
      <c r="P38" s="4">
        <v>137</v>
      </c>
      <c r="Q38" s="4">
        <v>0</v>
      </c>
      <c r="R38" s="4">
        <v>0</v>
      </c>
      <c r="S38" s="4">
        <v>0</v>
      </c>
      <c r="T38" s="5">
        <f t="shared" si="14"/>
        <v>137</v>
      </c>
      <c r="U38" s="5"/>
      <c r="V38" s="5"/>
      <c r="W38" s="5"/>
      <c r="X38" s="5"/>
      <c r="Y38" s="5"/>
      <c r="Z38" s="5"/>
      <c r="AA38" s="5"/>
      <c r="AB38" s="5"/>
    </row>
    <row r="39" spans="2:28" x14ac:dyDescent="0.35">
      <c r="B39" s="4"/>
      <c r="C39" s="4"/>
      <c r="D39" s="4">
        <v>33</v>
      </c>
      <c r="E39" s="4">
        <v>138</v>
      </c>
      <c r="F39" s="4">
        <v>167</v>
      </c>
      <c r="G39" s="4">
        <v>168</v>
      </c>
      <c r="H39" s="4">
        <v>193</v>
      </c>
      <c r="I39" s="4">
        <v>168</v>
      </c>
      <c r="J39" s="5">
        <f>SUM(D39:I39)</f>
        <v>867</v>
      </c>
      <c r="K39" s="11">
        <f>J39/T39</f>
        <v>8.3792403595244994E-2</v>
      </c>
      <c r="L39" s="4"/>
      <c r="M39" s="4"/>
      <c r="N39" s="4">
        <v>344</v>
      </c>
      <c r="O39" s="4">
        <v>2101</v>
      </c>
      <c r="P39" s="4">
        <v>2783</v>
      </c>
      <c r="Q39" s="4">
        <v>2364</v>
      </c>
      <c r="R39" s="4">
        <v>1101</v>
      </c>
      <c r="S39" s="4">
        <v>1654</v>
      </c>
      <c r="T39" s="5">
        <f>SUM(N39:S39)</f>
        <v>10347</v>
      </c>
      <c r="U39" s="5"/>
      <c r="V39" s="5"/>
      <c r="W39" s="5"/>
      <c r="X39" s="5"/>
      <c r="Y39" s="5"/>
      <c r="Z39" s="5"/>
      <c r="AA39" s="5"/>
      <c r="AB39" s="5"/>
    </row>
    <row r="40" spans="2:28" x14ac:dyDescent="0.35">
      <c r="C40" s="5" t="s">
        <v>8</v>
      </c>
      <c r="D40" s="5">
        <f>SUM(D31,D33,D35,D37)</f>
        <v>15</v>
      </c>
      <c r="E40" s="5">
        <f t="shared" ref="E40:J40" si="16">SUM(E31,E33,E35,E37)</f>
        <v>61</v>
      </c>
      <c r="F40" s="5">
        <f t="shared" si="16"/>
        <v>75</v>
      </c>
      <c r="G40" s="5">
        <f t="shared" si="16"/>
        <v>76</v>
      </c>
      <c r="H40" s="5">
        <f t="shared" si="16"/>
        <v>76</v>
      </c>
      <c r="I40" s="5">
        <f t="shared" si="16"/>
        <v>61</v>
      </c>
      <c r="J40" s="5">
        <f t="shared" si="16"/>
        <v>364</v>
      </c>
      <c r="K40" s="11">
        <f>J40/T40</f>
        <v>7.5067024128686322E-2</v>
      </c>
      <c r="M40" s="5" t="s">
        <v>8</v>
      </c>
      <c r="N40" s="5">
        <f>SUM(N31,N33,N35,N37)</f>
        <v>168</v>
      </c>
      <c r="O40" s="5">
        <f t="shared" ref="O40:T40" si="17">SUM(O31,O33,O35,O37)</f>
        <v>967</v>
      </c>
      <c r="P40" s="5">
        <f t="shared" si="17"/>
        <v>1312</v>
      </c>
      <c r="Q40" s="5">
        <f t="shared" si="17"/>
        <v>1106</v>
      </c>
      <c r="R40" s="5">
        <f t="shared" si="17"/>
        <v>513</v>
      </c>
      <c r="S40" s="5">
        <f t="shared" si="17"/>
        <v>783</v>
      </c>
      <c r="T40" s="5">
        <f t="shared" si="17"/>
        <v>4849</v>
      </c>
      <c r="U40" s="5"/>
      <c r="V40" s="5"/>
      <c r="W40" s="5"/>
      <c r="X40" s="5"/>
      <c r="Y40" s="5"/>
      <c r="Z40" s="5"/>
      <c r="AA40" s="5"/>
      <c r="AB40" s="5"/>
    </row>
    <row r="41" spans="2:28" x14ac:dyDescent="0.35">
      <c r="C41" s="5" t="s">
        <v>9</v>
      </c>
      <c r="D41" s="5">
        <f>SUM(D32,D34,D36,D38)</f>
        <v>18</v>
      </c>
      <c r="E41" s="5">
        <f t="shared" ref="E41:J41" si="18">SUM(E32,E34,E36,E38)</f>
        <v>77</v>
      </c>
      <c r="F41" s="5">
        <f t="shared" si="18"/>
        <v>92</v>
      </c>
      <c r="G41" s="5">
        <f t="shared" si="18"/>
        <v>92</v>
      </c>
      <c r="H41" s="5">
        <f t="shared" si="18"/>
        <v>117</v>
      </c>
      <c r="I41" s="5">
        <f t="shared" si="18"/>
        <v>107</v>
      </c>
      <c r="J41" s="5">
        <f t="shared" si="18"/>
        <v>503</v>
      </c>
      <c r="K41" s="11">
        <f>J41/T41</f>
        <v>9.1487813750454713E-2</v>
      </c>
      <c r="M41" s="5" t="s">
        <v>9</v>
      </c>
      <c r="N41" s="5">
        <f>SUM(N32,N34,N36,N38)</f>
        <v>176</v>
      </c>
      <c r="O41" s="5">
        <f t="shared" ref="O41:T41" si="19">SUM(O32,O34,O36,O38)</f>
        <v>1134</v>
      </c>
      <c r="P41" s="5">
        <f t="shared" si="19"/>
        <v>1471</v>
      </c>
      <c r="Q41" s="5">
        <f t="shared" si="19"/>
        <v>1258</v>
      </c>
      <c r="R41" s="5">
        <f t="shared" si="19"/>
        <v>588</v>
      </c>
      <c r="S41" s="5">
        <f t="shared" si="19"/>
        <v>871</v>
      </c>
      <c r="T41" s="5">
        <f t="shared" si="19"/>
        <v>5498</v>
      </c>
      <c r="U41" s="5"/>
      <c r="V41" s="5"/>
      <c r="W41" s="5"/>
      <c r="X41" s="5"/>
      <c r="Y41" s="5"/>
      <c r="Z41" s="5"/>
      <c r="AA41" s="5"/>
      <c r="AB41" s="5"/>
    </row>
    <row r="43" spans="2:28" x14ac:dyDescent="0.35">
      <c r="B43" s="4" t="s">
        <v>22</v>
      </c>
      <c r="C43" s="4"/>
      <c r="D43" s="4" t="s">
        <v>1</v>
      </c>
      <c r="E43" s="4" t="s">
        <v>2</v>
      </c>
      <c r="F43" s="4" t="s">
        <v>3</v>
      </c>
      <c r="G43" s="4" t="s">
        <v>4</v>
      </c>
      <c r="H43" s="4" t="s">
        <v>5</v>
      </c>
      <c r="I43" s="4" t="s">
        <v>6</v>
      </c>
      <c r="L43" s="4" t="s">
        <v>22</v>
      </c>
      <c r="M43" s="4"/>
      <c r="N43" s="4" t="s">
        <v>1</v>
      </c>
      <c r="O43" s="4" t="s">
        <v>2</v>
      </c>
      <c r="P43" s="4" t="s">
        <v>3</v>
      </c>
      <c r="Q43" s="4" t="s">
        <v>4</v>
      </c>
      <c r="R43" s="4" t="s">
        <v>5</v>
      </c>
      <c r="S43" s="4" t="s">
        <v>6</v>
      </c>
      <c r="U43" s="5"/>
      <c r="V43" s="5"/>
      <c r="W43" s="5"/>
      <c r="X43" s="5"/>
      <c r="Y43" s="5"/>
      <c r="Z43" s="5"/>
      <c r="AA43" s="5"/>
      <c r="AB43" s="5"/>
    </row>
    <row r="44" spans="2:28" x14ac:dyDescent="0.35">
      <c r="B44" s="54" t="s">
        <v>7</v>
      </c>
      <c r="C44" s="4" t="s">
        <v>8</v>
      </c>
      <c r="D44" s="4">
        <v>16</v>
      </c>
      <c r="E44" s="4">
        <v>17</v>
      </c>
      <c r="F44" s="4">
        <v>3</v>
      </c>
      <c r="G44" s="4">
        <v>24</v>
      </c>
      <c r="H44" s="4">
        <v>23</v>
      </c>
      <c r="I44" s="4">
        <v>27</v>
      </c>
      <c r="J44" s="5">
        <f>SUM(D44:I44)</f>
        <v>110</v>
      </c>
      <c r="K44" s="11">
        <f t="shared" ref="K44:K51" si="20">J44/T44</f>
        <v>9.0684253915910965E-2</v>
      </c>
      <c r="L44" s="54" t="s">
        <v>7</v>
      </c>
      <c r="M44" s="4" t="s">
        <v>8</v>
      </c>
      <c r="N44" s="4">
        <v>94</v>
      </c>
      <c r="O44" s="4">
        <v>224</v>
      </c>
      <c r="P44" s="4">
        <v>251</v>
      </c>
      <c r="Q44" s="4">
        <v>277</v>
      </c>
      <c r="R44" s="4">
        <v>189</v>
      </c>
      <c r="S44" s="4">
        <v>178</v>
      </c>
      <c r="T44" s="5">
        <f t="shared" ref="T44:T51" si="21">SUM(N44:S44)</f>
        <v>1213</v>
      </c>
      <c r="U44" s="5"/>
      <c r="V44" s="5"/>
      <c r="W44" s="5"/>
      <c r="X44" s="5"/>
      <c r="Y44" s="5"/>
      <c r="Z44" s="5"/>
      <c r="AA44" s="5"/>
      <c r="AB44" s="5"/>
    </row>
    <row r="45" spans="2:28" x14ac:dyDescent="0.35">
      <c r="B45" s="54"/>
      <c r="C45" s="4" t="s">
        <v>9</v>
      </c>
      <c r="D45" s="4">
        <v>13</v>
      </c>
      <c r="E45" s="4">
        <v>22</v>
      </c>
      <c r="F45" s="4">
        <v>10</v>
      </c>
      <c r="G45" s="4">
        <v>33</v>
      </c>
      <c r="H45" s="4">
        <v>32</v>
      </c>
      <c r="I45" s="4">
        <v>55</v>
      </c>
      <c r="J45" s="5">
        <f t="shared" ref="J45:J51" si="22">SUM(D45:I45)</f>
        <v>165</v>
      </c>
      <c r="K45" s="11">
        <f t="shared" si="20"/>
        <v>0.11324639670555937</v>
      </c>
      <c r="L45" s="54"/>
      <c r="M45" s="4" t="s">
        <v>9</v>
      </c>
      <c r="N45" s="4">
        <v>73</v>
      </c>
      <c r="O45" s="4">
        <v>276</v>
      </c>
      <c r="P45" s="4">
        <v>288</v>
      </c>
      <c r="Q45" s="4">
        <v>354</v>
      </c>
      <c r="R45" s="4">
        <v>235</v>
      </c>
      <c r="S45" s="4">
        <v>231</v>
      </c>
      <c r="T45" s="5">
        <f t="shared" si="21"/>
        <v>1457</v>
      </c>
      <c r="U45" s="5"/>
      <c r="V45" s="5"/>
      <c r="W45" s="5"/>
      <c r="X45" s="5"/>
      <c r="Y45" s="5"/>
      <c r="Z45" s="5"/>
      <c r="AA45" s="5"/>
      <c r="AB45" s="5"/>
    </row>
    <row r="46" spans="2:28" x14ac:dyDescent="0.35">
      <c r="B46" s="54" t="s">
        <v>10</v>
      </c>
      <c r="C46" s="4" t="s">
        <v>8</v>
      </c>
      <c r="D46" s="4">
        <v>0</v>
      </c>
      <c r="E46" s="4">
        <v>0</v>
      </c>
      <c r="F46" s="4">
        <v>1</v>
      </c>
      <c r="G46" s="4">
        <v>0</v>
      </c>
      <c r="H46" s="4">
        <v>0</v>
      </c>
      <c r="I46" s="4">
        <v>0</v>
      </c>
      <c r="J46" s="5">
        <f t="shared" si="22"/>
        <v>1</v>
      </c>
      <c r="K46" s="11">
        <f t="shared" si="20"/>
        <v>0.04</v>
      </c>
      <c r="L46" s="54" t="s">
        <v>10</v>
      </c>
      <c r="M46" s="4" t="s">
        <v>8</v>
      </c>
      <c r="N46" s="4">
        <v>0</v>
      </c>
      <c r="O46" s="4">
        <v>0</v>
      </c>
      <c r="P46" s="4">
        <v>16</v>
      </c>
      <c r="Q46" s="4">
        <v>5</v>
      </c>
      <c r="R46" s="4">
        <v>0</v>
      </c>
      <c r="S46" s="4">
        <v>4</v>
      </c>
      <c r="T46" s="5">
        <f t="shared" si="21"/>
        <v>25</v>
      </c>
      <c r="U46" s="5"/>
      <c r="V46" s="5"/>
      <c r="W46" s="5"/>
      <c r="X46" s="5"/>
      <c r="Y46" s="5"/>
      <c r="Z46" s="5"/>
      <c r="AA46" s="5"/>
      <c r="AB46" s="5"/>
    </row>
    <row r="47" spans="2:28" x14ac:dyDescent="0.35">
      <c r="B47" s="54"/>
      <c r="C47" s="4" t="s">
        <v>9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f t="shared" si="22"/>
        <v>0</v>
      </c>
      <c r="K47" s="11">
        <f t="shared" si="20"/>
        <v>0</v>
      </c>
      <c r="L47" s="54"/>
      <c r="M47" s="4" t="s">
        <v>9</v>
      </c>
      <c r="N47" s="4">
        <v>0</v>
      </c>
      <c r="O47" s="4">
        <v>0</v>
      </c>
      <c r="P47" s="4">
        <v>14</v>
      </c>
      <c r="Q47" s="4">
        <v>7</v>
      </c>
      <c r="R47" s="4">
        <v>0</v>
      </c>
      <c r="S47" s="4">
        <v>3</v>
      </c>
      <c r="T47" s="5">
        <f t="shared" si="21"/>
        <v>24</v>
      </c>
      <c r="U47" s="5"/>
      <c r="V47" s="5"/>
      <c r="W47" s="5"/>
      <c r="X47" s="5"/>
      <c r="Y47" s="5"/>
      <c r="Z47" s="5"/>
      <c r="AA47" s="5"/>
      <c r="AB47" s="5"/>
    </row>
    <row r="48" spans="2:28" x14ac:dyDescent="0.35">
      <c r="B48" s="54" t="s">
        <v>11</v>
      </c>
      <c r="C48" s="4" t="s">
        <v>8</v>
      </c>
      <c r="D48" s="4">
        <v>8</v>
      </c>
      <c r="E48" s="4">
        <v>23</v>
      </c>
      <c r="F48" s="4">
        <v>45</v>
      </c>
      <c r="G48" s="4">
        <v>19</v>
      </c>
      <c r="H48" s="4">
        <v>21</v>
      </c>
      <c r="I48" s="4">
        <v>16</v>
      </c>
      <c r="J48" s="5">
        <f t="shared" si="22"/>
        <v>132</v>
      </c>
      <c r="K48" s="11">
        <f t="shared" si="20"/>
        <v>4.9162011173184354E-2</v>
      </c>
      <c r="L48" s="54" t="s">
        <v>11</v>
      </c>
      <c r="M48" s="4" t="s">
        <v>8</v>
      </c>
      <c r="N48" s="4">
        <v>128</v>
      </c>
      <c r="O48" s="4">
        <v>493</v>
      </c>
      <c r="P48" s="4">
        <v>785</v>
      </c>
      <c r="Q48" s="4">
        <v>584</v>
      </c>
      <c r="R48" s="4">
        <v>231</v>
      </c>
      <c r="S48" s="4">
        <v>464</v>
      </c>
      <c r="T48" s="5">
        <f t="shared" si="21"/>
        <v>2685</v>
      </c>
      <c r="U48" s="5"/>
      <c r="V48" s="5"/>
      <c r="W48" s="5"/>
      <c r="X48" s="5"/>
      <c r="Y48" s="5"/>
      <c r="Z48" s="5"/>
      <c r="AA48" s="5"/>
      <c r="AB48" s="5"/>
    </row>
    <row r="49" spans="2:28" x14ac:dyDescent="0.35">
      <c r="B49" s="54"/>
      <c r="C49" s="4" t="s">
        <v>9</v>
      </c>
      <c r="D49" s="4">
        <v>5</v>
      </c>
      <c r="E49" s="4">
        <v>38</v>
      </c>
      <c r="F49" s="4">
        <v>53</v>
      </c>
      <c r="G49" s="4">
        <v>30</v>
      </c>
      <c r="H49" s="4">
        <v>31</v>
      </c>
      <c r="I49" s="4">
        <v>15</v>
      </c>
      <c r="J49" s="5">
        <f t="shared" si="22"/>
        <v>172</v>
      </c>
      <c r="K49" s="11">
        <f t="shared" si="20"/>
        <v>5.8404074702886249E-2</v>
      </c>
      <c r="L49" s="54"/>
      <c r="M49" s="4" t="s">
        <v>9</v>
      </c>
      <c r="N49" s="4">
        <v>129</v>
      </c>
      <c r="O49" s="4">
        <v>648</v>
      </c>
      <c r="P49" s="4">
        <v>812</v>
      </c>
      <c r="Q49" s="4">
        <v>589</v>
      </c>
      <c r="R49" s="4">
        <v>286</v>
      </c>
      <c r="S49" s="4">
        <v>481</v>
      </c>
      <c r="T49" s="5">
        <f t="shared" si="21"/>
        <v>2945</v>
      </c>
      <c r="U49" s="5"/>
      <c r="V49" s="5"/>
      <c r="W49" s="5"/>
      <c r="X49" s="5"/>
      <c r="Y49" s="5"/>
      <c r="Z49" s="5"/>
      <c r="AA49" s="5"/>
      <c r="AB49" s="5"/>
    </row>
    <row r="50" spans="2:28" x14ac:dyDescent="0.35">
      <c r="B50" s="54" t="s">
        <v>12</v>
      </c>
      <c r="C50" s="4" t="s">
        <v>8</v>
      </c>
      <c r="D50" s="4">
        <v>0</v>
      </c>
      <c r="E50" s="4">
        <v>0</v>
      </c>
      <c r="F50" s="4">
        <v>2</v>
      </c>
      <c r="G50" s="4">
        <v>0</v>
      </c>
      <c r="H50" s="4">
        <v>0</v>
      </c>
      <c r="I50" s="4">
        <v>0</v>
      </c>
      <c r="J50" s="5">
        <f t="shared" si="22"/>
        <v>2</v>
      </c>
      <c r="K50" s="11">
        <f t="shared" si="20"/>
        <v>1.9417475728155338E-2</v>
      </c>
      <c r="L50" s="54" t="s">
        <v>12</v>
      </c>
      <c r="M50" s="4" t="s">
        <v>8</v>
      </c>
      <c r="N50" s="4">
        <v>0</v>
      </c>
      <c r="O50" s="4">
        <v>0</v>
      </c>
      <c r="P50" s="4">
        <v>103</v>
      </c>
      <c r="Q50" s="4">
        <v>0</v>
      </c>
      <c r="R50" s="4">
        <v>0</v>
      </c>
      <c r="S50" s="4">
        <v>0</v>
      </c>
      <c r="T50" s="5">
        <f t="shared" si="21"/>
        <v>103</v>
      </c>
      <c r="U50" s="5"/>
      <c r="V50" s="5"/>
      <c r="W50" s="5"/>
      <c r="X50" s="5"/>
      <c r="Y50" s="5"/>
      <c r="Z50" s="5"/>
      <c r="AA50" s="5"/>
      <c r="AB50" s="5"/>
    </row>
    <row r="51" spans="2:28" x14ac:dyDescent="0.35">
      <c r="B51" s="54"/>
      <c r="C51" s="4" t="s">
        <v>9</v>
      </c>
      <c r="D51" s="4">
        <v>0</v>
      </c>
      <c r="E51" s="4">
        <v>0</v>
      </c>
      <c r="F51" s="4">
        <v>3</v>
      </c>
      <c r="G51" s="4">
        <v>0</v>
      </c>
      <c r="H51" s="4">
        <v>0</v>
      </c>
      <c r="I51" s="4">
        <v>0</v>
      </c>
      <c r="J51" s="5">
        <f t="shared" si="22"/>
        <v>3</v>
      </c>
      <c r="K51" s="11">
        <f t="shared" si="20"/>
        <v>2.4590163934426229E-2</v>
      </c>
      <c r="L51" s="54"/>
      <c r="M51" s="4" t="s">
        <v>9</v>
      </c>
      <c r="N51" s="4">
        <v>0</v>
      </c>
      <c r="O51" s="4">
        <v>0</v>
      </c>
      <c r="P51" s="4">
        <v>122</v>
      </c>
      <c r="Q51" s="4">
        <v>0</v>
      </c>
      <c r="R51" s="4">
        <v>0</v>
      </c>
      <c r="S51" s="4">
        <v>0</v>
      </c>
      <c r="T51" s="5">
        <f t="shared" si="21"/>
        <v>122</v>
      </c>
      <c r="U51" s="5"/>
      <c r="V51" s="5"/>
      <c r="W51" s="5"/>
      <c r="X51" s="5"/>
      <c r="Y51" s="5"/>
      <c r="Z51" s="5"/>
      <c r="AA51" s="5"/>
      <c r="AB51" s="5"/>
    </row>
    <row r="52" spans="2:28" x14ac:dyDescent="0.35">
      <c r="B52" s="4"/>
      <c r="C52" s="4"/>
      <c r="D52" s="4">
        <v>42</v>
      </c>
      <c r="E52" s="4">
        <v>100</v>
      </c>
      <c r="F52" s="4">
        <v>117</v>
      </c>
      <c r="G52" s="4">
        <v>106</v>
      </c>
      <c r="H52" s="4">
        <v>107</v>
      </c>
      <c r="I52" s="4">
        <v>113</v>
      </c>
      <c r="J52" s="5">
        <f>SUM(D52:I52)</f>
        <v>585</v>
      </c>
      <c r="K52" s="11">
        <f>J52/T52</f>
        <v>6.8229531140657801E-2</v>
      </c>
      <c r="L52" s="4"/>
      <c r="M52" s="4"/>
      <c r="N52" s="4">
        <v>424</v>
      </c>
      <c r="O52" s="4">
        <v>1641</v>
      </c>
      <c r="P52" s="4">
        <v>2391</v>
      </c>
      <c r="Q52" s="4">
        <v>1816</v>
      </c>
      <c r="R52" s="4">
        <v>941</v>
      </c>
      <c r="S52" s="4">
        <v>1361</v>
      </c>
      <c r="T52" s="5">
        <f>SUM(N52:S52)</f>
        <v>8574</v>
      </c>
      <c r="U52" s="5"/>
      <c r="V52" s="5"/>
      <c r="W52" s="5"/>
      <c r="X52" s="5"/>
      <c r="Y52" s="5"/>
      <c r="Z52" s="5"/>
      <c r="AA52" s="5"/>
      <c r="AB52" s="5"/>
    </row>
    <row r="53" spans="2:28" x14ac:dyDescent="0.35">
      <c r="C53" s="5" t="s">
        <v>8</v>
      </c>
      <c r="D53" s="5">
        <f>SUM(D44,D46,D48,D50)</f>
        <v>24</v>
      </c>
      <c r="E53" s="5">
        <f t="shared" ref="E53:J53" si="23">SUM(E44,E46,E48,E50)</f>
        <v>40</v>
      </c>
      <c r="F53" s="5">
        <f t="shared" si="23"/>
        <v>51</v>
      </c>
      <c r="G53" s="5">
        <f t="shared" si="23"/>
        <v>43</v>
      </c>
      <c r="H53" s="5">
        <f t="shared" si="23"/>
        <v>44</v>
      </c>
      <c r="I53" s="5">
        <f t="shared" si="23"/>
        <v>43</v>
      </c>
      <c r="J53" s="5">
        <f t="shared" si="23"/>
        <v>245</v>
      </c>
      <c r="K53" s="11">
        <f>J53/T53</f>
        <v>6.0854446100347737E-2</v>
      </c>
      <c r="M53" s="5" t="s">
        <v>8</v>
      </c>
      <c r="N53" s="5">
        <f>SUM(N44,N46,N48,N50)</f>
        <v>222</v>
      </c>
      <c r="O53" s="5">
        <f t="shared" ref="O53:T53" si="24">SUM(O44,O46,O48,O50)</f>
        <v>717</v>
      </c>
      <c r="P53" s="5">
        <f t="shared" si="24"/>
        <v>1155</v>
      </c>
      <c r="Q53" s="5">
        <f t="shared" si="24"/>
        <v>866</v>
      </c>
      <c r="R53" s="5">
        <f t="shared" si="24"/>
        <v>420</v>
      </c>
      <c r="S53" s="5">
        <f t="shared" si="24"/>
        <v>646</v>
      </c>
      <c r="T53" s="5">
        <f t="shared" si="24"/>
        <v>4026</v>
      </c>
      <c r="U53" s="5"/>
      <c r="V53" s="5"/>
      <c r="W53" s="5"/>
      <c r="X53" s="5"/>
      <c r="Y53" s="5"/>
      <c r="Z53" s="5"/>
      <c r="AA53" s="5"/>
      <c r="AB53" s="5"/>
    </row>
    <row r="54" spans="2:28" x14ac:dyDescent="0.35">
      <c r="C54" s="5" t="s">
        <v>9</v>
      </c>
      <c r="D54" s="5">
        <f>SUM(D45,D47,D49,D51)</f>
        <v>18</v>
      </c>
      <c r="E54" s="5">
        <f t="shared" ref="E54:J54" si="25">SUM(E45,E47,E49,E51)</f>
        <v>60</v>
      </c>
      <c r="F54" s="5">
        <f t="shared" si="25"/>
        <v>66</v>
      </c>
      <c r="G54" s="5">
        <f t="shared" si="25"/>
        <v>63</v>
      </c>
      <c r="H54" s="5">
        <f t="shared" si="25"/>
        <v>63</v>
      </c>
      <c r="I54" s="5">
        <f t="shared" si="25"/>
        <v>70</v>
      </c>
      <c r="J54" s="5">
        <f t="shared" si="25"/>
        <v>340</v>
      </c>
      <c r="K54" s="11">
        <f>J54/T54</f>
        <v>7.4758135444151275E-2</v>
      </c>
      <c r="M54" s="5" t="s">
        <v>9</v>
      </c>
      <c r="N54" s="5">
        <f>SUM(N45,N47,N49,N51)</f>
        <v>202</v>
      </c>
      <c r="O54" s="5">
        <f t="shared" ref="O54:T54" si="26">SUM(O45,O47,O49,O51)</f>
        <v>924</v>
      </c>
      <c r="P54" s="5">
        <f t="shared" si="26"/>
        <v>1236</v>
      </c>
      <c r="Q54" s="5">
        <f t="shared" si="26"/>
        <v>950</v>
      </c>
      <c r="R54" s="5">
        <f t="shared" si="26"/>
        <v>521</v>
      </c>
      <c r="S54" s="5">
        <f t="shared" si="26"/>
        <v>715</v>
      </c>
      <c r="T54" s="5">
        <f t="shared" si="26"/>
        <v>4548</v>
      </c>
      <c r="U54" s="5"/>
      <c r="V54" s="5"/>
      <c r="W54" s="5"/>
      <c r="X54" s="5"/>
      <c r="Y54" s="5"/>
      <c r="Z54" s="5"/>
      <c r="AA54" s="5"/>
      <c r="AB54" s="5"/>
    </row>
    <row r="56" spans="2:28" x14ac:dyDescent="0.35">
      <c r="B56" s="4" t="s">
        <v>23</v>
      </c>
      <c r="C56" s="4"/>
      <c r="D56" s="4" t="s">
        <v>1</v>
      </c>
      <c r="E56" s="4" t="s">
        <v>2</v>
      </c>
      <c r="F56" s="4" t="s">
        <v>3</v>
      </c>
      <c r="G56" s="4" t="s">
        <v>4</v>
      </c>
      <c r="H56" s="4" t="s">
        <v>5</v>
      </c>
      <c r="I56" s="4" t="s">
        <v>6</v>
      </c>
      <c r="L56" s="4" t="s">
        <v>23</v>
      </c>
      <c r="M56" s="4"/>
      <c r="N56" s="4" t="s">
        <v>1</v>
      </c>
      <c r="O56" s="4" t="s">
        <v>2</v>
      </c>
      <c r="P56" s="4" t="s">
        <v>3</v>
      </c>
      <c r="Q56" s="4" t="s">
        <v>4</v>
      </c>
      <c r="R56" s="4" t="s">
        <v>5</v>
      </c>
      <c r="S56" s="4" t="s">
        <v>6</v>
      </c>
      <c r="U56" s="5"/>
      <c r="V56" s="5"/>
      <c r="W56" s="5"/>
      <c r="X56" s="5"/>
      <c r="Y56" s="5"/>
      <c r="Z56" s="5"/>
      <c r="AA56" s="5"/>
      <c r="AB56" s="5"/>
    </row>
    <row r="57" spans="2:28" x14ac:dyDescent="0.35">
      <c r="B57" s="54" t="s">
        <v>7</v>
      </c>
      <c r="C57" s="4" t="s">
        <v>8</v>
      </c>
      <c r="D57" s="4">
        <v>16</v>
      </c>
      <c r="E57" s="4">
        <v>11</v>
      </c>
      <c r="F57" s="4">
        <v>7</v>
      </c>
      <c r="G57" s="4">
        <v>20</v>
      </c>
      <c r="H57" s="4">
        <v>17</v>
      </c>
      <c r="I57" s="4">
        <v>20</v>
      </c>
      <c r="J57" s="5">
        <f>SUM(D57:I57)</f>
        <v>91</v>
      </c>
      <c r="K57" s="11">
        <f t="shared" ref="K57:K64" si="27">J57/T57</f>
        <v>7.672849915682968E-2</v>
      </c>
      <c r="L57" s="54" t="s">
        <v>7</v>
      </c>
      <c r="M57" s="4" t="s">
        <v>8</v>
      </c>
      <c r="N57" s="4">
        <v>94</v>
      </c>
      <c r="O57" s="4">
        <v>202</v>
      </c>
      <c r="P57" s="4">
        <v>239</v>
      </c>
      <c r="Q57" s="4">
        <v>277</v>
      </c>
      <c r="R57" s="4">
        <v>195</v>
      </c>
      <c r="S57" s="4">
        <v>179</v>
      </c>
      <c r="T57" s="5">
        <f t="shared" ref="T57:T64" si="28">SUM(N57:S57)</f>
        <v>1186</v>
      </c>
      <c r="U57" s="5"/>
      <c r="V57" s="5"/>
      <c r="W57" s="5"/>
      <c r="X57" s="5"/>
      <c r="Y57" s="5"/>
      <c r="Z57" s="5"/>
      <c r="AA57" s="5"/>
      <c r="AB57" s="5"/>
    </row>
    <row r="58" spans="2:28" x14ac:dyDescent="0.35">
      <c r="B58" s="54"/>
      <c r="C58" s="4" t="s">
        <v>9</v>
      </c>
      <c r="D58" s="4">
        <v>11</v>
      </c>
      <c r="E58" s="4">
        <v>12</v>
      </c>
      <c r="F58" s="4">
        <v>4</v>
      </c>
      <c r="G58" s="4">
        <v>35</v>
      </c>
      <c r="H58" s="4">
        <v>15</v>
      </c>
      <c r="I58" s="4">
        <v>33</v>
      </c>
      <c r="J58" s="5">
        <f t="shared" ref="J58:J64" si="29">SUM(D58:I58)</f>
        <v>110</v>
      </c>
      <c r="K58" s="11">
        <f t="shared" si="27"/>
        <v>8.9285714285714288E-2</v>
      </c>
      <c r="L58" s="54"/>
      <c r="M58" s="4" t="s">
        <v>9</v>
      </c>
      <c r="N58" s="4">
        <v>67</v>
      </c>
      <c r="O58" s="4">
        <v>241</v>
      </c>
      <c r="P58" s="4">
        <v>256</v>
      </c>
      <c r="Q58" s="4">
        <v>290</v>
      </c>
      <c r="R58" s="4">
        <v>185</v>
      </c>
      <c r="S58" s="4">
        <v>193</v>
      </c>
      <c r="T58" s="5">
        <f t="shared" si="28"/>
        <v>1232</v>
      </c>
      <c r="U58" s="5"/>
      <c r="V58" s="5"/>
      <c r="W58" s="5"/>
      <c r="X58" s="5"/>
      <c r="Y58" s="5"/>
      <c r="Z58" s="5"/>
      <c r="AA58" s="5"/>
      <c r="AB58" s="5"/>
    </row>
    <row r="59" spans="2:28" x14ac:dyDescent="0.35">
      <c r="B59" s="54" t="s">
        <v>10</v>
      </c>
      <c r="C59" s="4" t="s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5">
        <f t="shared" si="29"/>
        <v>0</v>
      </c>
      <c r="K59" s="11">
        <f t="shared" si="27"/>
        <v>0</v>
      </c>
      <c r="L59" s="54" t="s">
        <v>10</v>
      </c>
      <c r="M59" s="4" t="s">
        <v>8</v>
      </c>
      <c r="N59" s="4">
        <v>0</v>
      </c>
      <c r="O59" s="4">
        <v>0</v>
      </c>
      <c r="P59" s="4">
        <v>10</v>
      </c>
      <c r="Q59" s="4">
        <v>4</v>
      </c>
      <c r="R59" s="4">
        <v>0</v>
      </c>
      <c r="S59" s="4">
        <v>2</v>
      </c>
      <c r="T59" s="5">
        <f t="shared" si="28"/>
        <v>16</v>
      </c>
      <c r="U59" s="5"/>
      <c r="V59" s="5"/>
      <c r="W59" s="5"/>
      <c r="X59" s="5"/>
      <c r="Y59" s="5"/>
      <c r="Z59" s="5"/>
      <c r="AA59" s="5"/>
      <c r="AB59" s="5"/>
    </row>
    <row r="60" spans="2:28" x14ac:dyDescent="0.35">
      <c r="B60" s="54"/>
      <c r="C60" s="4" t="s">
        <v>9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5">
        <f t="shared" si="29"/>
        <v>0</v>
      </c>
      <c r="K60" s="11">
        <f t="shared" si="27"/>
        <v>0</v>
      </c>
      <c r="L60" s="54"/>
      <c r="M60" s="4" t="s">
        <v>9</v>
      </c>
      <c r="N60" s="4">
        <v>0</v>
      </c>
      <c r="O60" s="4">
        <v>0</v>
      </c>
      <c r="P60" s="4">
        <v>13</v>
      </c>
      <c r="Q60" s="4">
        <v>5</v>
      </c>
      <c r="R60" s="4">
        <v>0</v>
      </c>
      <c r="S60" s="4">
        <v>6</v>
      </c>
      <c r="T60" s="5">
        <f t="shared" si="28"/>
        <v>24</v>
      </c>
      <c r="U60" s="5"/>
      <c r="V60" s="5"/>
      <c r="W60" s="5"/>
      <c r="X60" s="5"/>
      <c r="Y60" s="5"/>
      <c r="Z60" s="5"/>
      <c r="AA60" s="5"/>
      <c r="AB60" s="5"/>
    </row>
    <row r="61" spans="2:28" x14ac:dyDescent="0.35">
      <c r="B61" s="54" t="s">
        <v>11</v>
      </c>
      <c r="C61" s="4" t="s">
        <v>8</v>
      </c>
      <c r="D61" s="4">
        <v>7</v>
      </c>
      <c r="E61" s="4">
        <v>10</v>
      </c>
      <c r="F61" s="4">
        <v>21</v>
      </c>
      <c r="G61" s="4">
        <v>10</v>
      </c>
      <c r="H61" s="4">
        <v>31</v>
      </c>
      <c r="I61" s="4">
        <v>13</v>
      </c>
      <c r="J61" s="5">
        <f t="shared" si="29"/>
        <v>92</v>
      </c>
      <c r="K61" s="11">
        <f t="shared" si="27"/>
        <v>3.87858347386172E-2</v>
      </c>
      <c r="L61" s="54" t="s">
        <v>11</v>
      </c>
      <c r="M61" s="4" t="s">
        <v>8</v>
      </c>
      <c r="N61" s="4">
        <v>110</v>
      </c>
      <c r="O61" s="4">
        <v>427</v>
      </c>
      <c r="P61" s="4">
        <v>697</v>
      </c>
      <c r="Q61" s="4">
        <v>490</v>
      </c>
      <c r="R61" s="4">
        <v>236</v>
      </c>
      <c r="S61" s="4">
        <v>412</v>
      </c>
      <c r="T61" s="5">
        <f t="shared" si="28"/>
        <v>2372</v>
      </c>
      <c r="U61" s="5"/>
      <c r="V61" s="5"/>
      <c r="W61" s="5"/>
      <c r="X61" s="5"/>
      <c r="Y61" s="5"/>
      <c r="Z61" s="5"/>
      <c r="AA61" s="5"/>
      <c r="AB61" s="5"/>
    </row>
    <row r="62" spans="2:28" x14ac:dyDescent="0.35">
      <c r="B62" s="54"/>
      <c r="C62" s="4" t="s">
        <v>9</v>
      </c>
      <c r="D62" s="4">
        <v>7</v>
      </c>
      <c r="E62" s="4">
        <v>17</v>
      </c>
      <c r="F62" s="4">
        <v>28</v>
      </c>
      <c r="G62" s="4">
        <v>23</v>
      </c>
      <c r="H62" s="4">
        <v>18</v>
      </c>
      <c r="I62" s="4">
        <v>16</v>
      </c>
      <c r="J62" s="5">
        <f t="shared" si="29"/>
        <v>109</v>
      </c>
      <c r="K62" s="11">
        <f t="shared" si="27"/>
        <v>4.1618938526155023E-2</v>
      </c>
      <c r="L62" s="54"/>
      <c r="M62" s="4" t="s">
        <v>9</v>
      </c>
      <c r="N62" s="4">
        <v>119</v>
      </c>
      <c r="O62" s="4">
        <v>516</v>
      </c>
      <c r="P62" s="4">
        <v>767</v>
      </c>
      <c r="Q62" s="4">
        <v>560</v>
      </c>
      <c r="R62" s="4">
        <v>199</v>
      </c>
      <c r="S62" s="4">
        <v>458</v>
      </c>
      <c r="T62" s="5">
        <f t="shared" si="28"/>
        <v>2619</v>
      </c>
      <c r="U62" s="5"/>
      <c r="V62" s="5"/>
      <c r="W62" s="5"/>
      <c r="X62" s="5"/>
      <c r="Y62" s="5"/>
      <c r="Z62" s="5"/>
      <c r="AA62" s="5"/>
      <c r="AB62" s="5"/>
    </row>
    <row r="63" spans="2:28" x14ac:dyDescent="0.35">
      <c r="B63" s="54" t="s">
        <v>12</v>
      </c>
      <c r="C63" s="4" t="s">
        <v>8</v>
      </c>
      <c r="D63" s="4">
        <v>0</v>
      </c>
      <c r="E63" s="4">
        <v>0</v>
      </c>
      <c r="F63" s="4">
        <v>4</v>
      </c>
      <c r="G63" s="4">
        <v>0</v>
      </c>
      <c r="H63" s="4">
        <v>0</v>
      </c>
      <c r="I63" s="4">
        <v>0</v>
      </c>
      <c r="J63" s="5">
        <f t="shared" si="29"/>
        <v>4</v>
      </c>
      <c r="K63" s="11">
        <f t="shared" si="27"/>
        <v>4.1237113402061855E-2</v>
      </c>
      <c r="L63" s="54" t="s">
        <v>12</v>
      </c>
      <c r="M63" s="4" t="s">
        <v>8</v>
      </c>
      <c r="N63" s="4">
        <v>0</v>
      </c>
      <c r="O63" s="4">
        <v>12</v>
      </c>
      <c r="P63" s="4">
        <v>85</v>
      </c>
      <c r="Q63" s="4">
        <v>0</v>
      </c>
      <c r="R63" s="4">
        <v>0</v>
      </c>
      <c r="S63" s="4">
        <v>0</v>
      </c>
      <c r="T63" s="5">
        <f t="shared" si="28"/>
        <v>97</v>
      </c>
      <c r="U63" s="5"/>
      <c r="V63" s="5"/>
      <c r="W63" s="5"/>
      <c r="X63" s="5"/>
      <c r="Y63" s="5"/>
      <c r="Z63" s="5"/>
      <c r="AA63" s="5"/>
      <c r="AB63" s="5"/>
    </row>
    <row r="64" spans="2:28" x14ac:dyDescent="0.35">
      <c r="B64" s="54"/>
      <c r="C64" s="4" t="s">
        <v>9</v>
      </c>
      <c r="D64" s="4">
        <v>0</v>
      </c>
      <c r="E64" s="4">
        <v>0</v>
      </c>
      <c r="F64" s="4">
        <v>3</v>
      </c>
      <c r="G64" s="4">
        <v>0</v>
      </c>
      <c r="H64" s="4">
        <v>0</v>
      </c>
      <c r="I64" s="4">
        <v>0</v>
      </c>
      <c r="J64" s="5">
        <f t="shared" si="29"/>
        <v>3</v>
      </c>
      <c r="K64" s="11">
        <f t="shared" si="27"/>
        <v>2.5210084033613446E-2</v>
      </c>
      <c r="L64" s="54"/>
      <c r="M64" s="4" t="s">
        <v>9</v>
      </c>
      <c r="N64" s="4">
        <v>0</v>
      </c>
      <c r="O64" s="4">
        <v>13</v>
      </c>
      <c r="P64" s="4">
        <v>106</v>
      </c>
      <c r="Q64" s="4">
        <v>0</v>
      </c>
      <c r="R64" s="4">
        <v>0</v>
      </c>
      <c r="S64" s="4">
        <v>0</v>
      </c>
      <c r="T64" s="5">
        <f t="shared" si="28"/>
        <v>119</v>
      </c>
      <c r="U64" s="5"/>
      <c r="V64" s="5"/>
      <c r="W64" s="5"/>
      <c r="X64" s="5"/>
      <c r="Y64" s="5"/>
      <c r="Z64" s="5"/>
      <c r="AA64" s="5"/>
      <c r="AB64" s="5"/>
    </row>
    <row r="65" spans="2:28" x14ac:dyDescent="0.35">
      <c r="B65" s="4"/>
      <c r="C65" s="4"/>
      <c r="D65" s="4">
        <v>41</v>
      </c>
      <c r="E65" s="4">
        <v>50</v>
      </c>
      <c r="F65" s="4">
        <v>67</v>
      </c>
      <c r="G65" s="4">
        <v>88</v>
      </c>
      <c r="H65" s="4">
        <v>81</v>
      </c>
      <c r="I65" s="4">
        <v>82</v>
      </c>
      <c r="J65" s="5">
        <f>SUM(D65:I65)</f>
        <v>409</v>
      </c>
      <c r="K65" s="11">
        <f>J65/T65</f>
        <v>5.3359425962165689E-2</v>
      </c>
      <c r="L65" s="4"/>
      <c r="M65" s="4"/>
      <c r="N65" s="4">
        <v>390</v>
      </c>
      <c r="O65" s="4">
        <v>1411</v>
      </c>
      <c r="P65" s="4">
        <v>2173</v>
      </c>
      <c r="Q65" s="4">
        <v>1626</v>
      </c>
      <c r="R65" s="4">
        <v>815</v>
      </c>
      <c r="S65" s="4">
        <v>1250</v>
      </c>
      <c r="T65" s="5">
        <f>SUM(N65:S65)</f>
        <v>7665</v>
      </c>
      <c r="U65" s="5"/>
      <c r="V65" s="5"/>
      <c r="W65" s="5"/>
      <c r="X65" s="5"/>
      <c r="Y65" s="5"/>
      <c r="Z65" s="5"/>
      <c r="AA65" s="5"/>
      <c r="AB65" s="5"/>
    </row>
    <row r="66" spans="2:28" x14ac:dyDescent="0.35">
      <c r="C66" s="5" t="s">
        <v>8</v>
      </c>
      <c r="D66" s="5">
        <f>SUM(D57,D59,D61,D63)</f>
        <v>23</v>
      </c>
      <c r="E66" s="5">
        <f t="shared" ref="E66:J66" si="30">SUM(E57,E59,E61,E63)</f>
        <v>21</v>
      </c>
      <c r="F66" s="5">
        <f t="shared" si="30"/>
        <v>32</v>
      </c>
      <c r="G66" s="5">
        <f t="shared" si="30"/>
        <v>30</v>
      </c>
      <c r="H66" s="5">
        <f t="shared" si="30"/>
        <v>48</v>
      </c>
      <c r="I66" s="5">
        <f t="shared" si="30"/>
        <v>33</v>
      </c>
      <c r="J66" s="5">
        <f t="shared" si="30"/>
        <v>187</v>
      </c>
      <c r="K66" s="11">
        <f>J66/T66</f>
        <v>5.0939798420049032E-2</v>
      </c>
      <c r="M66" s="5" t="s">
        <v>8</v>
      </c>
      <c r="N66" s="5">
        <f>SUM(N57,N59,N61,N63)</f>
        <v>204</v>
      </c>
      <c r="O66" s="5">
        <f t="shared" ref="O66:T66" si="31">SUM(O57,O59,O61,O63)</f>
        <v>641</v>
      </c>
      <c r="P66" s="5">
        <f t="shared" si="31"/>
        <v>1031</v>
      </c>
      <c r="Q66" s="5">
        <f t="shared" si="31"/>
        <v>771</v>
      </c>
      <c r="R66" s="5">
        <f t="shared" si="31"/>
        <v>431</v>
      </c>
      <c r="S66" s="5">
        <f t="shared" si="31"/>
        <v>593</v>
      </c>
      <c r="T66" s="5">
        <f t="shared" si="31"/>
        <v>3671</v>
      </c>
      <c r="U66" s="5"/>
      <c r="V66" s="5"/>
      <c r="W66" s="5"/>
      <c r="X66" s="5"/>
      <c r="Y66" s="5"/>
      <c r="Z66" s="5"/>
      <c r="AA66" s="5"/>
      <c r="AB66" s="5"/>
    </row>
    <row r="67" spans="2:28" x14ac:dyDescent="0.35">
      <c r="C67" s="5" t="s">
        <v>9</v>
      </c>
      <c r="D67" s="5">
        <f>SUM(D58,D60,D62,D64)</f>
        <v>18</v>
      </c>
      <c r="E67" s="5">
        <f t="shared" ref="E67:J67" si="32">SUM(E58,E60,E62,E64)</f>
        <v>29</v>
      </c>
      <c r="F67" s="5">
        <f t="shared" si="32"/>
        <v>35</v>
      </c>
      <c r="G67" s="5">
        <f t="shared" si="32"/>
        <v>58</v>
      </c>
      <c r="H67" s="5">
        <f t="shared" si="32"/>
        <v>33</v>
      </c>
      <c r="I67" s="5">
        <f t="shared" si="32"/>
        <v>49</v>
      </c>
      <c r="J67" s="5">
        <f t="shared" si="32"/>
        <v>222</v>
      </c>
      <c r="K67" s="11">
        <f>J67/T67</f>
        <v>5.5583375062593893E-2</v>
      </c>
      <c r="M67" s="5" t="s">
        <v>9</v>
      </c>
      <c r="N67" s="5">
        <f>SUM(N58,N60,N62,N64)</f>
        <v>186</v>
      </c>
      <c r="O67" s="5">
        <f t="shared" ref="O67:T67" si="33">SUM(O58,O60,O62,O64)</f>
        <v>770</v>
      </c>
      <c r="P67" s="5">
        <f t="shared" si="33"/>
        <v>1142</v>
      </c>
      <c r="Q67" s="5">
        <f t="shared" si="33"/>
        <v>855</v>
      </c>
      <c r="R67" s="5">
        <f t="shared" si="33"/>
        <v>384</v>
      </c>
      <c r="S67" s="5">
        <f t="shared" si="33"/>
        <v>657</v>
      </c>
      <c r="T67" s="5">
        <f t="shared" si="33"/>
        <v>3994</v>
      </c>
      <c r="U67" s="5"/>
      <c r="V67" s="5"/>
      <c r="W67" s="5"/>
      <c r="X67" s="5"/>
      <c r="Y67" s="5"/>
      <c r="Z67" s="5"/>
      <c r="AA67" s="5"/>
      <c r="AB67" s="5"/>
    </row>
    <row r="69" spans="2:28" x14ac:dyDescent="0.35">
      <c r="B69" s="4" t="s">
        <v>24</v>
      </c>
      <c r="C69" s="4"/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  <c r="I69" s="4" t="s">
        <v>6</v>
      </c>
      <c r="L69" s="4" t="s">
        <v>24</v>
      </c>
      <c r="M69" s="4"/>
      <c r="N69" s="4" t="s">
        <v>1</v>
      </c>
      <c r="O69" s="4" t="s">
        <v>2</v>
      </c>
      <c r="P69" s="4" t="s">
        <v>3</v>
      </c>
      <c r="Q69" s="4" t="s">
        <v>4</v>
      </c>
      <c r="R69" s="4" t="s">
        <v>5</v>
      </c>
      <c r="S69" s="4" t="s">
        <v>6</v>
      </c>
      <c r="U69" s="5"/>
      <c r="V69" s="5"/>
      <c r="W69" s="5"/>
      <c r="X69" s="5"/>
      <c r="Y69" s="5"/>
      <c r="Z69" s="5"/>
      <c r="AA69" s="5"/>
      <c r="AB69" s="5"/>
    </row>
    <row r="70" spans="2:28" x14ac:dyDescent="0.35">
      <c r="B70" s="54" t="s">
        <v>7</v>
      </c>
      <c r="C70" s="4" t="s">
        <v>8</v>
      </c>
      <c r="D70" s="4">
        <v>3</v>
      </c>
      <c r="E70" s="4">
        <v>3</v>
      </c>
      <c r="F70" s="4">
        <v>5</v>
      </c>
      <c r="G70" s="4">
        <v>7</v>
      </c>
      <c r="H70" s="4">
        <v>13</v>
      </c>
      <c r="I70" s="4">
        <v>10</v>
      </c>
      <c r="J70" s="5">
        <f>SUM(D70:I70)</f>
        <v>41</v>
      </c>
      <c r="K70" s="11">
        <f t="shared" ref="K70:K77" si="34">J70/T70</f>
        <v>4.1456016177957536E-2</v>
      </c>
      <c r="L70" s="54" t="s">
        <v>7</v>
      </c>
      <c r="M70" s="4" t="s">
        <v>8</v>
      </c>
      <c r="N70" s="4">
        <v>47</v>
      </c>
      <c r="O70" s="4">
        <v>157</v>
      </c>
      <c r="P70" s="4">
        <v>231</v>
      </c>
      <c r="Q70" s="4">
        <v>234</v>
      </c>
      <c r="R70" s="4">
        <v>159</v>
      </c>
      <c r="S70" s="4">
        <v>161</v>
      </c>
      <c r="T70" s="5">
        <f t="shared" ref="T70:T77" si="35">SUM(N70:S70)</f>
        <v>989</v>
      </c>
      <c r="U70" s="5"/>
      <c r="V70" s="5"/>
      <c r="W70" s="5"/>
      <c r="X70" s="5"/>
      <c r="Y70" s="5"/>
      <c r="Z70" s="5"/>
      <c r="AA70" s="5"/>
      <c r="AB70" s="5"/>
    </row>
    <row r="71" spans="2:28" x14ac:dyDescent="0.35">
      <c r="B71" s="54"/>
      <c r="C71" s="4" t="s">
        <v>9</v>
      </c>
      <c r="D71" s="4">
        <v>7</v>
      </c>
      <c r="E71" s="4">
        <v>7</v>
      </c>
      <c r="F71" s="4">
        <v>1</v>
      </c>
      <c r="G71" s="4">
        <v>14</v>
      </c>
      <c r="H71" s="4">
        <v>16</v>
      </c>
      <c r="I71" s="4">
        <v>20</v>
      </c>
      <c r="J71" s="5">
        <f t="shared" ref="J71:J77" si="36">SUM(D71:I71)</f>
        <v>65</v>
      </c>
      <c r="K71" s="11">
        <f t="shared" si="34"/>
        <v>6.2022900763358778E-2</v>
      </c>
      <c r="L71" s="54"/>
      <c r="M71" s="4" t="s">
        <v>9</v>
      </c>
      <c r="N71" s="4">
        <v>47</v>
      </c>
      <c r="O71" s="4">
        <v>173</v>
      </c>
      <c r="P71" s="4">
        <v>218</v>
      </c>
      <c r="Q71" s="4">
        <v>266</v>
      </c>
      <c r="R71" s="4">
        <v>171</v>
      </c>
      <c r="S71" s="4">
        <v>173</v>
      </c>
      <c r="T71" s="5">
        <f t="shared" si="35"/>
        <v>1048</v>
      </c>
      <c r="U71" s="5"/>
      <c r="V71" s="5"/>
      <c r="W71" s="5"/>
      <c r="X71" s="5"/>
      <c r="Y71" s="5"/>
      <c r="Z71" s="5"/>
      <c r="AA71" s="5"/>
      <c r="AB71" s="5"/>
    </row>
    <row r="72" spans="2:28" x14ac:dyDescent="0.35">
      <c r="B72" s="54" t="s">
        <v>10</v>
      </c>
      <c r="C72" s="4" t="s">
        <v>8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5">
        <f t="shared" si="36"/>
        <v>0</v>
      </c>
      <c r="K72" s="11">
        <f t="shared" si="34"/>
        <v>0</v>
      </c>
      <c r="L72" s="54" t="s">
        <v>10</v>
      </c>
      <c r="M72" s="4" t="s">
        <v>8</v>
      </c>
      <c r="N72" s="4">
        <v>0</v>
      </c>
      <c r="O72" s="4">
        <v>0</v>
      </c>
      <c r="P72" s="4">
        <v>7</v>
      </c>
      <c r="Q72" s="4">
        <v>4</v>
      </c>
      <c r="R72" s="4">
        <v>0</v>
      </c>
      <c r="S72" s="4">
        <v>5</v>
      </c>
      <c r="T72" s="5">
        <f t="shared" si="35"/>
        <v>16</v>
      </c>
      <c r="U72" s="5"/>
      <c r="V72" s="5"/>
      <c r="W72" s="5"/>
      <c r="X72" s="5"/>
      <c r="Y72" s="5"/>
      <c r="Z72" s="5"/>
      <c r="AA72" s="5"/>
      <c r="AB72" s="5"/>
    </row>
    <row r="73" spans="2:28" x14ac:dyDescent="0.35">
      <c r="B73" s="54"/>
      <c r="C73" s="4" t="s">
        <v>9</v>
      </c>
      <c r="D73" s="4">
        <v>0</v>
      </c>
      <c r="E73" s="4">
        <v>0</v>
      </c>
      <c r="F73" s="4">
        <v>0</v>
      </c>
      <c r="G73" s="4">
        <v>1</v>
      </c>
      <c r="H73" s="4">
        <v>0</v>
      </c>
      <c r="I73" s="4">
        <v>0</v>
      </c>
      <c r="J73" s="5">
        <f t="shared" si="36"/>
        <v>1</v>
      </c>
      <c r="K73" s="11">
        <f t="shared" si="34"/>
        <v>4.3478260869565216E-2</v>
      </c>
      <c r="L73" s="54"/>
      <c r="M73" s="4" t="s">
        <v>9</v>
      </c>
      <c r="N73" s="4">
        <v>0</v>
      </c>
      <c r="O73" s="4">
        <v>0</v>
      </c>
      <c r="P73" s="4">
        <v>12</v>
      </c>
      <c r="Q73" s="4">
        <v>5</v>
      </c>
      <c r="R73" s="4">
        <v>0</v>
      </c>
      <c r="S73" s="4">
        <v>6</v>
      </c>
      <c r="T73" s="5">
        <f t="shared" si="35"/>
        <v>23</v>
      </c>
      <c r="U73" s="5"/>
      <c r="V73" s="5"/>
      <c r="W73" s="5"/>
      <c r="X73" s="5"/>
      <c r="Y73" s="5"/>
      <c r="Z73" s="5"/>
      <c r="AA73" s="5"/>
      <c r="AB73" s="5"/>
    </row>
    <row r="74" spans="2:28" x14ac:dyDescent="0.35">
      <c r="B74" s="54" t="s">
        <v>11</v>
      </c>
      <c r="C74" s="4" t="s">
        <v>8</v>
      </c>
      <c r="D74" s="4">
        <v>4</v>
      </c>
      <c r="E74" s="4">
        <v>9</v>
      </c>
      <c r="F74" s="4">
        <v>21</v>
      </c>
      <c r="G74" s="4">
        <v>12</v>
      </c>
      <c r="H74" s="4">
        <v>6</v>
      </c>
      <c r="I74" s="4">
        <v>3</v>
      </c>
      <c r="J74" s="5">
        <f t="shared" si="36"/>
        <v>55</v>
      </c>
      <c r="K74" s="11">
        <f t="shared" si="34"/>
        <v>2.5510204081632654E-2</v>
      </c>
      <c r="L74" s="54" t="s">
        <v>11</v>
      </c>
      <c r="M74" s="4" t="s">
        <v>8</v>
      </c>
      <c r="N74" s="4">
        <v>92</v>
      </c>
      <c r="O74" s="4">
        <v>360</v>
      </c>
      <c r="P74" s="4">
        <v>665</v>
      </c>
      <c r="Q74" s="4">
        <v>481</v>
      </c>
      <c r="R74" s="4">
        <v>184</v>
      </c>
      <c r="S74" s="4">
        <v>374</v>
      </c>
      <c r="T74" s="5">
        <f t="shared" si="35"/>
        <v>2156</v>
      </c>
      <c r="U74" s="5"/>
      <c r="V74" s="5"/>
      <c r="W74" s="5"/>
      <c r="X74" s="5"/>
      <c r="Y74" s="5"/>
      <c r="Z74" s="5"/>
      <c r="AA74" s="5"/>
      <c r="AB74" s="5"/>
    </row>
    <row r="75" spans="2:28" x14ac:dyDescent="0.35">
      <c r="B75" s="54"/>
      <c r="C75" s="4" t="s">
        <v>9</v>
      </c>
      <c r="D75" s="4">
        <v>6</v>
      </c>
      <c r="E75" s="4">
        <v>7</v>
      </c>
      <c r="F75" s="4">
        <v>36</v>
      </c>
      <c r="G75" s="4">
        <v>14</v>
      </c>
      <c r="H75" s="4">
        <v>18</v>
      </c>
      <c r="I75" s="4">
        <v>7</v>
      </c>
      <c r="J75" s="5">
        <f t="shared" si="36"/>
        <v>88</v>
      </c>
      <c r="K75" s="11">
        <f t="shared" si="34"/>
        <v>3.7021455616323098E-2</v>
      </c>
      <c r="L75" s="54"/>
      <c r="M75" s="4" t="s">
        <v>9</v>
      </c>
      <c r="N75" s="4">
        <v>81</v>
      </c>
      <c r="O75" s="4">
        <v>437</v>
      </c>
      <c r="P75" s="4">
        <v>748</v>
      </c>
      <c r="Q75" s="4">
        <v>484</v>
      </c>
      <c r="R75" s="4">
        <v>204</v>
      </c>
      <c r="S75" s="4">
        <v>423</v>
      </c>
      <c r="T75" s="5">
        <f t="shared" si="35"/>
        <v>2377</v>
      </c>
      <c r="U75" s="5"/>
      <c r="V75" s="5"/>
      <c r="W75" s="5"/>
      <c r="X75" s="5"/>
      <c r="Y75" s="5"/>
      <c r="Z75" s="5"/>
      <c r="AA75" s="5"/>
      <c r="AB75" s="5"/>
    </row>
    <row r="76" spans="2:28" x14ac:dyDescent="0.35">
      <c r="B76" s="54" t="s">
        <v>12</v>
      </c>
      <c r="C76" s="4" t="s">
        <v>8</v>
      </c>
      <c r="D76" s="4">
        <v>0</v>
      </c>
      <c r="E76" s="4">
        <v>0</v>
      </c>
      <c r="F76" s="4">
        <v>1</v>
      </c>
      <c r="G76" s="4">
        <v>0</v>
      </c>
      <c r="H76" s="4">
        <v>0</v>
      </c>
      <c r="I76" s="4">
        <v>0</v>
      </c>
      <c r="J76" s="5">
        <f t="shared" si="36"/>
        <v>1</v>
      </c>
      <c r="K76" s="11">
        <f t="shared" si="34"/>
        <v>9.2592592592592587E-3</v>
      </c>
      <c r="L76" s="54" t="s">
        <v>12</v>
      </c>
      <c r="M76" s="4" t="s">
        <v>8</v>
      </c>
      <c r="N76" s="4">
        <v>0</v>
      </c>
      <c r="O76" s="4">
        <v>11</v>
      </c>
      <c r="P76" s="4">
        <v>97</v>
      </c>
      <c r="Q76" s="4">
        <v>0</v>
      </c>
      <c r="R76" s="4">
        <v>0</v>
      </c>
      <c r="S76" s="4">
        <v>0</v>
      </c>
      <c r="T76" s="5">
        <f t="shared" si="35"/>
        <v>108</v>
      </c>
      <c r="U76" s="5"/>
      <c r="V76" s="5"/>
      <c r="W76" s="5"/>
      <c r="X76" s="5"/>
      <c r="Y76" s="5"/>
      <c r="Z76" s="5"/>
      <c r="AA76" s="5"/>
      <c r="AB76" s="5"/>
    </row>
    <row r="77" spans="2:28" x14ac:dyDescent="0.35">
      <c r="B77" s="54"/>
      <c r="C77" s="4" t="s">
        <v>9</v>
      </c>
      <c r="D77" s="4">
        <v>0</v>
      </c>
      <c r="E77" s="4">
        <v>0</v>
      </c>
      <c r="F77" s="4">
        <v>6</v>
      </c>
      <c r="G77" s="4">
        <v>0</v>
      </c>
      <c r="H77" s="4">
        <v>0</v>
      </c>
      <c r="I77" s="4">
        <v>0</v>
      </c>
      <c r="J77" s="5">
        <f t="shared" si="36"/>
        <v>6</v>
      </c>
      <c r="K77" s="11">
        <f t="shared" si="34"/>
        <v>5.4545454545454543E-2</v>
      </c>
      <c r="L77" s="54"/>
      <c r="M77" s="4" t="s">
        <v>9</v>
      </c>
      <c r="N77" s="4">
        <v>0</v>
      </c>
      <c r="O77" s="4">
        <v>14</v>
      </c>
      <c r="P77" s="4">
        <v>96</v>
      </c>
      <c r="Q77" s="4">
        <v>0</v>
      </c>
      <c r="R77" s="4">
        <v>0</v>
      </c>
      <c r="S77" s="4">
        <v>0</v>
      </c>
      <c r="T77" s="5">
        <f t="shared" si="35"/>
        <v>110</v>
      </c>
      <c r="U77" s="5"/>
      <c r="V77" s="5"/>
      <c r="W77" s="5"/>
      <c r="X77" s="5"/>
      <c r="Y77" s="5"/>
      <c r="Z77" s="5"/>
      <c r="AA77" s="5"/>
      <c r="AB77" s="5"/>
    </row>
    <row r="78" spans="2:28" x14ac:dyDescent="0.35">
      <c r="B78" s="4"/>
      <c r="C78" s="4"/>
      <c r="D78" s="4">
        <v>20</v>
      </c>
      <c r="E78" s="4">
        <v>26</v>
      </c>
      <c r="F78" s="4">
        <v>70</v>
      </c>
      <c r="G78" s="4">
        <v>48</v>
      </c>
      <c r="H78" s="4">
        <v>53</v>
      </c>
      <c r="I78" s="4">
        <v>40</v>
      </c>
      <c r="J78" s="5">
        <f>SUM(D78:I78)</f>
        <v>257</v>
      </c>
      <c r="K78" s="11">
        <f>J78/T78</f>
        <v>3.7644646257506957E-2</v>
      </c>
      <c r="L78" s="4"/>
      <c r="M78" s="4"/>
      <c r="N78" s="4">
        <v>267</v>
      </c>
      <c r="O78" s="4">
        <v>1152</v>
      </c>
      <c r="P78" s="4">
        <v>2074</v>
      </c>
      <c r="Q78" s="4">
        <v>1474</v>
      </c>
      <c r="R78" s="4">
        <v>718</v>
      </c>
      <c r="S78" s="4">
        <v>1142</v>
      </c>
      <c r="T78" s="5">
        <f>SUM(N78:S78)</f>
        <v>6827</v>
      </c>
      <c r="U78" s="5"/>
      <c r="V78" s="5"/>
      <c r="W78" s="5"/>
      <c r="X78" s="5"/>
      <c r="Y78" s="5"/>
      <c r="Z78" s="5"/>
      <c r="AA78" s="5"/>
      <c r="AB78" s="5"/>
    </row>
    <row r="79" spans="2:28" x14ac:dyDescent="0.35">
      <c r="C79" s="5" t="s">
        <v>8</v>
      </c>
      <c r="D79" s="5">
        <f>SUM(D70,D72,D74,D76)</f>
        <v>7</v>
      </c>
      <c r="E79" s="5">
        <f t="shared" ref="E79:J79" si="37">SUM(E70,E72,E74,E76)</f>
        <v>12</v>
      </c>
      <c r="F79" s="5">
        <f t="shared" si="37"/>
        <v>27</v>
      </c>
      <c r="G79" s="5">
        <f t="shared" si="37"/>
        <v>19</v>
      </c>
      <c r="H79" s="5">
        <f t="shared" si="37"/>
        <v>19</v>
      </c>
      <c r="I79" s="5">
        <f t="shared" si="37"/>
        <v>13</v>
      </c>
      <c r="J79" s="5">
        <f t="shared" si="37"/>
        <v>97</v>
      </c>
      <c r="K79" s="11">
        <f>J79/T79</f>
        <v>2.9672682777607831E-2</v>
      </c>
      <c r="M79" s="5" t="s">
        <v>8</v>
      </c>
      <c r="N79" s="5">
        <f>SUM(N70,N72,N74,N76)</f>
        <v>139</v>
      </c>
      <c r="O79" s="5">
        <f t="shared" ref="O79:T79" si="38">SUM(O70,O72,O74,O76)</f>
        <v>528</v>
      </c>
      <c r="P79" s="5">
        <f t="shared" si="38"/>
        <v>1000</v>
      </c>
      <c r="Q79" s="5">
        <f t="shared" si="38"/>
        <v>719</v>
      </c>
      <c r="R79" s="5">
        <f t="shared" si="38"/>
        <v>343</v>
      </c>
      <c r="S79" s="5">
        <f t="shared" si="38"/>
        <v>540</v>
      </c>
      <c r="T79" s="5">
        <f t="shared" si="38"/>
        <v>3269</v>
      </c>
    </row>
    <row r="80" spans="2:28" x14ac:dyDescent="0.35">
      <c r="C80" s="5" t="s">
        <v>9</v>
      </c>
      <c r="D80" s="5">
        <f>SUM(D71,D73,D75,D77)</f>
        <v>13</v>
      </c>
      <c r="E80" s="5">
        <f t="shared" ref="E80:J80" si="39">SUM(E71,E73,E75,E77)</f>
        <v>14</v>
      </c>
      <c r="F80" s="5">
        <f t="shared" si="39"/>
        <v>43</v>
      </c>
      <c r="G80" s="5">
        <f t="shared" si="39"/>
        <v>29</v>
      </c>
      <c r="H80" s="5">
        <f t="shared" si="39"/>
        <v>34</v>
      </c>
      <c r="I80" s="5">
        <f t="shared" si="39"/>
        <v>27</v>
      </c>
      <c r="J80" s="5">
        <f t="shared" si="39"/>
        <v>160</v>
      </c>
      <c r="K80" s="11">
        <f>J80/T80</f>
        <v>4.4969083754918496E-2</v>
      </c>
      <c r="M80" s="5" t="s">
        <v>9</v>
      </c>
      <c r="N80" s="5">
        <f>SUM(N71,N73,N75,N77)</f>
        <v>128</v>
      </c>
      <c r="O80" s="5">
        <f t="shared" ref="O80:T80" si="40">SUM(O71,O73,O75,O77)</f>
        <v>624</v>
      </c>
      <c r="P80" s="5">
        <f t="shared" si="40"/>
        <v>1074</v>
      </c>
      <c r="Q80" s="5">
        <f t="shared" si="40"/>
        <v>755</v>
      </c>
      <c r="R80" s="5">
        <f t="shared" si="40"/>
        <v>375</v>
      </c>
      <c r="S80" s="5">
        <f t="shared" si="40"/>
        <v>602</v>
      </c>
      <c r="T80" s="5">
        <f t="shared" si="40"/>
        <v>3558</v>
      </c>
    </row>
  </sheetData>
  <mergeCells count="50">
    <mergeCell ref="L74:L75"/>
    <mergeCell ref="L76:L77"/>
    <mergeCell ref="L48:L49"/>
    <mergeCell ref="L50:L51"/>
    <mergeCell ref="L57:L58"/>
    <mergeCell ref="L59:L60"/>
    <mergeCell ref="L61:L62"/>
    <mergeCell ref="L63:L64"/>
    <mergeCell ref="L37:L38"/>
    <mergeCell ref="L44:L45"/>
    <mergeCell ref="L70:L71"/>
    <mergeCell ref="L72:L73"/>
    <mergeCell ref="L46:L47"/>
    <mergeCell ref="B76:B77"/>
    <mergeCell ref="L5:L6"/>
    <mergeCell ref="L7:L8"/>
    <mergeCell ref="L9:L10"/>
    <mergeCell ref="L11:L12"/>
    <mergeCell ref="L18:L19"/>
    <mergeCell ref="L20:L21"/>
    <mergeCell ref="L22:L23"/>
    <mergeCell ref="L24:L25"/>
    <mergeCell ref="B57:B58"/>
    <mergeCell ref="B59:B60"/>
    <mergeCell ref="B61:B62"/>
    <mergeCell ref="B63:B64"/>
    <mergeCell ref="B70:B71"/>
    <mergeCell ref="B72:B73"/>
    <mergeCell ref="L35:L36"/>
    <mergeCell ref="B37:B38"/>
    <mergeCell ref="B44:B45"/>
    <mergeCell ref="B46:B47"/>
    <mergeCell ref="B48:B49"/>
    <mergeCell ref="B74:B75"/>
    <mergeCell ref="B50:B51"/>
    <mergeCell ref="B35:B36"/>
    <mergeCell ref="L2:S2"/>
    <mergeCell ref="B2:I2"/>
    <mergeCell ref="B33:B34"/>
    <mergeCell ref="B5:B6"/>
    <mergeCell ref="B7:B8"/>
    <mergeCell ref="B9:B10"/>
    <mergeCell ref="B11:B12"/>
    <mergeCell ref="B18:B19"/>
    <mergeCell ref="B20:B21"/>
    <mergeCell ref="B22:B23"/>
    <mergeCell ref="B24:B25"/>
    <mergeCell ref="B31:B32"/>
    <mergeCell ref="L31:L32"/>
    <mergeCell ref="L33:L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CB61-7FBE-4221-B7F8-4B7693E947BA}">
  <dimension ref="B2:AB80"/>
  <sheetViews>
    <sheetView zoomScale="85" zoomScaleNormal="85" workbookViewId="0">
      <selection activeCell="K11" sqref="K11"/>
    </sheetView>
  </sheetViews>
  <sheetFormatPr defaultColWidth="8.81640625" defaultRowHeight="14.5" x14ac:dyDescent="0.35"/>
  <cols>
    <col min="1" max="1" width="8.81640625" style="1"/>
    <col min="2" max="2" width="20.81640625" style="1" customWidth="1"/>
    <col min="3" max="9" width="8.81640625" style="1"/>
    <col min="10" max="11" width="8.81640625" style="5"/>
    <col min="12" max="12" width="19.26953125" style="1" customWidth="1"/>
    <col min="13" max="19" width="8.81640625" style="1"/>
    <col min="20" max="20" width="8.81640625" style="5"/>
    <col min="21" max="28" width="9.1796875" customWidth="1"/>
    <col min="29" max="16384" width="8.81640625" style="1"/>
  </cols>
  <sheetData>
    <row r="2" spans="2:20" ht="14.5" customHeight="1" x14ac:dyDescent="0.35">
      <c r="B2" s="53" t="s">
        <v>32</v>
      </c>
      <c r="C2" s="53"/>
      <c r="D2" s="53"/>
      <c r="E2" s="53"/>
      <c r="F2" s="53"/>
      <c r="G2" s="53"/>
      <c r="H2" s="53"/>
      <c r="I2" s="53"/>
      <c r="L2" s="53" t="s">
        <v>31</v>
      </c>
      <c r="M2" s="53"/>
      <c r="N2" s="53"/>
      <c r="O2" s="53"/>
      <c r="P2" s="53"/>
      <c r="Q2" s="53"/>
      <c r="R2" s="53"/>
      <c r="S2" s="53"/>
    </row>
    <row r="4" spans="2:20" x14ac:dyDescent="0.35">
      <c r="B4" s="2" t="s">
        <v>25</v>
      </c>
      <c r="C4" s="2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L4" s="2" t="s">
        <v>25</v>
      </c>
      <c r="M4" s="2"/>
      <c r="N4" s="2" t="s">
        <v>1</v>
      </c>
      <c r="O4" s="2" t="s">
        <v>2</v>
      </c>
      <c r="P4" s="2" t="s">
        <v>3</v>
      </c>
      <c r="Q4" s="2" t="s">
        <v>4</v>
      </c>
      <c r="R4" s="2" t="s">
        <v>5</v>
      </c>
      <c r="S4" s="2" t="s">
        <v>6</v>
      </c>
    </row>
    <row r="5" spans="2:20" x14ac:dyDescent="0.35">
      <c r="B5" s="54" t="s">
        <v>7</v>
      </c>
      <c r="C5" s="2" t="s">
        <v>8</v>
      </c>
      <c r="D5" s="2">
        <v>3</v>
      </c>
      <c r="E5" s="2">
        <v>59</v>
      </c>
      <c r="F5" s="2">
        <v>26</v>
      </c>
      <c r="G5" s="2">
        <v>77</v>
      </c>
      <c r="H5" s="2">
        <v>94</v>
      </c>
      <c r="I5" s="2">
        <v>71</v>
      </c>
      <c r="J5" s="5">
        <f t="shared" ref="J5:J12" si="0">SUM(D5:I5)</f>
        <v>330</v>
      </c>
      <c r="K5" s="11">
        <f t="shared" ref="K5:K12" si="1">J5/T5</f>
        <v>0.21596858638743455</v>
      </c>
      <c r="L5" s="54" t="s">
        <v>7</v>
      </c>
      <c r="M5" s="2" t="s">
        <v>8</v>
      </c>
      <c r="N5" s="2">
        <v>50</v>
      </c>
      <c r="O5" s="2">
        <v>294</v>
      </c>
      <c r="P5" s="2">
        <v>296</v>
      </c>
      <c r="Q5" s="2">
        <v>371</v>
      </c>
      <c r="R5" s="2">
        <v>255</v>
      </c>
      <c r="S5" s="2">
        <v>262</v>
      </c>
      <c r="T5" s="5">
        <f t="shared" ref="T5:T12" si="2">SUM(N5:S5)</f>
        <v>1528</v>
      </c>
    </row>
    <row r="6" spans="2:20" x14ac:dyDescent="0.35">
      <c r="B6" s="54"/>
      <c r="C6" s="2" t="s">
        <v>9</v>
      </c>
      <c r="D6" s="2">
        <v>6</v>
      </c>
      <c r="E6" s="2">
        <v>73</v>
      </c>
      <c r="F6" s="2">
        <v>45</v>
      </c>
      <c r="G6" s="2">
        <v>84</v>
      </c>
      <c r="H6" s="2">
        <v>100</v>
      </c>
      <c r="I6" s="2">
        <v>95</v>
      </c>
      <c r="J6" s="5">
        <f t="shared" si="0"/>
        <v>403</v>
      </c>
      <c r="K6" s="11">
        <f t="shared" si="1"/>
        <v>0.24618204031765425</v>
      </c>
      <c r="L6" s="54"/>
      <c r="M6" s="2" t="s">
        <v>9</v>
      </c>
      <c r="N6" s="2">
        <v>60</v>
      </c>
      <c r="O6" s="2">
        <v>312</v>
      </c>
      <c r="P6" s="2">
        <v>320</v>
      </c>
      <c r="Q6" s="2">
        <v>371</v>
      </c>
      <c r="R6" s="2">
        <v>277</v>
      </c>
      <c r="S6" s="2">
        <v>297</v>
      </c>
      <c r="T6" s="5">
        <f t="shared" si="2"/>
        <v>1637</v>
      </c>
    </row>
    <row r="7" spans="2:20" x14ac:dyDescent="0.35">
      <c r="B7" s="54" t="s">
        <v>10</v>
      </c>
      <c r="C7" s="2" t="s">
        <v>8</v>
      </c>
      <c r="D7" s="2">
        <v>0</v>
      </c>
      <c r="E7" s="2">
        <v>0</v>
      </c>
      <c r="F7" s="2">
        <v>0</v>
      </c>
      <c r="G7" s="2">
        <v>4</v>
      </c>
      <c r="H7" s="2">
        <v>0</v>
      </c>
      <c r="I7" s="2">
        <v>0</v>
      </c>
      <c r="J7" s="5">
        <f t="shared" si="0"/>
        <v>4</v>
      </c>
      <c r="K7" s="11">
        <f t="shared" si="1"/>
        <v>0.16</v>
      </c>
      <c r="L7" s="54" t="s">
        <v>10</v>
      </c>
      <c r="M7" s="2" t="s">
        <v>8</v>
      </c>
      <c r="N7" s="2">
        <v>0</v>
      </c>
      <c r="O7" s="2">
        <v>0</v>
      </c>
      <c r="P7" s="2">
        <v>16</v>
      </c>
      <c r="Q7" s="2">
        <v>9</v>
      </c>
      <c r="R7" s="2">
        <v>0</v>
      </c>
      <c r="S7" s="2">
        <v>0</v>
      </c>
      <c r="T7" s="5">
        <f t="shared" si="2"/>
        <v>25</v>
      </c>
    </row>
    <row r="8" spans="2:20" x14ac:dyDescent="0.35">
      <c r="B8" s="54"/>
      <c r="C8" s="2" t="s">
        <v>9</v>
      </c>
      <c r="D8" s="2">
        <v>0</v>
      </c>
      <c r="E8" s="2">
        <v>0</v>
      </c>
      <c r="F8" s="2">
        <v>0</v>
      </c>
      <c r="G8" s="2">
        <v>4</v>
      </c>
      <c r="H8" s="2">
        <v>0</v>
      </c>
      <c r="I8" s="2">
        <v>0</v>
      </c>
      <c r="J8" s="5">
        <f t="shared" si="0"/>
        <v>4</v>
      </c>
      <c r="K8" s="11">
        <f t="shared" si="1"/>
        <v>0.1111111111111111</v>
      </c>
      <c r="L8" s="54"/>
      <c r="M8" s="2" t="s">
        <v>9</v>
      </c>
      <c r="N8" s="2">
        <v>0</v>
      </c>
      <c r="O8" s="2">
        <v>0</v>
      </c>
      <c r="P8" s="2">
        <v>19</v>
      </c>
      <c r="Q8" s="2">
        <v>17</v>
      </c>
      <c r="R8" s="2">
        <v>0</v>
      </c>
      <c r="S8" s="2">
        <v>0</v>
      </c>
      <c r="T8" s="5">
        <f t="shared" si="2"/>
        <v>36</v>
      </c>
    </row>
    <row r="9" spans="2:20" x14ac:dyDescent="0.35">
      <c r="B9" s="54" t="s">
        <v>11</v>
      </c>
      <c r="C9" s="2" t="s">
        <v>8</v>
      </c>
      <c r="D9" s="2">
        <v>22</v>
      </c>
      <c r="E9" s="2">
        <v>84</v>
      </c>
      <c r="F9" s="2">
        <v>134</v>
      </c>
      <c r="G9" s="2">
        <v>76</v>
      </c>
      <c r="H9" s="2">
        <v>93</v>
      </c>
      <c r="I9" s="2">
        <v>27</v>
      </c>
      <c r="J9" s="5">
        <f t="shared" si="0"/>
        <v>436</v>
      </c>
      <c r="K9" s="11">
        <f t="shared" si="1"/>
        <v>0.13625000000000001</v>
      </c>
      <c r="L9" s="54" t="s">
        <v>11</v>
      </c>
      <c r="M9" s="2" t="s">
        <v>8</v>
      </c>
      <c r="N9" s="2">
        <v>104</v>
      </c>
      <c r="O9" s="2">
        <v>651</v>
      </c>
      <c r="P9" s="2">
        <v>937</v>
      </c>
      <c r="Q9" s="2">
        <v>670</v>
      </c>
      <c r="R9" s="2">
        <v>356</v>
      </c>
      <c r="S9" s="2">
        <v>482</v>
      </c>
      <c r="T9" s="5">
        <f t="shared" si="2"/>
        <v>3200</v>
      </c>
    </row>
    <row r="10" spans="2:20" x14ac:dyDescent="0.35">
      <c r="B10" s="54"/>
      <c r="C10" s="2" t="s">
        <v>9</v>
      </c>
      <c r="D10" s="2">
        <v>20</v>
      </c>
      <c r="E10" s="2">
        <v>106</v>
      </c>
      <c r="F10" s="2">
        <v>150</v>
      </c>
      <c r="G10" s="2">
        <v>93</v>
      </c>
      <c r="H10" s="2">
        <v>118</v>
      </c>
      <c r="I10" s="2">
        <v>36</v>
      </c>
      <c r="J10" s="5">
        <f t="shared" si="0"/>
        <v>523</v>
      </c>
      <c r="K10" s="11">
        <f t="shared" si="1"/>
        <v>0.15843683732202363</v>
      </c>
      <c r="L10" s="54"/>
      <c r="M10" s="2" t="s">
        <v>9</v>
      </c>
      <c r="N10" s="2">
        <v>102</v>
      </c>
      <c r="O10" s="2">
        <v>666</v>
      </c>
      <c r="P10" s="2">
        <v>959</v>
      </c>
      <c r="Q10" s="2">
        <v>675</v>
      </c>
      <c r="R10" s="2">
        <v>387</v>
      </c>
      <c r="S10" s="2">
        <v>512</v>
      </c>
      <c r="T10" s="5">
        <f t="shared" si="2"/>
        <v>3301</v>
      </c>
    </row>
    <row r="11" spans="2:20" x14ac:dyDescent="0.35">
      <c r="B11" s="54" t="s">
        <v>12</v>
      </c>
      <c r="C11" s="2" t="s">
        <v>8</v>
      </c>
      <c r="D11" s="2">
        <v>0</v>
      </c>
      <c r="E11" s="2">
        <v>0</v>
      </c>
      <c r="F11" s="2">
        <v>5</v>
      </c>
      <c r="G11" s="2">
        <v>1</v>
      </c>
      <c r="H11" s="2">
        <v>0</v>
      </c>
      <c r="I11" s="2">
        <v>0</v>
      </c>
      <c r="J11" s="5">
        <f t="shared" si="0"/>
        <v>6</v>
      </c>
      <c r="K11" s="11">
        <f t="shared" si="1"/>
        <v>2.7649769585253458E-2</v>
      </c>
      <c r="L11" s="54" t="s">
        <v>12</v>
      </c>
      <c r="M11" s="2" t="s">
        <v>8</v>
      </c>
      <c r="N11" s="2">
        <v>0</v>
      </c>
      <c r="O11" s="2">
        <v>8</v>
      </c>
      <c r="P11" s="2">
        <v>191</v>
      </c>
      <c r="Q11" s="2">
        <v>18</v>
      </c>
      <c r="R11" s="2">
        <v>0</v>
      </c>
      <c r="S11" s="2">
        <v>0</v>
      </c>
      <c r="T11" s="5">
        <f t="shared" si="2"/>
        <v>217</v>
      </c>
    </row>
    <row r="12" spans="2:20" x14ac:dyDescent="0.35">
      <c r="B12" s="54"/>
      <c r="C12" s="2" t="s">
        <v>9</v>
      </c>
      <c r="D12" s="2">
        <v>0</v>
      </c>
      <c r="E12" s="2">
        <v>0</v>
      </c>
      <c r="F12" s="2">
        <v>9</v>
      </c>
      <c r="G12" s="2">
        <v>0</v>
      </c>
      <c r="H12" s="2">
        <v>0</v>
      </c>
      <c r="I12" s="2">
        <v>0</v>
      </c>
      <c r="J12" s="5">
        <f t="shared" si="0"/>
        <v>9</v>
      </c>
      <c r="K12" s="11">
        <f t="shared" si="1"/>
        <v>3.2967032967032968E-2</v>
      </c>
      <c r="L12" s="54"/>
      <c r="M12" s="2" t="s">
        <v>9</v>
      </c>
      <c r="N12" s="2">
        <v>0</v>
      </c>
      <c r="O12" s="2">
        <v>12</v>
      </c>
      <c r="P12" s="2">
        <v>249</v>
      </c>
      <c r="Q12" s="2">
        <v>12</v>
      </c>
      <c r="R12" s="2">
        <v>0</v>
      </c>
      <c r="S12" s="2">
        <v>0</v>
      </c>
      <c r="T12" s="5">
        <f t="shared" si="2"/>
        <v>273</v>
      </c>
    </row>
    <row r="13" spans="2:20" x14ac:dyDescent="0.35">
      <c r="B13" s="2"/>
      <c r="C13" s="2"/>
      <c r="D13" s="2">
        <v>51</v>
      </c>
      <c r="E13" s="2">
        <v>322</v>
      </c>
      <c r="F13" s="2">
        <v>369</v>
      </c>
      <c r="G13" s="2">
        <v>339</v>
      </c>
      <c r="H13" s="2">
        <v>405</v>
      </c>
      <c r="I13" s="2">
        <v>229</v>
      </c>
      <c r="J13" s="5">
        <f>SUM(D13:I13)</f>
        <v>1715</v>
      </c>
      <c r="K13" s="11">
        <f>J13/T13</f>
        <v>0.1678574924146031</v>
      </c>
      <c r="L13" s="2"/>
      <c r="M13" s="2"/>
      <c r="N13" s="2">
        <v>316</v>
      </c>
      <c r="O13" s="2">
        <v>1943</v>
      </c>
      <c r="P13" s="2">
        <v>2987</v>
      </c>
      <c r="Q13" s="2">
        <v>2143</v>
      </c>
      <c r="R13" s="2">
        <v>1275</v>
      </c>
      <c r="S13" s="2">
        <v>1553</v>
      </c>
      <c r="T13" s="5">
        <f>SUM(N13:S13)</f>
        <v>10217</v>
      </c>
    </row>
    <row r="14" spans="2:20" x14ac:dyDescent="0.35">
      <c r="C14" s="5" t="s">
        <v>8</v>
      </c>
      <c r="D14" s="5">
        <f>SUM(D5,D7,D9,D11)</f>
        <v>25</v>
      </c>
      <c r="E14" s="5">
        <f t="shared" ref="E14:J15" si="3">SUM(E5,E7,E9,E11)</f>
        <v>143</v>
      </c>
      <c r="F14" s="5">
        <f t="shared" si="3"/>
        <v>165</v>
      </c>
      <c r="G14" s="5">
        <f t="shared" si="3"/>
        <v>158</v>
      </c>
      <c r="H14" s="5">
        <f t="shared" si="3"/>
        <v>187</v>
      </c>
      <c r="I14" s="5">
        <f t="shared" si="3"/>
        <v>98</v>
      </c>
      <c r="J14" s="5">
        <f t="shared" si="3"/>
        <v>776</v>
      </c>
      <c r="K14" s="11">
        <f>J14/T14</f>
        <v>0.15613682092555331</v>
      </c>
      <c r="L14" s="5"/>
      <c r="M14" s="5" t="s">
        <v>8</v>
      </c>
      <c r="N14" s="5">
        <f>SUM(N5,N7,N9,N11)</f>
        <v>154</v>
      </c>
      <c r="O14" s="5">
        <f t="shared" ref="O14:T15" si="4">SUM(O5,O7,O9,O11)</f>
        <v>953</v>
      </c>
      <c r="P14" s="5">
        <f t="shared" si="4"/>
        <v>1440</v>
      </c>
      <c r="Q14" s="5">
        <f t="shared" si="4"/>
        <v>1068</v>
      </c>
      <c r="R14" s="5">
        <f t="shared" si="4"/>
        <v>611</v>
      </c>
      <c r="S14" s="5">
        <f t="shared" si="4"/>
        <v>744</v>
      </c>
      <c r="T14" s="5">
        <f t="shared" si="4"/>
        <v>4970</v>
      </c>
    </row>
    <row r="15" spans="2:20" x14ac:dyDescent="0.35">
      <c r="C15" s="5" t="s">
        <v>9</v>
      </c>
      <c r="D15" s="5">
        <f>SUM(D6,D8,D10,D12)</f>
        <v>26</v>
      </c>
      <c r="E15" s="5">
        <f t="shared" si="3"/>
        <v>179</v>
      </c>
      <c r="F15" s="5">
        <f t="shared" si="3"/>
        <v>204</v>
      </c>
      <c r="G15" s="5">
        <f t="shared" si="3"/>
        <v>181</v>
      </c>
      <c r="H15" s="5">
        <f t="shared" si="3"/>
        <v>218</v>
      </c>
      <c r="I15" s="5">
        <f t="shared" si="3"/>
        <v>131</v>
      </c>
      <c r="J15" s="5">
        <f t="shared" si="3"/>
        <v>939</v>
      </c>
      <c r="K15" s="11">
        <f>J15/T15</f>
        <v>0.17895940537449972</v>
      </c>
      <c r="L15" s="5"/>
      <c r="M15" s="5" t="s">
        <v>9</v>
      </c>
      <c r="N15" s="5">
        <f>SUM(N6,N8,N10,N12)</f>
        <v>162</v>
      </c>
      <c r="O15" s="5">
        <f t="shared" si="4"/>
        <v>990</v>
      </c>
      <c r="P15" s="5">
        <f t="shared" si="4"/>
        <v>1547</v>
      </c>
      <c r="Q15" s="5">
        <f t="shared" si="4"/>
        <v>1075</v>
      </c>
      <c r="R15" s="5">
        <f t="shared" si="4"/>
        <v>664</v>
      </c>
      <c r="S15" s="5">
        <f t="shared" si="4"/>
        <v>809</v>
      </c>
      <c r="T15" s="5">
        <f t="shared" si="4"/>
        <v>5247</v>
      </c>
    </row>
    <row r="17" spans="2:20" x14ac:dyDescent="0.35">
      <c r="B17" s="2" t="s">
        <v>26</v>
      </c>
      <c r="C17" s="2"/>
      <c r="D17" s="2" t="s">
        <v>1</v>
      </c>
      <c r="E17" s="2" t="s">
        <v>2</v>
      </c>
      <c r="F17" s="2" t="s">
        <v>3</v>
      </c>
      <c r="G17" s="2" t="s">
        <v>4</v>
      </c>
      <c r="H17" s="2" t="s">
        <v>5</v>
      </c>
      <c r="I17" s="2" t="s">
        <v>6</v>
      </c>
      <c r="L17" s="2" t="s">
        <v>26</v>
      </c>
      <c r="M17" s="2"/>
      <c r="N17" s="2" t="s">
        <v>1</v>
      </c>
      <c r="O17" s="2" t="s">
        <v>2</v>
      </c>
      <c r="P17" s="2" t="s">
        <v>3</v>
      </c>
      <c r="Q17" s="2" t="s">
        <v>4</v>
      </c>
      <c r="R17" s="2" t="s">
        <v>5</v>
      </c>
      <c r="S17" s="2" t="s">
        <v>6</v>
      </c>
    </row>
    <row r="18" spans="2:20" x14ac:dyDescent="0.35">
      <c r="B18" s="54" t="s">
        <v>7</v>
      </c>
      <c r="C18" s="2" t="s">
        <v>8</v>
      </c>
      <c r="D18" s="2">
        <v>4</v>
      </c>
      <c r="E18" s="2">
        <v>70</v>
      </c>
      <c r="F18" s="2">
        <v>29</v>
      </c>
      <c r="G18" s="2">
        <v>81</v>
      </c>
      <c r="H18" s="2">
        <v>43</v>
      </c>
      <c r="I18" s="2">
        <v>43</v>
      </c>
      <c r="J18" s="5">
        <f t="shared" ref="J18:J25" si="5">SUM(D18:I18)</f>
        <v>270</v>
      </c>
      <c r="K18" s="11">
        <f t="shared" ref="K18:K25" si="6">J18/T18</f>
        <v>0.17988007994670219</v>
      </c>
      <c r="L18" s="54" t="s">
        <v>7</v>
      </c>
      <c r="M18" s="2" t="s">
        <v>8</v>
      </c>
      <c r="N18" s="2">
        <v>59</v>
      </c>
      <c r="O18" s="2">
        <v>305</v>
      </c>
      <c r="P18" s="2">
        <v>362</v>
      </c>
      <c r="Q18" s="2">
        <v>319</v>
      </c>
      <c r="R18" s="2">
        <v>220</v>
      </c>
      <c r="S18" s="2">
        <v>236</v>
      </c>
      <c r="T18" s="5">
        <f t="shared" ref="T18:T25" si="7">SUM(N18:S18)</f>
        <v>1501</v>
      </c>
    </row>
    <row r="19" spans="2:20" x14ac:dyDescent="0.35">
      <c r="B19" s="54"/>
      <c r="C19" s="2" t="s">
        <v>9</v>
      </c>
      <c r="D19" s="2">
        <v>7</v>
      </c>
      <c r="E19" s="2">
        <v>69</v>
      </c>
      <c r="F19" s="2">
        <v>50</v>
      </c>
      <c r="G19" s="2">
        <v>109</v>
      </c>
      <c r="H19" s="2">
        <v>73</v>
      </c>
      <c r="I19" s="2">
        <v>61</v>
      </c>
      <c r="J19" s="5">
        <f t="shared" si="5"/>
        <v>369</v>
      </c>
      <c r="K19" s="11">
        <f t="shared" si="6"/>
        <v>0.22390776699029127</v>
      </c>
      <c r="L19" s="54"/>
      <c r="M19" s="2" t="s">
        <v>9</v>
      </c>
      <c r="N19" s="2">
        <v>64</v>
      </c>
      <c r="O19" s="2">
        <v>293</v>
      </c>
      <c r="P19" s="2">
        <v>364</v>
      </c>
      <c r="Q19" s="2">
        <v>411</v>
      </c>
      <c r="R19" s="2">
        <v>260</v>
      </c>
      <c r="S19" s="2">
        <v>256</v>
      </c>
      <c r="T19" s="5">
        <f t="shared" si="7"/>
        <v>1648</v>
      </c>
    </row>
    <row r="20" spans="2:20" x14ac:dyDescent="0.35">
      <c r="B20" s="54" t="s">
        <v>10</v>
      </c>
      <c r="C20" s="2" t="s">
        <v>8</v>
      </c>
      <c r="D20" s="2">
        <v>0</v>
      </c>
      <c r="E20" s="2">
        <v>0</v>
      </c>
      <c r="F20" s="2">
        <v>0</v>
      </c>
      <c r="G20" s="2">
        <v>3</v>
      </c>
      <c r="H20" s="2">
        <v>0</v>
      </c>
      <c r="I20" s="2">
        <v>0</v>
      </c>
      <c r="J20" s="5">
        <f t="shared" si="5"/>
        <v>3</v>
      </c>
      <c r="K20" s="11">
        <f t="shared" si="6"/>
        <v>0.125</v>
      </c>
      <c r="L20" s="54" t="s">
        <v>10</v>
      </c>
      <c r="M20" s="2" t="s">
        <v>8</v>
      </c>
      <c r="N20" s="2">
        <v>0</v>
      </c>
      <c r="O20" s="2">
        <v>0</v>
      </c>
      <c r="P20" s="2">
        <v>16</v>
      </c>
      <c r="Q20" s="2">
        <v>7</v>
      </c>
      <c r="R20" s="2">
        <v>0</v>
      </c>
      <c r="S20" s="2">
        <v>1</v>
      </c>
      <c r="T20" s="5">
        <f t="shared" si="7"/>
        <v>24</v>
      </c>
    </row>
    <row r="21" spans="2:20" x14ac:dyDescent="0.35">
      <c r="B21" s="54"/>
      <c r="C21" s="2" t="s">
        <v>9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5">
        <f t="shared" si="5"/>
        <v>1</v>
      </c>
      <c r="K21" s="11">
        <f t="shared" si="6"/>
        <v>2.4390243902439025E-2</v>
      </c>
      <c r="L21" s="54"/>
      <c r="M21" s="2" t="s">
        <v>9</v>
      </c>
      <c r="N21" s="2">
        <v>0</v>
      </c>
      <c r="O21" s="2">
        <v>0</v>
      </c>
      <c r="P21" s="2">
        <v>17</v>
      </c>
      <c r="Q21" s="2">
        <v>19</v>
      </c>
      <c r="R21" s="2">
        <v>0</v>
      </c>
      <c r="S21" s="2">
        <v>5</v>
      </c>
      <c r="T21" s="5">
        <f t="shared" si="7"/>
        <v>41</v>
      </c>
    </row>
    <row r="22" spans="2:20" x14ac:dyDescent="0.35">
      <c r="B22" s="54" t="s">
        <v>11</v>
      </c>
      <c r="C22" s="2" t="s">
        <v>8</v>
      </c>
      <c r="D22" s="2">
        <v>20</v>
      </c>
      <c r="E22" s="2">
        <v>80</v>
      </c>
      <c r="F22" s="2">
        <v>76</v>
      </c>
      <c r="G22" s="2">
        <v>54</v>
      </c>
      <c r="H22" s="2">
        <v>34</v>
      </c>
      <c r="I22" s="2">
        <v>10</v>
      </c>
      <c r="J22" s="5">
        <f t="shared" si="5"/>
        <v>274</v>
      </c>
      <c r="K22" s="11">
        <f t="shared" si="6"/>
        <v>9.4809688581314874E-2</v>
      </c>
      <c r="L22" s="54" t="s">
        <v>11</v>
      </c>
      <c r="M22" s="2" t="s">
        <v>8</v>
      </c>
      <c r="N22" s="2">
        <v>114</v>
      </c>
      <c r="O22" s="2">
        <v>621</v>
      </c>
      <c r="P22" s="2">
        <v>803</v>
      </c>
      <c r="Q22" s="2">
        <v>651</v>
      </c>
      <c r="R22" s="2">
        <v>278</v>
      </c>
      <c r="S22" s="2">
        <v>423</v>
      </c>
      <c r="T22" s="5">
        <f t="shared" si="7"/>
        <v>2890</v>
      </c>
    </row>
    <row r="23" spans="2:20" x14ac:dyDescent="0.35">
      <c r="B23" s="54"/>
      <c r="C23" s="2" t="s">
        <v>9</v>
      </c>
      <c r="D23" s="2">
        <v>28</v>
      </c>
      <c r="E23" s="2">
        <v>107</v>
      </c>
      <c r="F23" s="2">
        <v>78</v>
      </c>
      <c r="G23" s="2">
        <v>72</v>
      </c>
      <c r="H23" s="2">
        <v>63</v>
      </c>
      <c r="I23" s="2">
        <v>26</v>
      </c>
      <c r="J23" s="5">
        <f t="shared" si="5"/>
        <v>374</v>
      </c>
      <c r="K23" s="11">
        <f t="shared" si="6"/>
        <v>0.11561051004636785</v>
      </c>
      <c r="L23" s="54"/>
      <c r="M23" s="2" t="s">
        <v>9</v>
      </c>
      <c r="N23" s="2">
        <v>105</v>
      </c>
      <c r="O23" s="2">
        <v>691</v>
      </c>
      <c r="P23" s="2">
        <v>923</v>
      </c>
      <c r="Q23" s="2">
        <v>683</v>
      </c>
      <c r="R23" s="2">
        <v>354</v>
      </c>
      <c r="S23" s="2">
        <v>479</v>
      </c>
      <c r="T23" s="5">
        <f t="shared" si="7"/>
        <v>3235</v>
      </c>
    </row>
    <row r="24" spans="2:20" x14ac:dyDescent="0.35">
      <c r="B24" s="54" t="s">
        <v>12</v>
      </c>
      <c r="C24" s="2" t="s">
        <v>8</v>
      </c>
      <c r="D24" s="2">
        <v>0</v>
      </c>
      <c r="E24" s="2">
        <v>0</v>
      </c>
      <c r="F24" s="2">
        <v>5</v>
      </c>
      <c r="G24" s="2">
        <v>0</v>
      </c>
      <c r="H24" s="2">
        <v>0</v>
      </c>
      <c r="I24" s="2">
        <v>0</v>
      </c>
      <c r="J24" s="5">
        <f t="shared" si="5"/>
        <v>5</v>
      </c>
      <c r="K24" s="11">
        <f t="shared" si="6"/>
        <v>2.1097046413502109E-2</v>
      </c>
      <c r="L24" s="54" t="s">
        <v>12</v>
      </c>
      <c r="M24" s="2" t="s">
        <v>8</v>
      </c>
      <c r="N24" s="2">
        <v>0</v>
      </c>
      <c r="O24" s="2">
        <v>8</v>
      </c>
      <c r="P24" s="2">
        <v>209</v>
      </c>
      <c r="Q24" s="2">
        <v>20</v>
      </c>
      <c r="R24" s="2">
        <v>0</v>
      </c>
      <c r="S24" s="2">
        <v>0</v>
      </c>
      <c r="T24" s="5">
        <f t="shared" si="7"/>
        <v>237</v>
      </c>
    </row>
    <row r="25" spans="2:20" x14ac:dyDescent="0.35">
      <c r="B25" s="54"/>
      <c r="C25" s="2" t="s">
        <v>9</v>
      </c>
      <c r="D25" s="2">
        <v>0</v>
      </c>
      <c r="E25" s="2">
        <v>0</v>
      </c>
      <c r="F25" s="2">
        <v>8</v>
      </c>
      <c r="G25" s="2">
        <v>0</v>
      </c>
      <c r="H25" s="2">
        <v>0</v>
      </c>
      <c r="I25" s="2">
        <v>0</v>
      </c>
      <c r="J25" s="5">
        <f t="shared" si="5"/>
        <v>8</v>
      </c>
      <c r="K25" s="11">
        <f t="shared" si="6"/>
        <v>2.9850746268656716E-2</v>
      </c>
      <c r="L25" s="54"/>
      <c r="M25" s="2" t="s">
        <v>9</v>
      </c>
      <c r="N25" s="2">
        <v>0</v>
      </c>
      <c r="O25" s="2">
        <v>11</v>
      </c>
      <c r="P25" s="2">
        <v>248</v>
      </c>
      <c r="Q25" s="2">
        <v>9</v>
      </c>
      <c r="R25" s="2">
        <v>0</v>
      </c>
      <c r="S25" s="2">
        <v>0</v>
      </c>
      <c r="T25" s="5">
        <f t="shared" si="7"/>
        <v>268</v>
      </c>
    </row>
    <row r="26" spans="2:20" x14ac:dyDescent="0.35">
      <c r="B26" s="2"/>
      <c r="C26" s="2"/>
      <c r="D26" s="2">
        <v>59</v>
      </c>
      <c r="E26" s="2">
        <v>326</v>
      </c>
      <c r="F26" s="2">
        <v>246</v>
      </c>
      <c r="G26" s="2">
        <v>320</v>
      </c>
      <c r="H26" s="2">
        <v>213</v>
      </c>
      <c r="I26" s="2">
        <v>140</v>
      </c>
      <c r="J26" s="5">
        <f>SUM(D26:I26)</f>
        <v>1304</v>
      </c>
      <c r="K26" s="11">
        <f>J26/T26</f>
        <v>0.13246647704185291</v>
      </c>
      <c r="L26" s="2"/>
      <c r="M26" s="2"/>
      <c r="N26" s="2">
        <v>342</v>
      </c>
      <c r="O26" s="2">
        <v>1929</v>
      </c>
      <c r="P26" s="2">
        <v>2942</v>
      </c>
      <c r="Q26" s="2">
        <v>2119</v>
      </c>
      <c r="R26" s="2">
        <v>1112</v>
      </c>
      <c r="S26" s="2">
        <v>1400</v>
      </c>
      <c r="T26" s="5">
        <f>SUM(N26:S26)</f>
        <v>9844</v>
      </c>
    </row>
    <row r="27" spans="2:20" x14ac:dyDescent="0.35">
      <c r="C27" s="5" t="s">
        <v>8</v>
      </c>
      <c r="D27" s="5">
        <f>SUM(D18,D20,D22,D24)</f>
        <v>24</v>
      </c>
      <c r="E27" s="5">
        <f t="shared" ref="E27:J27" si="8">SUM(E18,E20,E22,E24)</f>
        <v>150</v>
      </c>
      <c r="F27" s="5">
        <f t="shared" si="8"/>
        <v>110</v>
      </c>
      <c r="G27" s="5">
        <f t="shared" si="8"/>
        <v>138</v>
      </c>
      <c r="H27" s="5">
        <f t="shared" si="8"/>
        <v>77</v>
      </c>
      <c r="I27" s="5">
        <f t="shared" si="8"/>
        <v>53</v>
      </c>
      <c r="J27" s="5">
        <f t="shared" si="8"/>
        <v>552</v>
      </c>
      <c r="K27" s="11">
        <f>J27/T27</f>
        <v>0.11865864144453998</v>
      </c>
      <c r="L27" s="5"/>
      <c r="M27" s="5" t="s">
        <v>8</v>
      </c>
      <c r="N27" s="5">
        <f>SUM(N18,N20,N22,N24)</f>
        <v>173</v>
      </c>
      <c r="O27" s="5">
        <f t="shared" ref="O27:T27" si="9">SUM(O18,O20,O22,O24)</f>
        <v>934</v>
      </c>
      <c r="P27" s="5">
        <f t="shared" si="9"/>
        <v>1390</v>
      </c>
      <c r="Q27" s="5">
        <f t="shared" si="9"/>
        <v>997</v>
      </c>
      <c r="R27" s="5">
        <f t="shared" si="9"/>
        <v>498</v>
      </c>
      <c r="S27" s="5">
        <f t="shared" si="9"/>
        <v>660</v>
      </c>
      <c r="T27" s="5">
        <f t="shared" si="9"/>
        <v>4652</v>
      </c>
    </row>
    <row r="28" spans="2:20" x14ac:dyDescent="0.35">
      <c r="C28" s="5" t="s">
        <v>9</v>
      </c>
      <c r="D28" s="5">
        <f>SUM(D19,D21,D23,D25)</f>
        <v>35</v>
      </c>
      <c r="E28" s="5">
        <f t="shared" ref="E28:J28" si="10">SUM(E19,E21,E23,E25)</f>
        <v>176</v>
      </c>
      <c r="F28" s="5">
        <f t="shared" si="10"/>
        <v>136</v>
      </c>
      <c r="G28" s="5">
        <f t="shared" si="10"/>
        <v>182</v>
      </c>
      <c r="H28" s="5">
        <f t="shared" si="10"/>
        <v>136</v>
      </c>
      <c r="I28" s="5">
        <f t="shared" si="10"/>
        <v>87</v>
      </c>
      <c r="J28" s="5">
        <f t="shared" si="10"/>
        <v>752</v>
      </c>
      <c r="K28" s="11">
        <f>J28/T28</f>
        <v>0.1448382126348228</v>
      </c>
      <c r="L28" s="5"/>
      <c r="M28" s="5" t="s">
        <v>9</v>
      </c>
      <c r="N28" s="5">
        <f>SUM(N19,N21,N23,N25)</f>
        <v>169</v>
      </c>
      <c r="O28" s="5">
        <f t="shared" ref="O28:T28" si="11">SUM(O19,O21,O23,O25)</f>
        <v>995</v>
      </c>
      <c r="P28" s="5">
        <f t="shared" si="11"/>
        <v>1552</v>
      </c>
      <c r="Q28" s="5">
        <f t="shared" si="11"/>
        <v>1122</v>
      </c>
      <c r="R28" s="5">
        <f t="shared" si="11"/>
        <v>614</v>
      </c>
      <c r="S28" s="5">
        <f t="shared" si="11"/>
        <v>740</v>
      </c>
      <c r="T28" s="5">
        <f t="shared" si="11"/>
        <v>5192</v>
      </c>
    </row>
    <row r="30" spans="2:20" x14ac:dyDescent="0.35">
      <c r="B30" s="2" t="s">
        <v>27</v>
      </c>
      <c r="C30" s="2"/>
      <c r="D30" s="2" t="s">
        <v>1</v>
      </c>
      <c r="E30" s="2" t="s">
        <v>2</v>
      </c>
      <c r="F30" s="2" t="s">
        <v>3</v>
      </c>
      <c r="G30" s="2" t="s">
        <v>4</v>
      </c>
      <c r="H30" s="2" t="s">
        <v>5</v>
      </c>
      <c r="I30" s="2" t="s">
        <v>6</v>
      </c>
      <c r="L30" s="2" t="s">
        <v>27</v>
      </c>
      <c r="M30" s="2"/>
      <c r="N30" s="2" t="s">
        <v>1</v>
      </c>
      <c r="O30" s="2" t="s">
        <v>2</v>
      </c>
      <c r="P30" s="2" t="s">
        <v>3</v>
      </c>
      <c r="Q30" s="2" t="s">
        <v>4</v>
      </c>
      <c r="R30" s="2" t="s">
        <v>5</v>
      </c>
      <c r="S30" s="2" t="s">
        <v>6</v>
      </c>
    </row>
    <row r="31" spans="2:20" x14ac:dyDescent="0.35">
      <c r="B31" s="54" t="s">
        <v>7</v>
      </c>
      <c r="C31" s="2" t="s">
        <v>8</v>
      </c>
      <c r="D31" s="2">
        <v>6</v>
      </c>
      <c r="E31" s="2">
        <v>86</v>
      </c>
      <c r="F31" s="2">
        <v>33</v>
      </c>
      <c r="G31" s="2">
        <v>88</v>
      </c>
      <c r="H31" s="2">
        <v>45</v>
      </c>
      <c r="I31" s="2">
        <v>55</v>
      </c>
      <c r="J31" s="5">
        <f t="shared" ref="J31:J38" si="12">SUM(D31:I31)</f>
        <v>313</v>
      </c>
      <c r="K31" s="11">
        <f t="shared" ref="K31:K38" si="13">J31/T31</f>
        <v>0.19440993788819877</v>
      </c>
      <c r="L31" s="54" t="s">
        <v>7</v>
      </c>
      <c r="M31" s="2" t="s">
        <v>8</v>
      </c>
      <c r="N31" s="2">
        <v>62</v>
      </c>
      <c r="O31" s="2">
        <v>307</v>
      </c>
      <c r="P31" s="2">
        <v>320</v>
      </c>
      <c r="Q31" s="2">
        <v>404</v>
      </c>
      <c r="R31" s="2">
        <v>260</v>
      </c>
      <c r="S31" s="2">
        <v>257</v>
      </c>
      <c r="T31" s="5">
        <f t="shared" ref="T31:T38" si="14">SUM(N31:S31)</f>
        <v>1610</v>
      </c>
    </row>
    <row r="32" spans="2:20" x14ac:dyDescent="0.35">
      <c r="B32" s="54"/>
      <c r="C32" s="2" t="s">
        <v>9</v>
      </c>
      <c r="D32" s="2">
        <v>10</v>
      </c>
      <c r="E32" s="2">
        <v>107</v>
      </c>
      <c r="F32" s="2">
        <v>38</v>
      </c>
      <c r="G32" s="2">
        <v>100</v>
      </c>
      <c r="H32" s="2">
        <v>75</v>
      </c>
      <c r="I32" s="2">
        <v>77</v>
      </c>
      <c r="J32" s="5">
        <f t="shared" si="12"/>
        <v>407</v>
      </c>
      <c r="K32" s="11">
        <f t="shared" si="13"/>
        <v>0.23059490084985837</v>
      </c>
      <c r="L32" s="54"/>
      <c r="M32" s="2" t="s">
        <v>9</v>
      </c>
      <c r="N32" s="2">
        <v>56</v>
      </c>
      <c r="O32" s="2">
        <v>347</v>
      </c>
      <c r="P32" s="2">
        <v>359</v>
      </c>
      <c r="Q32" s="2">
        <v>474</v>
      </c>
      <c r="R32" s="2">
        <v>254</v>
      </c>
      <c r="S32" s="2">
        <v>275</v>
      </c>
      <c r="T32" s="5">
        <f t="shared" si="14"/>
        <v>1765</v>
      </c>
    </row>
    <row r="33" spans="2:20" x14ac:dyDescent="0.35">
      <c r="B33" s="54" t="s">
        <v>10</v>
      </c>
      <c r="C33" s="2" t="s">
        <v>8</v>
      </c>
      <c r="D33" s="2">
        <v>0</v>
      </c>
      <c r="E33" s="2">
        <v>0</v>
      </c>
      <c r="F33" s="2">
        <v>0</v>
      </c>
      <c r="G33" s="2">
        <v>2</v>
      </c>
      <c r="H33" s="2">
        <v>0</v>
      </c>
      <c r="I33" s="2">
        <v>0</v>
      </c>
      <c r="J33" s="5">
        <f t="shared" si="12"/>
        <v>2</v>
      </c>
      <c r="K33" s="11">
        <f t="shared" si="13"/>
        <v>5.5555555555555552E-2</v>
      </c>
      <c r="L33" s="54" t="s">
        <v>10</v>
      </c>
      <c r="M33" s="2" t="s">
        <v>8</v>
      </c>
      <c r="N33" s="2">
        <v>0</v>
      </c>
      <c r="O33" s="2">
        <v>0</v>
      </c>
      <c r="P33" s="2">
        <v>19</v>
      </c>
      <c r="Q33" s="2">
        <v>12</v>
      </c>
      <c r="R33" s="2">
        <v>0</v>
      </c>
      <c r="S33" s="2">
        <v>5</v>
      </c>
      <c r="T33" s="5">
        <f t="shared" si="14"/>
        <v>36</v>
      </c>
    </row>
    <row r="34" spans="2:20" x14ac:dyDescent="0.35">
      <c r="B34" s="54"/>
      <c r="C34" s="2" t="s">
        <v>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5">
        <f t="shared" si="12"/>
        <v>0</v>
      </c>
      <c r="K34" s="11">
        <f t="shared" si="13"/>
        <v>0</v>
      </c>
      <c r="L34" s="54"/>
      <c r="M34" s="2" t="s">
        <v>9</v>
      </c>
      <c r="N34" s="2">
        <v>0</v>
      </c>
      <c r="O34" s="2">
        <v>0</v>
      </c>
      <c r="P34" s="2">
        <v>19</v>
      </c>
      <c r="Q34" s="2">
        <v>6</v>
      </c>
      <c r="R34" s="2">
        <v>0</v>
      </c>
      <c r="S34" s="2">
        <v>7</v>
      </c>
      <c r="T34" s="5">
        <f t="shared" si="14"/>
        <v>32</v>
      </c>
    </row>
    <row r="35" spans="2:20" x14ac:dyDescent="0.35">
      <c r="B35" s="54" t="s">
        <v>11</v>
      </c>
      <c r="C35" s="2" t="s">
        <v>8</v>
      </c>
      <c r="D35" s="2">
        <v>31</v>
      </c>
      <c r="E35" s="2">
        <v>68</v>
      </c>
      <c r="F35" s="2">
        <v>62</v>
      </c>
      <c r="G35" s="2">
        <v>91</v>
      </c>
      <c r="H35" s="2">
        <v>41</v>
      </c>
      <c r="I35" s="2">
        <v>26</v>
      </c>
      <c r="J35" s="5">
        <f t="shared" si="12"/>
        <v>319</v>
      </c>
      <c r="K35" s="11">
        <f t="shared" si="13"/>
        <v>0.10247349823321555</v>
      </c>
      <c r="L35" s="54" t="s">
        <v>11</v>
      </c>
      <c r="M35" s="2" t="s">
        <v>8</v>
      </c>
      <c r="N35" s="2">
        <v>122</v>
      </c>
      <c r="O35" s="2">
        <v>594</v>
      </c>
      <c r="P35" s="2">
        <v>835</v>
      </c>
      <c r="Q35" s="2">
        <v>772</v>
      </c>
      <c r="R35" s="2">
        <v>318</v>
      </c>
      <c r="S35" s="2">
        <v>472</v>
      </c>
      <c r="T35" s="5">
        <f t="shared" si="14"/>
        <v>3113</v>
      </c>
    </row>
    <row r="36" spans="2:20" x14ac:dyDescent="0.35">
      <c r="B36" s="54"/>
      <c r="C36" s="2" t="s">
        <v>9</v>
      </c>
      <c r="D36" s="2">
        <v>28</v>
      </c>
      <c r="E36" s="2">
        <v>107</v>
      </c>
      <c r="F36" s="2">
        <v>127</v>
      </c>
      <c r="G36" s="2">
        <v>101</v>
      </c>
      <c r="H36" s="2">
        <v>65</v>
      </c>
      <c r="I36" s="2">
        <v>41</v>
      </c>
      <c r="J36" s="5">
        <f t="shared" si="12"/>
        <v>469</v>
      </c>
      <c r="K36" s="11">
        <f t="shared" si="13"/>
        <v>0.13100558659217876</v>
      </c>
      <c r="L36" s="54"/>
      <c r="M36" s="2" t="s">
        <v>9</v>
      </c>
      <c r="N36" s="2">
        <v>100</v>
      </c>
      <c r="O36" s="2">
        <v>779</v>
      </c>
      <c r="P36" s="2">
        <v>978</v>
      </c>
      <c r="Q36" s="2">
        <v>836</v>
      </c>
      <c r="R36" s="2">
        <v>332</v>
      </c>
      <c r="S36" s="2">
        <v>555</v>
      </c>
      <c r="T36" s="5">
        <f t="shared" si="14"/>
        <v>3580</v>
      </c>
    </row>
    <row r="37" spans="2:20" x14ac:dyDescent="0.35">
      <c r="B37" s="54" t="s">
        <v>12</v>
      </c>
      <c r="C37" s="2" t="s">
        <v>8</v>
      </c>
      <c r="D37" s="2">
        <v>0</v>
      </c>
      <c r="E37" s="2">
        <v>0</v>
      </c>
      <c r="F37" s="2">
        <v>19</v>
      </c>
      <c r="G37" s="2">
        <v>0</v>
      </c>
      <c r="H37" s="2">
        <v>0</v>
      </c>
      <c r="I37" s="2">
        <v>0</v>
      </c>
      <c r="J37" s="5">
        <f t="shared" si="12"/>
        <v>19</v>
      </c>
      <c r="K37" s="11">
        <f t="shared" si="13"/>
        <v>7.3929961089494164E-2</v>
      </c>
      <c r="L37" s="54" t="s">
        <v>12</v>
      </c>
      <c r="M37" s="2" t="s">
        <v>8</v>
      </c>
      <c r="N37" s="2">
        <v>0</v>
      </c>
      <c r="O37" s="2">
        <v>0</v>
      </c>
      <c r="P37" s="2">
        <v>249</v>
      </c>
      <c r="Q37" s="2">
        <v>8</v>
      </c>
      <c r="R37" s="2">
        <v>0</v>
      </c>
      <c r="S37" s="2">
        <v>0</v>
      </c>
      <c r="T37" s="5">
        <f t="shared" si="14"/>
        <v>257</v>
      </c>
    </row>
    <row r="38" spans="2:20" x14ac:dyDescent="0.35">
      <c r="B38" s="54"/>
      <c r="C38" s="2" t="s">
        <v>9</v>
      </c>
      <c r="D38" s="2">
        <v>0</v>
      </c>
      <c r="E38" s="2">
        <v>0</v>
      </c>
      <c r="F38" s="2">
        <v>12</v>
      </c>
      <c r="G38" s="2">
        <v>1</v>
      </c>
      <c r="H38" s="2">
        <v>0</v>
      </c>
      <c r="I38" s="2">
        <v>0</v>
      </c>
      <c r="J38" s="5">
        <f t="shared" si="12"/>
        <v>13</v>
      </c>
      <c r="K38" s="11">
        <f t="shared" si="13"/>
        <v>5.6034482758620691E-2</v>
      </c>
      <c r="L38" s="54"/>
      <c r="M38" s="2" t="s">
        <v>9</v>
      </c>
      <c r="N38" s="2">
        <v>0</v>
      </c>
      <c r="O38" s="2">
        <v>0</v>
      </c>
      <c r="P38" s="2">
        <v>218</v>
      </c>
      <c r="Q38" s="2">
        <v>14</v>
      </c>
      <c r="R38" s="2">
        <v>0</v>
      </c>
      <c r="S38" s="2">
        <v>0</v>
      </c>
      <c r="T38" s="5">
        <f t="shared" si="14"/>
        <v>232</v>
      </c>
    </row>
    <row r="39" spans="2:20" x14ac:dyDescent="0.35">
      <c r="B39" s="2"/>
      <c r="C39" s="2"/>
      <c r="D39" s="2">
        <v>75</v>
      </c>
      <c r="E39" s="2">
        <v>368</v>
      </c>
      <c r="F39" s="2">
        <v>291</v>
      </c>
      <c r="G39" s="2">
        <v>383</v>
      </c>
      <c r="H39" s="2">
        <v>226</v>
      </c>
      <c r="I39" s="2">
        <v>199</v>
      </c>
      <c r="J39" s="5">
        <f>SUM(D39:I39)</f>
        <v>1542</v>
      </c>
      <c r="K39" s="11">
        <f>J39/T39</f>
        <v>0.1451294117647059</v>
      </c>
      <c r="L39" s="2"/>
      <c r="M39" s="2"/>
      <c r="N39" s="2">
        <v>340</v>
      </c>
      <c r="O39" s="2">
        <v>2027</v>
      </c>
      <c r="P39" s="2">
        <v>2997</v>
      </c>
      <c r="Q39" s="2">
        <v>2526</v>
      </c>
      <c r="R39" s="2">
        <v>1164</v>
      </c>
      <c r="S39" s="2">
        <v>1571</v>
      </c>
      <c r="T39" s="5">
        <f>SUM(N39:S39)</f>
        <v>10625</v>
      </c>
    </row>
    <row r="40" spans="2:20" x14ac:dyDescent="0.35">
      <c r="C40" s="5" t="s">
        <v>8</v>
      </c>
      <c r="D40" s="5">
        <f>SUM(D31,D33,D35,D37)</f>
        <v>37</v>
      </c>
      <c r="E40" s="5">
        <f t="shared" ref="E40:J40" si="15">SUM(E31,E33,E35,E37)</f>
        <v>154</v>
      </c>
      <c r="F40" s="5">
        <f t="shared" si="15"/>
        <v>114</v>
      </c>
      <c r="G40" s="5">
        <f t="shared" si="15"/>
        <v>181</v>
      </c>
      <c r="H40" s="5">
        <f t="shared" si="15"/>
        <v>86</v>
      </c>
      <c r="I40" s="5">
        <f t="shared" si="15"/>
        <v>81</v>
      </c>
      <c r="J40" s="5">
        <f t="shared" si="15"/>
        <v>653</v>
      </c>
      <c r="K40" s="11">
        <f>J40/T40</f>
        <v>0.13018341307814993</v>
      </c>
      <c r="L40" s="5"/>
      <c r="M40" s="5" t="s">
        <v>8</v>
      </c>
      <c r="N40" s="5">
        <f>SUM(N31,N33,N35,N37)</f>
        <v>184</v>
      </c>
      <c r="O40" s="5">
        <f t="shared" ref="O40:T40" si="16">SUM(O31,O33,O35,O37)</f>
        <v>901</v>
      </c>
      <c r="P40" s="5">
        <f t="shared" si="16"/>
        <v>1423</v>
      </c>
      <c r="Q40" s="5">
        <f t="shared" si="16"/>
        <v>1196</v>
      </c>
      <c r="R40" s="5">
        <f t="shared" si="16"/>
        <v>578</v>
      </c>
      <c r="S40" s="5">
        <f t="shared" si="16"/>
        <v>734</v>
      </c>
      <c r="T40" s="5">
        <f t="shared" si="16"/>
        <v>5016</v>
      </c>
    </row>
    <row r="41" spans="2:20" x14ac:dyDescent="0.35">
      <c r="C41" s="5" t="s">
        <v>9</v>
      </c>
      <c r="D41" s="5">
        <f>SUM(D32,D34,D36,D38)</f>
        <v>38</v>
      </c>
      <c r="E41" s="5">
        <f t="shared" ref="E41:J41" si="17">SUM(E32,E34,E36,E38)</f>
        <v>214</v>
      </c>
      <c r="F41" s="5">
        <f t="shared" si="17"/>
        <v>177</v>
      </c>
      <c r="G41" s="5">
        <f t="shared" si="17"/>
        <v>202</v>
      </c>
      <c r="H41" s="5">
        <f t="shared" si="17"/>
        <v>140</v>
      </c>
      <c r="I41" s="5">
        <f t="shared" si="17"/>
        <v>118</v>
      </c>
      <c r="J41" s="5">
        <f t="shared" si="17"/>
        <v>889</v>
      </c>
      <c r="K41" s="11">
        <f>J41/T41</f>
        <v>0.15849527545016937</v>
      </c>
      <c r="L41" s="5"/>
      <c r="M41" s="5" t="s">
        <v>9</v>
      </c>
      <c r="N41" s="5">
        <f>SUM(N32,N34,N36,N38)</f>
        <v>156</v>
      </c>
      <c r="O41" s="5">
        <f t="shared" ref="O41:T41" si="18">SUM(O32,O34,O36,O38)</f>
        <v>1126</v>
      </c>
      <c r="P41" s="5">
        <f t="shared" si="18"/>
        <v>1574</v>
      </c>
      <c r="Q41" s="5">
        <f t="shared" si="18"/>
        <v>1330</v>
      </c>
      <c r="R41" s="5">
        <f t="shared" si="18"/>
        <v>586</v>
      </c>
      <c r="S41" s="5">
        <f t="shared" si="18"/>
        <v>837</v>
      </c>
      <c r="T41" s="5">
        <f t="shared" si="18"/>
        <v>5609</v>
      </c>
    </row>
    <row r="43" spans="2:20" x14ac:dyDescent="0.35">
      <c r="B43" s="2" t="s">
        <v>28</v>
      </c>
      <c r="C43" s="2"/>
      <c r="D43" s="2" t="s">
        <v>1</v>
      </c>
      <c r="E43" s="2" t="s">
        <v>2</v>
      </c>
      <c r="F43" s="2" t="s">
        <v>3</v>
      </c>
      <c r="G43" s="2" t="s">
        <v>4</v>
      </c>
      <c r="H43" s="2" t="s">
        <v>5</v>
      </c>
      <c r="I43" s="2" t="s">
        <v>6</v>
      </c>
      <c r="L43" s="2" t="s">
        <v>28</v>
      </c>
      <c r="M43" s="2"/>
      <c r="N43" s="2" t="s">
        <v>1</v>
      </c>
      <c r="O43" s="2" t="s">
        <v>2</v>
      </c>
      <c r="P43" s="2" t="s">
        <v>3</v>
      </c>
      <c r="Q43" s="2" t="s">
        <v>4</v>
      </c>
      <c r="R43" s="2" t="s">
        <v>5</v>
      </c>
      <c r="S43" s="2" t="s">
        <v>6</v>
      </c>
    </row>
    <row r="44" spans="2:20" x14ac:dyDescent="0.35">
      <c r="B44" s="54" t="s">
        <v>7</v>
      </c>
      <c r="C44" s="2" t="s">
        <v>8</v>
      </c>
      <c r="D44" s="2">
        <v>10</v>
      </c>
      <c r="E44" s="2">
        <v>61</v>
      </c>
      <c r="F44" s="2">
        <v>36</v>
      </c>
      <c r="G44" s="2">
        <v>87</v>
      </c>
      <c r="H44" s="2">
        <v>46</v>
      </c>
      <c r="I44" s="2">
        <v>57</v>
      </c>
      <c r="J44" s="5">
        <f t="shared" ref="J44:J51" si="19">SUM(D44:I44)</f>
        <v>297</v>
      </c>
      <c r="K44" s="11">
        <f t="shared" ref="K44:K51" si="20">J44/T44</f>
        <v>0.19148936170212766</v>
      </c>
      <c r="L44" s="54" t="s">
        <v>7</v>
      </c>
      <c r="M44" s="2" t="s">
        <v>8</v>
      </c>
      <c r="N44" s="2">
        <v>76</v>
      </c>
      <c r="O44" s="2">
        <v>310</v>
      </c>
      <c r="P44" s="2">
        <v>321</v>
      </c>
      <c r="Q44" s="2">
        <v>379</v>
      </c>
      <c r="R44" s="2">
        <v>226</v>
      </c>
      <c r="S44" s="2">
        <v>239</v>
      </c>
      <c r="T44" s="5">
        <f t="shared" ref="T44:T51" si="21">SUM(N44:S44)</f>
        <v>1551</v>
      </c>
    </row>
    <row r="45" spans="2:20" x14ac:dyDescent="0.35">
      <c r="B45" s="54"/>
      <c r="C45" s="2" t="s">
        <v>9</v>
      </c>
      <c r="D45" s="2">
        <v>7</v>
      </c>
      <c r="E45" s="2">
        <v>72</v>
      </c>
      <c r="F45" s="2">
        <v>36</v>
      </c>
      <c r="G45" s="2">
        <v>105</v>
      </c>
      <c r="H45" s="2">
        <v>58</v>
      </c>
      <c r="I45" s="2">
        <v>67</v>
      </c>
      <c r="J45" s="5">
        <f t="shared" si="19"/>
        <v>345</v>
      </c>
      <c r="K45" s="11">
        <f t="shared" si="20"/>
        <v>0.21178637200736647</v>
      </c>
      <c r="L45" s="54"/>
      <c r="M45" s="2" t="s">
        <v>9</v>
      </c>
      <c r="N45" s="2">
        <v>64</v>
      </c>
      <c r="O45" s="2">
        <v>303</v>
      </c>
      <c r="P45" s="2">
        <v>326</v>
      </c>
      <c r="Q45" s="2">
        <v>393</v>
      </c>
      <c r="R45" s="2">
        <v>261</v>
      </c>
      <c r="S45" s="2">
        <v>282</v>
      </c>
      <c r="T45" s="5">
        <f t="shared" si="21"/>
        <v>1629</v>
      </c>
    </row>
    <row r="46" spans="2:20" x14ac:dyDescent="0.35">
      <c r="B46" s="54" t="s">
        <v>10</v>
      </c>
      <c r="C46" s="2" t="s">
        <v>8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5">
        <f t="shared" si="19"/>
        <v>0</v>
      </c>
      <c r="K46" s="11">
        <f t="shared" si="20"/>
        <v>0</v>
      </c>
      <c r="L46" s="54" t="s">
        <v>10</v>
      </c>
      <c r="M46" s="2" t="s">
        <v>8</v>
      </c>
      <c r="N46" s="2">
        <v>0</v>
      </c>
      <c r="O46" s="2">
        <v>0</v>
      </c>
      <c r="P46" s="2">
        <v>19</v>
      </c>
      <c r="Q46" s="2">
        <v>6</v>
      </c>
      <c r="R46" s="2">
        <v>0</v>
      </c>
      <c r="S46" s="2">
        <v>6</v>
      </c>
      <c r="T46" s="5">
        <f t="shared" si="21"/>
        <v>31</v>
      </c>
    </row>
    <row r="47" spans="2:20" x14ac:dyDescent="0.35">
      <c r="B47" s="54"/>
      <c r="C47" s="2" t="s">
        <v>9</v>
      </c>
      <c r="D47" s="2">
        <v>0</v>
      </c>
      <c r="E47" s="2">
        <v>0</v>
      </c>
      <c r="F47" s="2">
        <v>0</v>
      </c>
      <c r="G47" s="2">
        <v>3</v>
      </c>
      <c r="H47" s="2">
        <v>0</v>
      </c>
      <c r="I47" s="2">
        <v>0</v>
      </c>
      <c r="J47" s="5">
        <f t="shared" si="19"/>
        <v>3</v>
      </c>
      <c r="K47" s="11">
        <f t="shared" si="20"/>
        <v>9.6774193548387094E-2</v>
      </c>
      <c r="L47" s="54"/>
      <c r="M47" s="2" t="s">
        <v>9</v>
      </c>
      <c r="N47" s="2">
        <v>0</v>
      </c>
      <c r="O47" s="2">
        <v>0</v>
      </c>
      <c r="P47" s="2">
        <v>15</v>
      </c>
      <c r="Q47" s="2">
        <v>10</v>
      </c>
      <c r="R47" s="2">
        <v>0</v>
      </c>
      <c r="S47" s="2">
        <v>6</v>
      </c>
      <c r="T47" s="5">
        <f t="shared" si="21"/>
        <v>31</v>
      </c>
    </row>
    <row r="48" spans="2:20" x14ac:dyDescent="0.35">
      <c r="B48" s="54" t="s">
        <v>11</v>
      </c>
      <c r="C48" s="2" t="s">
        <v>8</v>
      </c>
      <c r="D48" s="2">
        <v>12</v>
      </c>
      <c r="E48" s="2">
        <v>63</v>
      </c>
      <c r="F48" s="2">
        <v>40</v>
      </c>
      <c r="G48" s="2">
        <v>75</v>
      </c>
      <c r="H48" s="2">
        <v>31</v>
      </c>
      <c r="I48" s="2">
        <v>29</v>
      </c>
      <c r="J48" s="5">
        <f t="shared" si="19"/>
        <v>250</v>
      </c>
      <c r="K48" s="11">
        <f t="shared" si="20"/>
        <v>8.3836351441985243E-2</v>
      </c>
      <c r="L48" s="54" t="s">
        <v>11</v>
      </c>
      <c r="M48" s="2" t="s">
        <v>8</v>
      </c>
      <c r="N48" s="2">
        <v>108</v>
      </c>
      <c r="O48" s="2">
        <v>604</v>
      </c>
      <c r="P48" s="2">
        <v>825</v>
      </c>
      <c r="Q48" s="2">
        <v>655</v>
      </c>
      <c r="R48" s="2">
        <v>287</v>
      </c>
      <c r="S48" s="2">
        <v>503</v>
      </c>
      <c r="T48" s="5">
        <f t="shared" si="21"/>
        <v>2982</v>
      </c>
    </row>
    <row r="49" spans="2:20" x14ac:dyDescent="0.35">
      <c r="B49" s="54"/>
      <c r="C49" s="2" t="s">
        <v>9</v>
      </c>
      <c r="D49" s="2">
        <v>30</v>
      </c>
      <c r="E49" s="2">
        <v>92</v>
      </c>
      <c r="F49" s="2">
        <v>83</v>
      </c>
      <c r="G49" s="2">
        <v>95</v>
      </c>
      <c r="H49" s="2">
        <v>50</v>
      </c>
      <c r="I49" s="2">
        <v>42</v>
      </c>
      <c r="J49" s="5">
        <f t="shared" si="19"/>
        <v>392</v>
      </c>
      <c r="K49" s="11">
        <f t="shared" si="20"/>
        <v>0.11332755131540907</v>
      </c>
      <c r="L49" s="54"/>
      <c r="M49" s="2" t="s">
        <v>9</v>
      </c>
      <c r="N49" s="2">
        <v>108</v>
      </c>
      <c r="O49" s="2">
        <v>774</v>
      </c>
      <c r="P49" s="2">
        <v>961</v>
      </c>
      <c r="Q49" s="2">
        <v>760</v>
      </c>
      <c r="R49" s="2">
        <v>310</v>
      </c>
      <c r="S49" s="2">
        <v>546</v>
      </c>
      <c r="T49" s="5">
        <f t="shared" si="21"/>
        <v>3459</v>
      </c>
    </row>
    <row r="50" spans="2:20" x14ac:dyDescent="0.35">
      <c r="B50" s="54" t="s">
        <v>12</v>
      </c>
      <c r="C50" s="2" t="s">
        <v>8</v>
      </c>
      <c r="D50" s="2">
        <v>0</v>
      </c>
      <c r="E50" s="2">
        <v>0</v>
      </c>
      <c r="F50" s="2">
        <v>5</v>
      </c>
      <c r="G50" s="2">
        <v>0</v>
      </c>
      <c r="H50" s="2">
        <v>0</v>
      </c>
      <c r="I50" s="2">
        <v>0</v>
      </c>
      <c r="J50" s="5">
        <f t="shared" si="19"/>
        <v>5</v>
      </c>
      <c r="K50" s="11">
        <f t="shared" si="20"/>
        <v>2.9585798816568046E-2</v>
      </c>
      <c r="L50" s="54" t="s">
        <v>12</v>
      </c>
      <c r="M50" s="2" t="s">
        <v>8</v>
      </c>
      <c r="N50" s="2">
        <v>0</v>
      </c>
      <c r="O50" s="2">
        <v>0</v>
      </c>
      <c r="P50" s="2">
        <v>165</v>
      </c>
      <c r="Q50" s="2">
        <v>4</v>
      </c>
      <c r="R50" s="2">
        <v>0</v>
      </c>
      <c r="S50" s="2">
        <v>0</v>
      </c>
      <c r="T50" s="5">
        <f t="shared" si="21"/>
        <v>169</v>
      </c>
    </row>
    <row r="51" spans="2:20" x14ac:dyDescent="0.35">
      <c r="B51" s="54"/>
      <c r="C51" s="2" t="s">
        <v>9</v>
      </c>
      <c r="D51" s="2">
        <v>0</v>
      </c>
      <c r="E51" s="2">
        <v>0</v>
      </c>
      <c r="F51" s="2">
        <v>9</v>
      </c>
      <c r="G51" s="2">
        <v>0</v>
      </c>
      <c r="H51" s="2">
        <v>0</v>
      </c>
      <c r="I51" s="2">
        <v>0</v>
      </c>
      <c r="J51" s="5">
        <f t="shared" si="19"/>
        <v>9</v>
      </c>
      <c r="K51" s="11">
        <f t="shared" si="20"/>
        <v>4.6153846153846156E-2</v>
      </c>
      <c r="L51" s="54"/>
      <c r="M51" s="2" t="s">
        <v>9</v>
      </c>
      <c r="N51" s="2">
        <v>0</v>
      </c>
      <c r="O51" s="2">
        <v>0</v>
      </c>
      <c r="P51" s="2">
        <v>188</v>
      </c>
      <c r="Q51" s="2">
        <v>7</v>
      </c>
      <c r="R51" s="2">
        <v>0</v>
      </c>
      <c r="S51" s="2">
        <v>0</v>
      </c>
      <c r="T51" s="5">
        <f t="shared" si="21"/>
        <v>195</v>
      </c>
    </row>
    <row r="52" spans="2:20" x14ac:dyDescent="0.35">
      <c r="B52" s="2"/>
      <c r="C52" s="2"/>
      <c r="D52" s="2">
        <v>59</v>
      </c>
      <c r="E52" s="2">
        <v>288</v>
      </c>
      <c r="F52" s="2">
        <v>209</v>
      </c>
      <c r="G52" s="2">
        <v>365</v>
      </c>
      <c r="H52" s="2">
        <v>185</v>
      </c>
      <c r="I52" s="2">
        <v>195</v>
      </c>
      <c r="J52" s="5">
        <f>SUM(D52:I52)</f>
        <v>1301</v>
      </c>
      <c r="K52" s="11">
        <f>J52/T52</f>
        <v>0.12949139046481536</v>
      </c>
      <c r="L52" s="2"/>
      <c r="M52" s="2"/>
      <c r="N52" s="2">
        <v>356</v>
      </c>
      <c r="O52" s="2">
        <v>1991</v>
      </c>
      <c r="P52" s="2">
        <v>2820</v>
      </c>
      <c r="Q52" s="2">
        <v>2214</v>
      </c>
      <c r="R52" s="2">
        <v>1084</v>
      </c>
      <c r="S52" s="2">
        <v>1582</v>
      </c>
      <c r="T52" s="5">
        <f>SUM(N52:S52)</f>
        <v>10047</v>
      </c>
    </row>
    <row r="53" spans="2:20" x14ac:dyDescent="0.35">
      <c r="C53" s="5" t="s">
        <v>8</v>
      </c>
      <c r="D53" s="5">
        <f>SUM(D44,D46,D48,D50)</f>
        <v>22</v>
      </c>
      <c r="E53" s="5">
        <f t="shared" ref="E53:J53" si="22">SUM(E44,E46,E48,E50)</f>
        <v>124</v>
      </c>
      <c r="F53" s="5">
        <f t="shared" si="22"/>
        <v>81</v>
      </c>
      <c r="G53" s="5">
        <f t="shared" si="22"/>
        <v>162</v>
      </c>
      <c r="H53" s="5">
        <f t="shared" si="22"/>
        <v>77</v>
      </c>
      <c r="I53" s="5">
        <f t="shared" si="22"/>
        <v>86</v>
      </c>
      <c r="J53" s="5">
        <f t="shared" si="22"/>
        <v>552</v>
      </c>
      <c r="K53" s="11">
        <f>J53/T53</f>
        <v>0.11662793154447497</v>
      </c>
      <c r="L53" s="5"/>
      <c r="M53" s="5" t="s">
        <v>8</v>
      </c>
      <c r="N53" s="5">
        <f>SUM(N44,N46,N48,N50)</f>
        <v>184</v>
      </c>
      <c r="O53" s="5">
        <f t="shared" ref="O53:T53" si="23">SUM(O44,O46,O48,O50)</f>
        <v>914</v>
      </c>
      <c r="P53" s="5">
        <f t="shared" si="23"/>
        <v>1330</v>
      </c>
      <c r="Q53" s="5">
        <f t="shared" si="23"/>
        <v>1044</v>
      </c>
      <c r="R53" s="5">
        <f t="shared" si="23"/>
        <v>513</v>
      </c>
      <c r="S53" s="5">
        <f t="shared" si="23"/>
        <v>748</v>
      </c>
      <c r="T53" s="5">
        <f t="shared" si="23"/>
        <v>4733</v>
      </c>
    </row>
    <row r="54" spans="2:20" x14ac:dyDescent="0.35">
      <c r="C54" s="5" t="s">
        <v>9</v>
      </c>
      <c r="D54" s="5">
        <f>SUM(D45,D47,D49,D51)</f>
        <v>37</v>
      </c>
      <c r="E54" s="5">
        <f t="shared" ref="E54:J54" si="24">SUM(E45,E47,E49,E51)</f>
        <v>164</v>
      </c>
      <c r="F54" s="5">
        <f t="shared" si="24"/>
        <v>128</v>
      </c>
      <c r="G54" s="5">
        <f t="shared" si="24"/>
        <v>203</v>
      </c>
      <c r="H54" s="5">
        <f t="shared" si="24"/>
        <v>108</v>
      </c>
      <c r="I54" s="5">
        <f t="shared" si="24"/>
        <v>109</v>
      </c>
      <c r="J54" s="5">
        <f t="shared" si="24"/>
        <v>749</v>
      </c>
      <c r="K54" s="11">
        <f>J54/T54</f>
        <v>0.14094843808806926</v>
      </c>
      <c r="L54" s="5"/>
      <c r="M54" s="5" t="s">
        <v>9</v>
      </c>
      <c r="N54" s="5">
        <f>SUM(N45,N47,N49,N51)</f>
        <v>172</v>
      </c>
      <c r="O54" s="5">
        <f t="shared" ref="O54:T54" si="25">SUM(O45,O47,O49,O51)</f>
        <v>1077</v>
      </c>
      <c r="P54" s="5">
        <f t="shared" si="25"/>
        <v>1490</v>
      </c>
      <c r="Q54" s="5">
        <f t="shared" si="25"/>
        <v>1170</v>
      </c>
      <c r="R54" s="5">
        <f t="shared" si="25"/>
        <v>571</v>
      </c>
      <c r="S54" s="5">
        <f t="shared" si="25"/>
        <v>834</v>
      </c>
      <c r="T54" s="5">
        <f t="shared" si="25"/>
        <v>5314</v>
      </c>
    </row>
    <row r="56" spans="2:20" x14ac:dyDescent="0.35">
      <c r="B56" s="2" t="s">
        <v>29</v>
      </c>
      <c r="C56" s="2"/>
      <c r="D56" s="2" t="s">
        <v>1</v>
      </c>
      <c r="E56" s="2" t="s">
        <v>2</v>
      </c>
      <c r="F56" s="2" t="s">
        <v>3</v>
      </c>
      <c r="G56" s="2" t="s">
        <v>4</v>
      </c>
      <c r="H56" s="2" t="s">
        <v>5</v>
      </c>
      <c r="I56" s="2" t="s">
        <v>6</v>
      </c>
      <c r="L56" s="2" t="s">
        <v>29</v>
      </c>
      <c r="M56" s="2"/>
      <c r="N56" s="2" t="s">
        <v>1</v>
      </c>
      <c r="O56" s="2" t="s">
        <v>2</v>
      </c>
      <c r="P56" s="2" t="s">
        <v>3</v>
      </c>
      <c r="Q56" s="2" t="s">
        <v>4</v>
      </c>
      <c r="R56" s="2" t="s">
        <v>5</v>
      </c>
      <c r="S56" s="2" t="s">
        <v>6</v>
      </c>
    </row>
    <row r="57" spans="2:20" x14ac:dyDescent="0.35">
      <c r="B57" s="54" t="s">
        <v>7</v>
      </c>
      <c r="C57" s="2" t="s">
        <v>8</v>
      </c>
      <c r="D57" s="2">
        <v>10</v>
      </c>
      <c r="E57" s="2">
        <v>28</v>
      </c>
      <c r="F57" s="2">
        <v>22</v>
      </c>
      <c r="G57" s="2">
        <v>40</v>
      </c>
      <c r="H57" s="2">
        <v>20</v>
      </c>
      <c r="I57" s="2">
        <v>34</v>
      </c>
      <c r="J57" s="5">
        <f t="shared" ref="J57:J64" si="26">SUM(D57:I57)</f>
        <v>154</v>
      </c>
      <c r="K57" s="11">
        <f t="shared" ref="K57:K64" si="27">J57/T57</f>
        <v>0.13544415127528583</v>
      </c>
      <c r="L57" s="54" t="s">
        <v>7</v>
      </c>
      <c r="M57" s="2" t="s">
        <v>8</v>
      </c>
      <c r="N57" s="2">
        <v>76</v>
      </c>
      <c r="O57" s="2">
        <v>201</v>
      </c>
      <c r="P57" s="2">
        <v>260</v>
      </c>
      <c r="Q57" s="2">
        <v>255</v>
      </c>
      <c r="R57" s="2">
        <v>177</v>
      </c>
      <c r="S57" s="2">
        <v>168</v>
      </c>
      <c r="T57" s="5">
        <f t="shared" ref="T57:T64" si="28">SUM(N57:S57)</f>
        <v>1137</v>
      </c>
    </row>
    <row r="58" spans="2:20" x14ac:dyDescent="0.35">
      <c r="B58" s="54"/>
      <c r="C58" s="2" t="s">
        <v>9</v>
      </c>
      <c r="D58" s="2">
        <v>7</v>
      </c>
      <c r="E58" s="2">
        <v>26</v>
      </c>
      <c r="F58" s="2">
        <v>22</v>
      </c>
      <c r="G58" s="2">
        <v>53</v>
      </c>
      <c r="H58" s="2">
        <v>43</v>
      </c>
      <c r="I58" s="2">
        <v>41</v>
      </c>
      <c r="J58" s="5">
        <f t="shared" si="26"/>
        <v>192</v>
      </c>
      <c r="K58" s="11">
        <f t="shared" si="27"/>
        <v>0.14872192099147946</v>
      </c>
      <c r="L58" s="54"/>
      <c r="M58" s="2" t="s">
        <v>9</v>
      </c>
      <c r="N58" s="2">
        <v>65</v>
      </c>
      <c r="O58" s="2">
        <v>225</v>
      </c>
      <c r="P58" s="2">
        <v>282</v>
      </c>
      <c r="Q58" s="2">
        <v>312</v>
      </c>
      <c r="R58" s="2">
        <v>208</v>
      </c>
      <c r="S58" s="2">
        <v>199</v>
      </c>
      <c r="T58" s="5">
        <f t="shared" si="28"/>
        <v>1291</v>
      </c>
    </row>
    <row r="59" spans="2:20" x14ac:dyDescent="0.35">
      <c r="B59" s="54" t="s">
        <v>10</v>
      </c>
      <c r="C59" s="2" t="s">
        <v>8</v>
      </c>
      <c r="D59" s="2">
        <v>0</v>
      </c>
      <c r="E59" s="2">
        <v>0</v>
      </c>
      <c r="F59" s="2">
        <v>0</v>
      </c>
      <c r="G59" s="2">
        <v>2</v>
      </c>
      <c r="H59" s="2">
        <v>0</v>
      </c>
      <c r="I59" s="2">
        <v>0</v>
      </c>
      <c r="J59" s="5">
        <f t="shared" si="26"/>
        <v>2</v>
      </c>
      <c r="K59" s="11">
        <f t="shared" si="27"/>
        <v>8.6956521739130432E-2</v>
      </c>
      <c r="L59" s="54" t="s">
        <v>10</v>
      </c>
      <c r="M59" s="2" t="s">
        <v>8</v>
      </c>
      <c r="N59" s="2">
        <v>0</v>
      </c>
      <c r="O59" s="2">
        <v>0</v>
      </c>
      <c r="P59" s="2">
        <v>12</v>
      </c>
      <c r="Q59" s="2">
        <v>7</v>
      </c>
      <c r="R59" s="2">
        <v>0</v>
      </c>
      <c r="S59" s="2">
        <v>4</v>
      </c>
      <c r="T59" s="5">
        <f t="shared" si="28"/>
        <v>23</v>
      </c>
    </row>
    <row r="60" spans="2:20" x14ac:dyDescent="0.35">
      <c r="B60" s="54"/>
      <c r="C60" s="2" t="s">
        <v>9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5">
        <f t="shared" si="26"/>
        <v>0</v>
      </c>
      <c r="K60" s="11">
        <f t="shared" si="27"/>
        <v>0</v>
      </c>
      <c r="L60" s="54"/>
      <c r="M60" s="2" t="s">
        <v>9</v>
      </c>
      <c r="N60" s="2">
        <v>0</v>
      </c>
      <c r="O60" s="2">
        <v>0</v>
      </c>
      <c r="P60" s="2">
        <v>14</v>
      </c>
      <c r="Q60" s="2">
        <v>8</v>
      </c>
      <c r="R60" s="2">
        <v>0</v>
      </c>
      <c r="S60" s="2">
        <v>3</v>
      </c>
      <c r="T60" s="5">
        <f t="shared" si="28"/>
        <v>25</v>
      </c>
    </row>
    <row r="61" spans="2:20" x14ac:dyDescent="0.35">
      <c r="B61" s="54" t="s">
        <v>11</v>
      </c>
      <c r="C61" s="2" t="s">
        <v>8</v>
      </c>
      <c r="D61" s="2">
        <v>24</v>
      </c>
      <c r="E61" s="2">
        <v>45</v>
      </c>
      <c r="F61" s="2">
        <v>38</v>
      </c>
      <c r="G61" s="2">
        <v>41</v>
      </c>
      <c r="H61" s="2">
        <v>10</v>
      </c>
      <c r="I61" s="2">
        <v>25</v>
      </c>
      <c r="J61" s="5">
        <f t="shared" si="26"/>
        <v>183</v>
      </c>
      <c r="K61" s="11">
        <f t="shared" si="27"/>
        <v>7.0520231213872839E-2</v>
      </c>
      <c r="L61" s="54" t="s">
        <v>11</v>
      </c>
      <c r="M61" s="2" t="s">
        <v>8</v>
      </c>
      <c r="N61" s="2">
        <v>115</v>
      </c>
      <c r="O61" s="2">
        <v>448</v>
      </c>
      <c r="P61" s="2">
        <v>751</v>
      </c>
      <c r="Q61" s="2">
        <v>569</v>
      </c>
      <c r="R61" s="2">
        <v>257</v>
      </c>
      <c r="S61" s="2">
        <v>455</v>
      </c>
      <c r="T61" s="5">
        <f t="shared" si="28"/>
        <v>2595</v>
      </c>
    </row>
    <row r="62" spans="2:20" x14ac:dyDescent="0.35">
      <c r="B62" s="54"/>
      <c r="C62" s="2" t="s">
        <v>9</v>
      </c>
      <c r="D62" s="2">
        <v>35</v>
      </c>
      <c r="E62" s="2">
        <v>87</v>
      </c>
      <c r="F62" s="2">
        <v>63</v>
      </c>
      <c r="G62" s="2">
        <v>45</v>
      </c>
      <c r="H62" s="2">
        <v>32</v>
      </c>
      <c r="I62" s="2">
        <v>37</v>
      </c>
      <c r="J62" s="5">
        <f t="shared" si="26"/>
        <v>299</v>
      </c>
      <c r="K62" s="11">
        <f t="shared" si="27"/>
        <v>0.10621669626998224</v>
      </c>
      <c r="L62" s="54"/>
      <c r="M62" s="2" t="s">
        <v>9</v>
      </c>
      <c r="N62" s="2">
        <v>111</v>
      </c>
      <c r="O62" s="2">
        <v>593</v>
      </c>
      <c r="P62" s="2">
        <v>776</v>
      </c>
      <c r="Q62" s="2">
        <v>577</v>
      </c>
      <c r="R62" s="2">
        <v>282</v>
      </c>
      <c r="S62" s="2">
        <v>476</v>
      </c>
      <c r="T62" s="5">
        <f t="shared" si="28"/>
        <v>2815</v>
      </c>
    </row>
    <row r="63" spans="2:20" x14ac:dyDescent="0.35">
      <c r="B63" s="54" t="s">
        <v>12</v>
      </c>
      <c r="C63" s="2" t="s">
        <v>8</v>
      </c>
      <c r="D63" s="2">
        <v>0</v>
      </c>
      <c r="E63" s="2">
        <v>0</v>
      </c>
      <c r="F63" s="2">
        <v>6</v>
      </c>
      <c r="G63" s="2">
        <v>0</v>
      </c>
      <c r="H63" s="2">
        <v>0</v>
      </c>
      <c r="I63" s="2">
        <v>0</v>
      </c>
      <c r="J63" s="5">
        <f t="shared" si="26"/>
        <v>6</v>
      </c>
      <c r="K63" s="11">
        <f t="shared" si="27"/>
        <v>3.7037037037037035E-2</v>
      </c>
      <c r="L63" s="54" t="s">
        <v>12</v>
      </c>
      <c r="M63" s="2" t="s">
        <v>8</v>
      </c>
      <c r="N63" s="2">
        <v>0</v>
      </c>
      <c r="O63" s="2">
        <v>0</v>
      </c>
      <c r="P63" s="2">
        <v>161</v>
      </c>
      <c r="Q63" s="2">
        <v>1</v>
      </c>
      <c r="R63" s="2">
        <v>0</v>
      </c>
      <c r="S63" s="2">
        <v>0</v>
      </c>
      <c r="T63" s="5">
        <f t="shared" si="28"/>
        <v>162</v>
      </c>
    </row>
    <row r="64" spans="2:20" x14ac:dyDescent="0.35">
      <c r="B64" s="54"/>
      <c r="C64" s="2" t="s">
        <v>9</v>
      </c>
      <c r="D64" s="2">
        <v>0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5">
        <f t="shared" si="26"/>
        <v>2</v>
      </c>
      <c r="K64" s="11">
        <f t="shared" si="27"/>
        <v>1.2121212121212121E-2</v>
      </c>
      <c r="L64" s="54"/>
      <c r="M64" s="2" t="s">
        <v>9</v>
      </c>
      <c r="N64" s="2">
        <v>0</v>
      </c>
      <c r="O64" s="2">
        <v>0</v>
      </c>
      <c r="P64" s="2">
        <v>164</v>
      </c>
      <c r="Q64" s="2">
        <v>1</v>
      </c>
      <c r="R64" s="2">
        <v>0</v>
      </c>
      <c r="S64" s="2">
        <v>0</v>
      </c>
      <c r="T64" s="5">
        <f t="shared" si="28"/>
        <v>165</v>
      </c>
    </row>
    <row r="65" spans="2:20" x14ac:dyDescent="0.35">
      <c r="B65" s="2"/>
      <c r="C65" s="2"/>
      <c r="D65" s="2">
        <v>76</v>
      </c>
      <c r="E65" s="2">
        <v>186</v>
      </c>
      <c r="F65" s="2">
        <v>153</v>
      </c>
      <c r="G65" s="2">
        <v>181</v>
      </c>
      <c r="H65" s="2">
        <v>105</v>
      </c>
      <c r="I65" s="2">
        <v>137</v>
      </c>
      <c r="J65" s="5">
        <f>SUM(D65:I65)</f>
        <v>838</v>
      </c>
      <c r="K65" s="11">
        <f>J65/T65</f>
        <v>0.10203336174357726</v>
      </c>
      <c r="L65" s="2"/>
      <c r="M65" s="2"/>
      <c r="N65" s="2">
        <v>367</v>
      </c>
      <c r="O65" s="2">
        <v>1467</v>
      </c>
      <c r="P65" s="2">
        <v>2420</v>
      </c>
      <c r="Q65" s="2">
        <v>1730</v>
      </c>
      <c r="R65" s="2">
        <v>924</v>
      </c>
      <c r="S65" s="2">
        <v>1305</v>
      </c>
      <c r="T65" s="5">
        <f>SUM(N65:S65)</f>
        <v>8213</v>
      </c>
    </row>
    <row r="66" spans="2:20" x14ac:dyDescent="0.35">
      <c r="C66" s="5" t="s">
        <v>8</v>
      </c>
      <c r="D66" s="5">
        <f>SUM(D57,D59,D61,D63)</f>
        <v>34</v>
      </c>
      <c r="E66" s="5">
        <f t="shared" ref="E66:J66" si="29">SUM(E57,E59,E61,E63)</f>
        <v>73</v>
      </c>
      <c r="F66" s="5">
        <f t="shared" si="29"/>
        <v>66</v>
      </c>
      <c r="G66" s="5">
        <f t="shared" si="29"/>
        <v>83</v>
      </c>
      <c r="H66" s="5">
        <f t="shared" si="29"/>
        <v>30</v>
      </c>
      <c r="I66" s="5">
        <f t="shared" si="29"/>
        <v>59</v>
      </c>
      <c r="J66" s="5">
        <f t="shared" si="29"/>
        <v>345</v>
      </c>
      <c r="K66" s="11">
        <f>J66/T66</f>
        <v>8.8077610416134794E-2</v>
      </c>
      <c r="L66" s="5"/>
      <c r="M66" s="5" t="s">
        <v>8</v>
      </c>
      <c r="N66" s="5">
        <f>SUM(N57,N59,N61,N63)</f>
        <v>191</v>
      </c>
      <c r="O66" s="5">
        <f t="shared" ref="O66:T66" si="30">SUM(O57,O59,O61,O63)</f>
        <v>649</v>
      </c>
      <c r="P66" s="5">
        <f t="shared" si="30"/>
        <v>1184</v>
      </c>
      <c r="Q66" s="5">
        <f t="shared" si="30"/>
        <v>832</v>
      </c>
      <c r="R66" s="5">
        <f t="shared" si="30"/>
        <v>434</v>
      </c>
      <c r="S66" s="5">
        <f t="shared" si="30"/>
        <v>627</v>
      </c>
      <c r="T66" s="5">
        <f t="shared" si="30"/>
        <v>3917</v>
      </c>
    </row>
    <row r="67" spans="2:20" x14ac:dyDescent="0.35">
      <c r="C67" s="5" t="s">
        <v>9</v>
      </c>
      <c r="D67" s="5">
        <f>SUM(D58,D60,D62,D64)</f>
        <v>42</v>
      </c>
      <c r="E67" s="5">
        <f t="shared" ref="E67:J67" si="31">SUM(E58,E60,E62,E64)</f>
        <v>113</v>
      </c>
      <c r="F67" s="5">
        <f t="shared" si="31"/>
        <v>87</v>
      </c>
      <c r="G67" s="5">
        <f t="shared" si="31"/>
        <v>98</v>
      </c>
      <c r="H67" s="5">
        <f t="shared" si="31"/>
        <v>75</v>
      </c>
      <c r="I67" s="5">
        <f t="shared" si="31"/>
        <v>78</v>
      </c>
      <c r="J67" s="5">
        <f t="shared" si="31"/>
        <v>493</v>
      </c>
      <c r="K67" s="11">
        <f>J67/T67</f>
        <v>0.11475791433891992</v>
      </c>
      <c r="L67" s="5"/>
      <c r="M67" s="5" t="s">
        <v>9</v>
      </c>
      <c r="N67" s="5">
        <f>SUM(N58,N60,N62,N64)</f>
        <v>176</v>
      </c>
      <c r="O67" s="5">
        <f t="shared" ref="O67:T67" si="32">SUM(O58,O60,O62,O64)</f>
        <v>818</v>
      </c>
      <c r="P67" s="5">
        <f t="shared" si="32"/>
        <v>1236</v>
      </c>
      <c r="Q67" s="5">
        <f t="shared" si="32"/>
        <v>898</v>
      </c>
      <c r="R67" s="5">
        <f t="shared" si="32"/>
        <v>490</v>
      </c>
      <c r="S67" s="5">
        <f t="shared" si="32"/>
        <v>678</v>
      </c>
      <c r="T67" s="5">
        <f t="shared" si="32"/>
        <v>4296</v>
      </c>
    </row>
    <row r="69" spans="2:20" x14ac:dyDescent="0.35">
      <c r="B69" s="2" t="s">
        <v>30</v>
      </c>
      <c r="C69" s="2"/>
      <c r="D69" s="2" t="s">
        <v>1</v>
      </c>
      <c r="E69" s="2" t="s">
        <v>2</v>
      </c>
      <c r="F69" s="2" t="s">
        <v>3</v>
      </c>
      <c r="G69" s="2" t="s">
        <v>4</v>
      </c>
      <c r="H69" s="2" t="s">
        <v>5</v>
      </c>
      <c r="I69" s="2" t="s">
        <v>6</v>
      </c>
      <c r="L69" s="2" t="s">
        <v>30</v>
      </c>
      <c r="M69" s="2"/>
      <c r="N69" s="2" t="s">
        <v>1</v>
      </c>
      <c r="O69" s="2" t="s">
        <v>2</v>
      </c>
      <c r="P69" s="2" t="s">
        <v>3</v>
      </c>
      <c r="Q69" s="2" t="s">
        <v>4</v>
      </c>
      <c r="R69" s="2" t="s">
        <v>5</v>
      </c>
      <c r="S69" s="2" t="s">
        <v>6</v>
      </c>
    </row>
    <row r="70" spans="2:20" x14ac:dyDescent="0.35">
      <c r="B70" s="54" t="s">
        <v>7</v>
      </c>
      <c r="C70" s="2" t="s">
        <v>8</v>
      </c>
      <c r="D70" s="2">
        <v>7</v>
      </c>
      <c r="E70" s="2">
        <v>27</v>
      </c>
      <c r="F70" s="2">
        <v>19</v>
      </c>
      <c r="G70" s="2">
        <v>41</v>
      </c>
      <c r="H70" s="2">
        <v>32</v>
      </c>
      <c r="I70" s="2">
        <v>17</v>
      </c>
      <c r="J70" s="5">
        <f t="shared" ref="J70:J77" si="33">SUM(D70:I70)</f>
        <v>143</v>
      </c>
      <c r="K70" s="11">
        <f t="shared" ref="K70:K77" si="34">J70/T70</f>
        <v>0.13289962825278812</v>
      </c>
      <c r="L70" s="54" t="s">
        <v>7</v>
      </c>
      <c r="M70" s="2" t="s">
        <v>8</v>
      </c>
      <c r="N70" s="2">
        <v>51</v>
      </c>
      <c r="O70" s="2">
        <v>166</v>
      </c>
      <c r="P70" s="2">
        <v>237</v>
      </c>
      <c r="Q70" s="2">
        <v>268</v>
      </c>
      <c r="R70" s="2">
        <v>184</v>
      </c>
      <c r="S70" s="2">
        <v>170</v>
      </c>
      <c r="T70" s="5">
        <f t="shared" ref="T70:T77" si="35">SUM(N70:S70)</f>
        <v>1076</v>
      </c>
    </row>
    <row r="71" spans="2:20" x14ac:dyDescent="0.35">
      <c r="B71" s="54"/>
      <c r="C71" s="2" t="s">
        <v>9</v>
      </c>
      <c r="D71" s="2">
        <v>4</v>
      </c>
      <c r="E71" s="2">
        <v>31</v>
      </c>
      <c r="F71" s="2">
        <v>21</v>
      </c>
      <c r="G71" s="2">
        <v>39</v>
      </c>
      <c r="H71" s="2">
        <v>40</v>
      </c>
      <c r="I71" s="2">
        <v>26</v>
      </c>
      <c r="J71" s="5">
        <f t="shared" si="33"/>
        <v>161</v>
      </c>
      <c r="K71" s="11">
        <f t="shared" si="34"/>
        <v>0.14336598397150491</v>
      </c>
      <c r="L71" s="54"/>
      <c r="M71" s="2" t="s">
        <v>9</v>
      </c>
      <c r="N71" s="2">
        <v>54</v>
      </c>
      <c r="O71" s="2">
        <v>202</v>
      </c>
      <c r="P71" s="2">
        <v>265</v>
      </c>
      <c r="Q71" s="2">
        <v>264</v>
      </c>
      <c r="R71" s="2">
        <v>170</v>
      </c>
      <c r="S71" s="2">
        <v>168</v>
      </c>
      <c r="T71" s="5">
        <f t="shared" si="35"/>
        <v>1123</v>
      </c>
    </row>
    <row r="72" spans="2:20" x14ac:dyDescent="0.35">
      <c r="B72" s="54" t="s">
        <v>10</v>
      </c>
      <c r="C72" s="2" t="s">
        <v>8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5">
        <f t="shared" si="33"/>
        <v>0</v>
      </c>
      <c r="K72" s="11">
        <f t="shared" si="34"/>
        <v>0</v>
      </c>
      <c r="L72" s="54" t="s">
        <v>10</v>
      </c>
      <c r="M72" s="2" t="s">
        <v>8</v>
      </c>
      <c r="N72" s="2">
        <v>0</v>
      </c>
      <c r="O72" s="2">
        <v>0</v>
      </c>
      <c r="P72" s="2">
        <v>12</v>
      </c>
      <c r="Q72" s="2">
        <v>8</v>
      </c>
      <c r="R72" s="2">
        <v>0</v>
      </c>
      <c r="S72" s="2">
        <v>2</v>
      </c>
      <c r="T72" s="5">
        <f t="shared" si="35"/>
        <v>22</v>
      </c>
    </row>
    <row r="73" spans="2:20" x14ac:dyDescent="0.35">
      <c r="B73" s="54"/>
      <c r="C73" s="2" t="s">
        <v>9</v>
      </c>
      <c r="D73" s="2">
        <v>0</v>
      </c>
      <c r="E73" s="2">
        <v>0</v>
      </c>
      <c r="F73" s="2">
        <v>0</v>
      </c>
      <c r="G73" s="2">
        <v>1</v>
      </c>
      <c r="H73" s="2">
        <v>0</v>
      </c>
      <c r="I73" s="2">
        <v>1</v>
      </c>
      <c r="J73" s="5">
        <f t="shared" si="33"/>
        <v>2</v>
      </c>
      <c r="K73" s="11">
        <f t="shared" si="34"/>
        <v>7.407407407407407E-2</v>
      </c>
      <c r="L73" s="54"/>
      <c r="M73" s="2" t="s">
        <v>9</v>
      </c>
      <c r="N73" s="2">
        <v>0</v>
      </c>
      <c r="O73" s="2">
        <v>0</v>
      </c>
      <c r="P73" s="2">
        <v>13</v>
      </c>
      <c r="Q73" s="2">
        <v>8</v>
      </c>
      <c r="R73" s="2">
        <v>0</v>
      </c>
      <c r="S73" s="2">
        <v>6</v>
      </c>
      <c r="T73" s="5">
        <f t="shared" si="35"/>
        <v>27</v>
      </c>
    </row>
    <row r="74" spans="2:20" x14ac:dyDescent="0.35">
      <c r="B74" s="54" t="s">
        <v>11</v>
      </c>
      <c r="C74" s="2" t="s">
        <v>8</v>
      </c>
      <c r="D74" s="2">
        <v>10</v>
      </c>
      <c r="E74" s="2">
        <v>22</v>
      </c>
      <c r="F74" s="2">
        <v>36</v>
      </c>
      <c r="G74" s="2">
        <v>33</v>
      </c>
      <c r="H74" s="2">
        <v>6</v>
      </c>
      <c r="I74" s="2">
        <v>17</v>
      </c>
      <c r="J74" s="5">
        <f t="shared" si="33"/>
        <v>124</v>
      </c>
      <c r="K74" s="11">
        <f t="shared" si="34"/>
        <v>5.4988913525498895E-2</v>
      </c>
      <c r="L74" s="54" t="s">
        <v>11</v>
      </c>
      <c r="M74" s="2" t="s">
        <v>8</v>
      </c>
      <c r="N74" s="2">
        <v>104</v>
      </c>
      <c r="O74" s="2">
        <v>408</v>
      </c>
      <c r="P74" s="2">
        <v>675</v>
      </c>
      <c r="Q74" s="2">
        <v>468</v>
      </c>
      <c r="R74" s="2">
        <v>227</v>
      </c>
      <c r="S74" s="2">
        <v>373</v>
      </c>
      <c r="T74" s="5">
        <f t="shared" si="35"/>
        <v>2255</v>
      </c>
    </row>
    <row r="75" spans="2:20" x14ac:dyDescent="0.35">
      <c r="B75" s="54"/>
      <c r="C75" s="2" t="s">
        <v>9</v>
      </c>
      <c r="D75" s="2">
        <v>13</v>
      </c>
      <c r="E75" s="2">
        <v>46</v>
      </c>
      <c r="F75" s="2">
        <v>49</v>
      </c>
      <c r="G75" s="2">
        <v>40</v>
      </c>
      <c r="H75" s="2">
        <v>3</v>
      </c>
      <c r="I75" s="2">
        <v>13</v>
      </c>
      <c r="J75" s="5">
        <f t="shared" si="33"/>
        <v>164</v>
      </c>
      <c r="K75" s="11">
        <f t="shared" si="34"/>
        <v>6.518282988871224E-2</v>
      </c>
      <c r="L75" s="54"/>
      <c r="M75" s="2" t="s">
        <v>9</v>
      </c>
      <c r="N75" s="2">
        <v>109</v>
      </c>
      <c r="O75" s="2">
        <v>497</v>
      </c>
      <c r="P75" s="2">
        <v>739</v>
      </c>
      <c r="Q75" s="2">
        <v>522</v>
      </c>
      <c r="R75" s="2">
        <v>225</v>
      </c>
      <c r="S75" s="2">
        <v>424</v>
      </c>
      <c r="T75" s="5">
        <f t="shared" si="35"/>
        <v>2516</v>
      </c>
    </row>
    <row r="76" spans="2:20" x14ac:dyDescent="0.35">
      <c r="B76" s="54" t="s">
        <v>12</v>
      </c>
      <c r="C76" s="2" t="s">
        <v>8</v>
      </c>
      <c r="D76" s="2">
        <v>0</v>
      </c>
      <c r="E76" s="2">
        <v>2</v>
      </c>
      <c r="F76" s="2">
        <v>8</v>
      </c>
      <c r="G76" s="2">
        <v>0</v>
      </c>
      <c r="H76" s="2">
        <v>0</v>
      </c>
      <c r="I76" s="2">
        <v>0</v>
      </c>
      <c r="J76" s="5">
        <f t="shared" si="33"/>
        <v>10</v>
      </c>
      <c r="K76" s="11">
        <f t="shared" si="34"/>
        <v>7.4626865671641784E-2</v>
      </c>
      <c r="L76" s="54" t="s">
        <v>12</v>
      </c>
      <c r="M76" s="2" t="s">
        <v>8</v>
      </c>
      <c r="N76" s="2">
        <v>0</v>
      </c>
      <c r="O76" s="2">
        <v>12</v>
      </c>
      <c r="P76" s="2">
        <v>119</v>
      </c>
      <c r="Q76" s="2">
        <v>3</v>
      </c>
      <c r="R76" s="2">
        <v>0</v>
      </c>
      <c r="S76" s="2">
        <v>0</v>
      </c>
      <c r="T76" s="5">
        <f t="shared" si="35"/>
        <v>134</v>
      </c>
    </row>
    <row r="77" spans="2:20" x14ac:dyDescent="0.35">
      <c r="B77" s="54"/>
      <c r="C77" s="2" t="s">
        <v>9</v>
      </c>
      <c r="D77" s="2">
        <v>0</v>
      </c>
      <c r="E77" s="2">
        <v>0</v>
      </c>
      <c r="F77" s="2">
        <v>16</v>
      </c>
      <c r="G77" s="2">
        <v>0</v>
      </c>
      <c r="H77" s="2">
        <v>0</v>
      </c>
      <c r="I77" s="2">
        <v>0</v>
      </c>
      <c r="J77" s="5">
        <f t="shared" si="33"/>
        <v>16</v>
      </c>
      <c r="K77" s="11">
        <f t="shared" si="34"/>
        <v>9.9378881987577633E-2</v>
      </c>
      <c r="L77" s="54"/>
      <c r="M77" s="2" t="s">
        <v>9</v>
      </c>
      <c r="N77" s="2">
        <v>0</v>
      </c>
      <c r="O77" s="2">
        <v>10</v>
      </c>
      <c r="P77" s="2">
        <v>150</v>
      </c>
      <c r="Q77" s="2">
        <v>1</v>
      </c>
      <c r="R77" s="2">
        <v>0</v>
      </c>
      <c r="S77" s="2">
        <v>0</v>
      </c>
      <c r="T77" s="5">
        <f t="shared" si="35"/>
        <v>161</v>
      </c>
    </row>
    <row r="78" spans="2:20" x14ac:dyDescent="0.35">
      <c r="B78" s="2"/>
      <c r="C78" s="2"/>
      <c r="D78" s="2">
        <v>34</v>
      </c>
      <c r="E78" s="2">
        <v>128</v>
      </c>
      <c r="F78" s="2">
        <v>149</v>
      </c>
      <c r="G78" s="2">
        <v>154</v>
      </c>
      <c r="H78" s="2">
        <v>81</v>
      </c>
      <c r="I78" s="2">
        <v>74</v>
      </c>
      <c r="J78" s="5">
        <f>SUM(D78:I78)</f>
        <v>620</v>
      </c>
      <c r="K78" s="11">
        <f>J78/T78</f>
        <v>8.4768936286573698E-2</v>
      </c>
      <c r="L78" s="2"/>
      <c r="M78" s="2"/>
      <c r="N78" s="2">
        <v>318</v>
      </c>
      <c r="O78" s="2">
        <v>1295</v>
      </c>
      <c r="P78" s="2">
        <v>2210</v>
      </c>
      <c r="Q78" s="2">
        <v>1542</v>
      </c>
      <c r="R78" s="2">
        <v>806</v>
      </c>
      <c r="S78" s="2">
        <v>1143</v>
      </c>
      <c r="T78" s="5">
        <f>SUM(N78:S78)</f>
        <v>7314</v>
      </c>
    </row>
    <row r="79" spans="2:20" x14ac:dyDescent="0.35">
      <c r="C79" s="5" t="s">
        <v>8</v>
      </c>
      <c r="D79" s="5">
        <f>SUM(D70,D72,D74,D76)</f>
        <v>17</v>
      </c>
      <c r="E79" s="5">
        <f t="shared" ref="E79:J79" si="36">SUM(E70,E72,E74,E76)</f>
        <v>51</v>
      </c>
      <c r="F79" s="5">
        <f t="shared" si="36"/>
        <v>63</v>
      </c>
      <c r="G79" s="5">
        <f t="shared" si="36"/>
        <v>74</v>
      </c>
      <c r="H79" s="5">
        <f t="shared" si="36"/>
        <v>38</v>
      </c>
      <c r="I79" s="5">
        <f t="shared" si="36"/>
        <v>34</v>
      </c>
      <c r="J79" s="5">
        <f t="shared" si="36"/>
        <v>277</v>
      </c>
      <c r="K79" s="11">
        <f>J79/T79</f>
        <v>7.9437912245483217E-2</v>
      </c>
      <c r="L79" s="5"/>
      <c r="M79" s="5" t="s">
        <v>8</v>
      </c>
      <c r="N79" s="5">
        <f>SUM(N70,N72,N74,N76)</f>
        <v>155</v>
      </c>
      <c r="O79" s="5">
        <f t="shared" ref="O79:T79" si="37">SUM(O70,O72,O74,O76)</f>
        <v>586</v>
      </c>
      <c r="P79" s="5">
        <f t="shared" si="37"/>
        <v>1043</v>
      </c>
      <c r="Q79" s="5">
        <f t="shared" si="37"/>
        <v>747</v>
      </c>
      <c r="R79" s="5">
        <f t="shared" si="37"/>
        <v>411</v>
      </c>
      <c r="S79" s="5">
        <f t="shared" si="37"/>
        <v>545</v>
      </c>
      <c r="T79" s="5">
        <f t="shared" si="37"/>
        <v>3487</v>
      </c>
    </row>
    <row r="80" spans="2:20" x14ac:dyDescent="0.35">
      <c r="C80" s="5" t="s">
        <v>9</v>
      </c>
      <c r="D80" s="5">
        <f>SUM(D71,D73,D75,D77)</f>
        <v>17</v>
      </c>
      <c r="E80" s="5">
        <f t="shared" ref="E80:J80" si="38">SUM(E71,E73,E75,E77)</f>
        <v>77</v>
      </c>
      <c r="F80" s="5">
        <f t="shared" si="38"/>
        <v>86</v>
      </c>
      <c r="G80" s="5">
        <f t="shared" si="38"/>
        <v>80</v>
      </c>
      <c r="H80" s="5">
        <f t="shared" si="38"/>
        <v>43</v>
      </c>
      <c r="I80" s="5">
        <f t="shared" si="38"/>
        <v>40</v>
      </c>
      <c r="J80" s="5">
        <f t="shared" si="38"/>
        <v>343</v>
      </c>
      <c r="K80" s="11">
        <f>J80/T80</f>
        <v>8.962633916906193E-2</v>
      </c>
      <c r="L80" s="5"/>
      <c r="M80" s="5" t="s">
        <v>9</v>
      </c>
      <c r="N80" s="5">
        <f>SUM(N71,N73,N75,N77)</f>
        <v>163</v>
      </c>
      <c r="O80" s="5">
        <f t="shared" ref="O80:T80" si="39">SUM(O71,O73,O75,O77)</f>
        <v>709</v>
      </c>
      <c r="P80" s="5">
        <f t="shared" si="39"/>
        <v>1167</v>
      </c>
      <c r="Q80" s="5">
        <f t="shared" si="39"/>
        <v>795</v>
      </c>
      <c r="R80" s="5">
        <f t="shared" si="39"/>
        <v>395</v>
      </c>
      <c r="S80" s="5">
        <f t="shared" si="39"/>
        <v>598</v>
      </c>
      <c r="T80" s="5">
        <f t="shared" si="39"/>
        <v>3827</v>
      </c>
    </row>
  </sheetData>
  <mergeCells count="50">
    <mergeCell ref="L76:L77"/>
    <mergeCell ref="L44:L45"/>
    <mergeCell ref="L46:L47"/>
    <mergeCell ref="L48:L49"/>
    <mergeCell ref="L50:L51"/>
    <mergeCell ref="L57:L58"/>
    <mergeCell ref="L59:L60"/>
    <mergeCell ref="L61:L62"/>
    <mergeCell ref="L63:L64"/>
    <mergeCell ref="L70:L71"/>
    <mergeCell ref="L72:L73"/>
    <mergeCell ref="L74:L75"/>
    <mergeCell ref="L22:L23"/>
    <mergeCell ref="L24:L25"/>
    <mergeCell ref="L31:L32"/>
    <mergeCell ref="L33:L34"/>
    <mergeCell ref="L35:L36"/>
    <mergeCell ref="L7:L8"/>
    <mergeCell ref="L9:L10"/>
    <mergeCell ref="L11:L12"/>
    <mergeCell ref="L18:L19"/>
    <mergeCell ref="L20:L21"/>
    <mergeCell ref="B76:B77"/>
    <mergeCell ref="B44:B45"/>
    <mergeCell ref="B46:B47"/>
    <mergeCell ref="B48:B49"/>
    <mergeCell ref="B50:B51"/>
    <mergeCell ref="B57:B58"/>
    <mergeCell ref="B59:B60"/>
    <mergeCell ref="B61:B62"/>
    <mergeCell ref="B63:B64"/>
    <mergeCell ref="B70:B71"/>
    <mergeCell ref="B72:B73"/>
    <mergeCell ref="B74:B75"/>
    <mergeCell ref="B2:I2"/>
    <mergeCell ref="L2:S2"/>
    <mergeCell ref="B37:B38"/>
    <mergeCell ref="B5:B6"/>
    <mergeCell ref="B7:B8"/>
    <mergeCell ref="B9:B10"/>
    <mergeCell ref="B11:B12"/>
    <mergeCell ref="B18:B19"/>
    <mergeCell ref="B20:B21"/>
    <mergeCell ref="B22:B23"/>
    <mergeCell ref="B24:B25"/>
    <mergeCell ref="B31:B32"/>
    <mergeCell ref="B33:B34"/>
    <mergeCell ref="B35:B36"/>
    <mergeCell ref="L37:L38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2F91-AF10-4166-840C-5591A2E12CE6}">
  <dimension ref="B2:AC55"/>
  <sheetViews>
    <sheetView tabSelected="1" zoomScale="70" zoomScaleNormal="70" workbookViewId="0">
      <selection activeCell="N66" sqref="N66"/>
    </sheetView>
  </sheetViews>
  <sheetFormatPr defaultRowHeight="14.5" x14ac:dyDescent="0.35"/>
  <cols>
    <col min="2" max="2" width="15.7265625" style="9" customWidth="1"/>
    <col min="3" max="9" width="8.81640625" style="5"/>
    <col min="11" max="11" width="18.1796875" style="5" customWidth="1"/>
    <col min="12" max="19" width="8.81640625" style="5"/>
    <col min="21" max="21" width="20" style="1" customWidth="1"/>
    <col min="22" max="29" width="8.81640625" style="1"/>
  </cols>
  <sheetData>
    <row r="2" spans="2:29" x14ac:dyDescent="0.35">
      <c r="B2" s="7" t="s">
        <v>0</v>
      </c>
      <c r="C2" s="4"/>
      <c r="D2" s="4" t="s">
        <v>1</v>
      </c>
      <c r="E2" s="4" t="s">
        <v>4</v>
      </c>
      <c r="F2" s="4" t="s">
        <v>5</v>
      </c>
      <c r="G2" s="4" t="s">
        <v>6</v>
      </c>
      <c r="H2" s="4" t="s">
        <v>3</v>
      </c>
      <c r="I2" s="4" t="s">
        <v>2</v>
      </c>
      <c r="K2" s="4" t="s">
        <v>19</v>
      </c>
      <c r="L2" s="4"/>
      <c r="M2" s="4" t="s">
        <v>1</v>
      </c>
      <c r="N2" s="4" t="s">
        <v>4</v>
      </c>
      <c r="O2" s="4" t="s">
        <v>5</v>
      </c>
      <c r="P2" s="4" t="s">
        <v>6</v>
      </c>
      <c r="Q2" s="4" t="s">
        <v>3</v>
      </c>
      <c r="R2" s="4" t="s">
        <v>2</v>
      </c>
      <c r="S2" s="4" t="s">
        <v>33</v>
      </c>
      <c r="U2" s="2" t="s">
        <v>25</v>
      </c>
      <c r="V2" s="2"/>
      <c r="W2" s="2" t="s">
        <v>1</v>
      </c>
      <c r="X2" s="2" t="s">
        <v>4</v>
      </c>
      <c r="Y2" s="2" t="s">
        <v>5</v>
      </c>
      <c r="Z2" s="2" t="s">
        <v>6</v>
      </c>
      <c r="AA2" s="2" t="s">
        <v>3</v>
      </c>
      <c r="AB2" s="2" t="s">
        <v>2</v>
      </c>
      <c r="AC2" s="4" t="s">
        <v>33</v>
      </c>
    </row>
    <row r="3" spans="2:29" ht="15" customHeight="1" x14ac:dyDescent="0.35">
      <c r="B3" s="54" t="s">
        <v>7</v>
      </c>
      <c r="C3" s="4" t="s">
        <v>8</v>
      </c>
      <c r="D3" s="6">
        <v>0.23</v>
      </c>
      <c r="E3" s="6">
        <v>0.08</v>
      </c>
      <c r="F3" s="6">
        <v>0.18</v>
      </c>
      <c r="G3" s="6">
        <v>0.16</v>
      </c>
      <c r="H3" s="6">
        <v>0.04</v>
      </c>
      <c r="I3" s="6">
        <v>0.16</v>
      </c>
      <c r="K3" s="54" t="s">
        <v>7</v>
      </c>
      <c r="L3" s="4" t="s">
        <v>8</v>
      </c>
      <c r="M3" s="6">
        <v>0.13</v>
      </c>
      <c r="N3" s="6">
        <v>0.17</v>
      </c>
      <c r="O3" s="6">
        <v>0.24</v>
      </c>
      <c r="P3" s="6">
        <v>0.21</v>
      </c>
      <c r="Q3" s="6">
        <v>0.03</v>
      </c>
      <c r="R3" s="6">
        <v>0.15</v>
      </c>
      <c r="S3" s="6">
        <f>'2019'!J5/'2019'!T5</f>
        <v>0.14692843571880937</v>
      </c>
      <c r="U3" s="54" t="s">
        <v>7</v>
      </c>
      <c r="V3" s="2" t="s">
        <v>8</v>
      </c>
      <c r="W3" s="3">
        <v>0.06</v>
      </c>
      <c r="X3" s="3">
        <v>0.21</v>
      </c>
      <c r="Y3" s="3">
        <v>0.37</v>
      </c>
      <c r="Z3" s="3">
        <v>0.27</v>
      </c>
      <c r="AA3" s="3">
        <v>0.09</v>
      </c>
      <c r="AB3" s="3">
        <v>0.2</v>
      </c>
      <c r="AC3" s="3">
        <f>'2020'!J5/'2020'!T5</f>
        <v>0.21596858638743455</v>
      </c>
    </row>
    <row r="4" spans="2:29" x14ac:dyDescent="0.35">
      <c r="B4" s="54"/>
      <c r="C4" s="4" t="s">
        <v>9</v>
      </c>
      <c r="D4" s="6">
        <v>0.22</v>
      </c>
      <c r="E4" s="6">
        <v>0.11</v>
      </c>
      <c r="F4" s="6">
        <v>0.24</v>
      </c>
      <c r="G4" s="6">
        <v>0.25</v>
      </c>
      <c r="H4" s="6">
        <v>0.03</v>
      </c>
      <c r="I4" s="6">
        <v>0.11</v>
      </c>
      <c r="K4" s="54"/>
      <c r="L4" s="4" t="s">
        <v>9</v>
      </c>
      <c r="M4" s="6">
        <v>0.08</v>
      </c>
      <c r="N4" s="6">
        <v>0.15</v>
      </c>
      <c r="O4" s="6">
        <v>0.31</v>
      </c>
      <c r="P4" s="6">
        <v>0.26</v>
      </c>
      <c r="Q4" s="6">
        <v>0.06</v>
      </c>
      <c r="R4" s="6">
        <v>0.14000000000000001</v>
      </c>
      <c r="S4" s="6">
        <f>'2019'!J6/'2019'!T6</f>
        <v>0.17287543655413271</v>
      </c>
      <c r="U4" s="54"/>
      <c r="V4" s="2" t="s">
        <v>9</v>
      </c>
      <c r="W4" s="3">
        <v>0.1</v>
      </c>
      <c r="X4" s="3">
        <v>0.23</v>
      </c>
      <c r="Y4" s="3">
        <v>0.36</v>
      </c>
      <c r="Z4" s="3">
        <v>0.32</v>
      </c>
      <c r="AA4" s="3">
        <v>0.14000000000000001</v>
      </c>
      <c r="AB4" s="3">
        <v>0.23</v>
      </c>
      <c r="AC4" s="3">
        <f>'2020'!J6/'2020'!T6</f>
        <v>0.24618204031765425</v>
      </c>
    </row>
    <row r="5" spans="2:29" ht="15" customHeight="1" x14ac:dyDescent="0.35">
      <c r="B5" s="54" t="s">
        <v>10</v>
      </c>
      <c r="C5" s="4" t="s">
        <v>8</v>
      </c>
      <c r="D5" s="6" t="s">
        <v>18</v>
      </c>
      <c r="E5" s="6">
        <v>0.2</v>
      </c>
      <c r="F5" s="6" t="s">
        <v>18</v>
      </c>
      <c r="G5" s="6" t="s">
        <v>18</v>
      </c>
      <c r="H5" s="6">
        <v>0</v>
      </c>
      <c r="I5" s="6" t="s">
        <v>18</v>
      </c>
      <c r="K5" s="54" t="s">
        <v>10</v>
      </c>
      <c r="L5" s="4" t="s">
        <v>8</v>
      </c>
      <c r="M5" s="6" t="s">
        <v>18</v>
      </c>
      <c r="N5" s="6">
        <v>0.71</v>
      </c>
      <c r="O5" s="6" t="s">
        <v>18</v>
      </c>
      <c r="P5" s="6">
        <v>0</v>
      </c>
      <c r="Q5" s="6">
        <v>0</v>
      </c>
      <c r="R5" s="6" t="s">
        <v>18</v>
      </c>
      <c r="S5" s="6">
        <f>'2019'!J7/'2019'!T7</f>
        <v>0.27777777777777779</v>
      </c>
      <c r="U5" s="54" t="s">
        <v>10</v>
      </c>
      <c r="V5" s="2" t="s">
        <v>8</v>
      </c>
      <c r="W5" s="3" t="s">
        <v>18</v>
      </c>
      <c r="X5" s="3">
        <v>0.44</v>
      </c>
      <c r="Y5" s="3" t="s">
        <v>18</v>
      </c>
      <c r="Z5" s="3" t="s">
        <v>18</v>
      </c>
      <c r="AA5" s="3">
        <v>0</v>
      </c>
      <c r="AB5" s="3" t="s">
        <v>18</v>
      </c>
      <c r="AC5" s="3">
        <f>'2020'!J7/'2020'!T7</f>
        <v>0.16</v>
      </c>
    </row>
    <row r="6" spans="2:29" x14ac:dyDescent="0.35">
      <c r="B6" s="54"/>
      <c r="C6" s="4" t="s">
        <v>9</v>
      </c>
      <c r="D6" s="6" t="s">
        <v>18</v>
      </c>
      <c r="E6" s="6">
        <v>0.2</v>
      </c>
      <c r="F6" s="6" t="s">
        <v>18</v>
      </c>
      <c r="G6" s="6" t="s">
        <v>18</v>
      </c>
      <c r="H6" s="6">
        <v>0</v>
      </c>
      <c r="I6" s="6" t="s">
        <v>18</v>
      </c>
      <c r="K6" s="54"/>
      <c r="L6" s="4" t="s">
        <v>9</v>
      </c>
      <c r="M6" s="6" t="s">
        <v>18</v>
      </c>
      <c r="N6" s="6">
        <v>0.36</v>
      </c>
      <c r="O6" s="6" t="s">
        <v>18</v>
      </c>
      <c r="P6" s="6">
        <v>0</v>
      </c>
      <c r="Q6" s="6">
        <v>0.1</v>
      </c>
      <c r="R6" s="6" t="s">
        <v>18</v>
      </c>
      <c r="S6" s="6">
        <f>'2019'!J8/'2019'!T8</f>
        <v>0.25</v>
      </c>
      <c r="U6" s="54"/>
      <c r="V6" s="2" t="s">
        <v>9</v>
      </c>
      <c r="W6" s="3" t="s">
        <v>18</v>
      </c>
      <c r="X6" s="3">
        <v>0.24</v>
      </c>
      <c r="Y6" s="3" t="s">
        <v>18</v>
      </c>
      <c r="Z6" s="3" t="s">
        <v>18</v>
      </c>
      <c r="AA6" s="3">
        <v>0</v>
      </c>
      <c r="AB6" s="3" t="s">
        <v>18</v>
      </c>
      <c r="AC6" s="3">
        <f>'2020'!J8/'2020'!T8</f>
        <v>0.1111111111111111</v>
      </c>
    </row>
    <row r="7" spans="2:29" ht="15" customHeight="1" x14ac:dyDescent="0.35">
      <c r="B7" s="54" t="s">
        <v>11</v>
      </c>
      <c r="C7" s="4" t="s">
        <v>8</v>
      </c>
      <c r="D7" s="6">
        <v>0.13</v>
      </c>
      <c r="E7" s="6">
        <v>0.06</v>
      </c>
      <c r="F7" s="6">
        <v>0.19</v>
      </c>
      <c r="G7" s="6">
        <v>0.1</v>
      </c>
      <c r="H7" s="6">
        <v>0.1</v>
      </c>
      <c r="I7" s="6">
        <v>7.0000000000000007E-2</v>
      </c>
      <c r="K7" s="54" t="s">
        <v>11</v>
      </c>
      <c r="L7" s="4" t="s">
        <v>8</v>
      </c>
      <c r="M7" s="6">
        <v>0.13</v>
      </c>
      <c r="N7" s="6">
        <v>7.0000000000000007E-2</v>
      </c>
      <c r="O7" s="6">
        <v>0.3</v>
      </c>
      <c r="P7" s="6">
        <v>0.06</v>
      </c>
      <c r="Q7" s="6">
        <v>0.09</v>
      </c>
      <c r="R7" s="6">
        <v>0.11</v>
      </c>
      <c r="S7" s="6">
        <f>'2019'!J9/'2019'!T9</f>
        <v>0.11086045762165646</v>
      </c>
      <c r="U7" s="54" t="s">
        <v>11</v>
      </c>
      <c r="V7" s="2" t="s">
        <v>8</v>
      </c>
      <c r="W7" s="3">
        <v>0.21</v>
      </c>
      <c r="X7" s="3">
        <v>0.11</v>
      </c>
      <c r="Y7" s="3">
        <v>0.26</v>
      </c>
      <c r="Z7" s="3">
        <v>0.06</v>
      </c>
      <c r="AA7" s="3">
        <v>0.14000000000000001</v>
      </c>
      <c r="AB7" s="3">
        <v>0.13</v>
      </c>
      <c r="AC7" s="3">
        <f>'2020'!J9/'2020'!T9</f>
        <v>0.13625000000000001</v>
      </c>
    </row>
    <row r="8" spans="2:29" x14ac:dyDescent="0.35">
      <c r="B8" s="54"/>
      <c r="C8" s="4" t="s">
        <v>9</v>
      </c>
      <c r="D8" s="6">
        <v>0.11</v>
      </c>
      <c r="E8" s="6">
        <v>0.08</v>
      </c>
      <c r="F8" s="6">
        <v>0.25</v>
      </c>
      <c r="G8" s="6">
        <v>0.09</v>
      </c>
      <c r="H8" s="6">
        <v>0.12</v>
      </c>
      <c r="I8" s="6">
        <v>0.1</v>
      </c>
      <c r="K8" s="54"/>
      <c r="L8" s="4" t="s">
        <v>9</v>
      </c>
      <c r="M8" s="6">
        <v>0.11</v>
      </c>
      <c r="N8" s="6">
        <v>0.1</v>
      </c>
      <c r="O8" s="6">
        <v>0.24</v>
      </c>
      <c r="P8" s="6">
        <v>0.11</v>
      </c>
      <c r="Q8" s="6">
        <v>0.1</v>
      </c>
      <c r="R8" s="6">
        <v>0.13</v>
      </c>
      <c r="S8" s="6">
        <f>'2019'!J10/'2019'!T10</f>
        <v>0.12411246804884976</v>
      </c>
      <c r="U8" s="54"/>
      <c r="V8" s="2" t="s">
        <v>9</v>
      </c>
      <c r="W8" s="3">
        <v>0.2</v>
      </c>
      <c r="X8" s="3">
        <v>0.14000000000000001</v>
      </c>
      <c r="Y8" s="3">
        <v>0.3</v>
      </c>
      <c r="Z8" s="3">
        <v>7.0000000000000007E-2</v>
      </c>
      <c r="AA8" s="3">
        <v>0.16</v>
      </c>
      <c r="AB8" s="3">
        <v>0.16</v>
      </c>
      <c r="AC8" s="3">
        <f>'2020'!J10/'2020'!T10</f>
        <v>0.15843683732202363</v>
      </c>
    </row>
    <row r="9" spans="2:29" x14ac:dyDescent="0.35">
      <c r="B9" s="54" t="s">
        <v>12</v>
      </c>
      <c r="C9" s="4" t="s">
        <v>8</v>
      </c>
      <c r="D9" s="6" t="s">
        <v>18</v>
      </c>
      <c r="E9" s="6" t="s">
        <v>18</v>
      </c>
      <c r="F9" s="6" t="s">
        <v>18</v>
      </c>
      <c r="G9" s="6" t="s">
        <v>18</v>
      </c>
      <c r="H9" s="6">
        <v>0.05</v>
      </c>
      <c r="I9" s="6">
        <v>0.2</v>
      </c>
      <c r="K9" s="54" t="s">
        <v>12</v>
      </c>
      <c r="L9" s="4" t="s">
        <v>8</v>
      </c>
      <c r="M9" s="6" t="s">
        <v>18</v>
      </c>
      <c r="N9" s="6" t="s">
        <v>18</v>
      </c>
      <c r="O9" s="6" t="s">
        <v>18</v>
      </c>
      <c r="P9" s="6" t="s">
        <v>18</v>
      </c>
      <c r="Q9" s="6">
        <v>7.0000000000000007E-2</v>
      </c>
      <c r="R9" s="6" t="s">
        <v>18</v>
      </c>
      <c r="S9" s="6">
        <f>'2019'!J11/'2019'!T11</f>
        <v>6.9306930693069313E-2</v>
      </c>
      <c r="U9" s="54" t="s">
        <v>12</v>
      </c>
      <c r="V9" s="2" t="s">
        <v>8</v>
      </c>
      <c r="W9" s="3" t="s">
        <v>18</v>
      </c>
      <c r="X9" s="3">
        <v>0.06</v>
      </c>
      <c r="Y9" s="3" t="s">
        <v>18</v>
      </c>
      <c r="Z9" s="3" t="s">
        <v>18</v>
      </c>
      <c r="AA9" s="3">
        <v>0.03</v>
      </c>
      <c r="AB9" s="3">
        <v>0</v>
      </c>
      <c r="AC9" s="3">
        <f>'2020'!J11/'2020'!T11</f>
        <v>2.7649769585253458E-2</v>
      </c>
    </row>
    <row r="10" spans="2:29" x14ac:dyDescent="0.35">
      <c r="B10" s="54"/>
      <c r="C10" s="4" t="s">
        <v>9</v>
      </c>
      <c r="D10" s="6" t="s">
        <v>18</v>
      </c>
      <c r="E10" s="6" t="s">
        <v>18</v>
      </c>
      <c r="F10" s="6" t="s">
        <v>18</v>
      </c>
      <c r="G10" s="6" t="s">
        <v>18</v>
      </c>
      <c r="H10" s="6">
        <v>0.15</v>
      </c>
      <c r="I10" s="6">
        <v>0</v>
      </c>
      <c r="K10" s="54"/>
      <c r="L10" s="4" t="s">
        <v>9</v>
      </c>
      <c r="M10" s="6" t="s">
        <v>18</v>
      </c>
      <c r="N10" s="6" t="s">
        <v>18</v>
      </c>
      <c r="O10" s="6" t="s">
        <v>18</v>
      </c>
      <c r="P10" s="6" t="s">
        <v>18</v>
      </c>
      <c r="Q10" s="6">
        <v>0.04</v>
      </c>
      <c r="R10" s="6" t="s">
        <v>18</v>
      </c>
      <c r="S10" s="6">
        <f>'2019'!J12/'2019'!T12</f>
        <v>0.04</v>
      </c>
      <c r="U10" s="54"/>
      <c r="V10" s="2" t="s">
        <v>9</v>
      </c>
      <c r="W10" s="3" t="s">
        <v>18</v>
      </c>
      <c r="X10" s="3">
        <v>0</v>
      </c>
      <c r="Y10" s="3" t="s">
        <v>18</v>
      </c>
      <c r="Z10" s="3" t="s">
        <v>18</v>
      </c>
      <c r="AA10" s="3">
        <v>0.04</v>
      </c>
      <c r="AB10" s="3">
        <v>0</v>
      </c>
      <c r="AC10" s="3">
        <f>'2020'!J12/'2020'!T12</f>
        <v>3.2967032967032968E-2</v>
      </c>
    </row>
    <row r="11" spans="2:29" x14ac:dyDescent="0.35">
      <c r="B11" s="8" t="s">
        <v>13</v>
      </c>
      <c r="C11" s="10"/>
      <c r="D11" s="10" t="s">
        <v>1</v>
      </c>
      <c r="E11" s="10" t="s">
        <v>4</v>
      </c>
      <c r="F11" s="10" t="s">
        <v>5</v>
      </c>
      <c r="G11" s="10" t="s">
        <v>6</v>
      </c>
      <c r="H11" s="10" t="s">
        <v>3</v>
      </c>
      <c r="I11" s="4" t="s">
        <v>2</v>
      </c>
      <c r="K11" s="4" t="s">
        <v>20</v>
      </c>
      <c r="L11" s="4"/>
      <c r="M11" s="4" t="s">
        <v>1</v>
      </c>
      <c r="N11" s="4" t="s">
        <v>4</v>
      </c>
      <c r="O11" s="4" t="s">
        <v>5</v>
      </c>
      <c r="P11" s="4" t="s">
        <v>6</v>
      </c>
      <c r="Q11" s="4" t="s">
        <v>3</v>
      </c>
      <c r="R11" s="4" t="s">
        <v>2</v>
      </c>
      <c r="S11" s="4" t="s">
        <v>33</v>
      </c>
      <c r="U11" s="2" t="s">
        <v>26</v>
      </c>
      <c r="V11" s="2"/>
      <c r="W11" s="2" t="s">
        <v>1</v>
      </c>
      <c r="X11" s="2" t="s">
        <v>4</v>
      </c>
      <c r="Y11" s="2" t="s">
        <v>5</v>
      </c>
      <c r="Z11" s="2" t="s">
        <v>6</v>
      </c>
      <c r="AA11" s="2" t="s">
        <v>3</v>
      </c>
      <c r="AB11" s="2" t="s">
        <v>2</v>
      </c>
      <c r="AC11" s="4" t="s">
        <v>33</v>
      </c>
    </row>
    <row r="12" spans="2:29" ht="15" customHeight="1" x14ac:dyDescent="0.35">
      <c r="B12" s="54" t="s">
        <v>7</v>
      </c>
      <c r="C12" s="4" t="s">
        <v>8</v>
      </c>
      <c r="D12" s="6">
        <v>0.04</v>
      </c>
      <c r="E12" s="6">
        <v>0.06</v>
      </c>
      <c r="F12" s="6">
        <v>7.0000000000000007E-2</v>
      </c>
      <c r="G12" s="6">
        <v>0.11</v>
      </c>
      <c r="H12" s="6">
        <v>0.05</v>
      </c>
      <c r="I12" s="6">
        <v>7.0000000000000007E-2</v>
      </c>
      <c r="K12" s="54" t="s">
        <v>7</v>
      </c>
      <c r="L12" s="4" t="s">
        <v>8</v>
      </c>
      <c r="M12" s="6">
        <v>0.14000000000000001</v>
      </c>
      <c r="N12" s="6">
        <v>0.1</v>
      </c>
      <c r="O12" s="6">
        <v>0.21</v>
      </c>
      <c r="P12" s="6">
        <v>0.12</v>
      </c>
      <c r="Q12" s="6">
        <v>0.02</v>
      </c>
      <c r="R12" s="6">
        <v>0.06</v>
      </c>
      <c r="S12" s="6">
        <f>'2019'!J18/'2019'!T18</f>
        <v>9.6200980392156868E-2</v>
      </c>
      <c r="U12" s="54" t="s">
        <v>7</v>
      </c>
      <c r="V12" s="2" t="s">
        <v>8</v>
      </c>
      <c r="W12" s="3">
        <v>7.0000000000000007E-2</v>
      </c>
      <c r="X12" s="3">
        <v>0.25</v>
      </c>
      <c r="Y12" s="3">
        <v>0.2</v>
      </c>
      <c r="Z12" s="3">
        <v>0.18</v>
      </c>
      <c r="AA12" s="3">
        <v>0.08</v>
      </c>
      <c r="AB12" s="3">
        <v>0.23</v>
      </c>
      <c r="AC12" s="3">
        <f>'2020'!J18/'2020'!T18</f>
        <v>0.17988007994670219</v>
      </c>
    </row>
    <row r="13" spans="2:29" x14ac:dyDescent="0.35">
      <c r="B13" s="54"/>
      <c r="C13" s="4" t="s">
        <v>9</v>
      </c>
      <c r="D13" s="6">
        <v>0.02</v>
      </c>
      <c r="E13" s="6">
        <v>0.11</v>
      </c>
      <c r="F13" s="6">
        <v>0.08</v>
      </c>
      <c r="G13" s="6">
        <v>0.15</v>
      </c>
      <c r="H13" s="6">
        <v>0.06</v>
      </c>
      <c r="I13" s="6">
        <v>0.08</v>
      </c>
      <c r="K13" s="54"/>
      <c r="L13" s="4" t="s">
        <v>9</v>
      </c>
      <c r="M13" s="6">
        <v>0.1</v>
      </c>
      <c r="N13" s="6">
        <v>0.11</v>
      </c>
      <c r="O13" s="6">
        <v>0.31</v>
      </c>
      <c r="P13" s="6">
        <v>0.22</v>
      </c>
      <c r="Q13" s="6">
        <v>0.03</v>
      </c>
      <c r="R13" s="6">
        <v>0.06</v>
      </c>
      <c r="S13" s="6">
        <f>'2019'!J19/'2019'!T19</f>
        <v>0.12906846240179573</v>
      </c>
      <c r="U13" s="54"/>
      <c r="V13" s="2" t="s">
        <v>9</v>
      </c>
      <c r="W13" s="3">
        <v>0.11</v>
      </c>
      <c r="X13" s="3">
        <v>0.27</v>
      </c>
      <c r="Y13" s="3">
        <v>0.28000000000000003</v>
      </c>
      <c r="Z13" s="3">
        <v>0.24</v>
      </c>
      <c r="AA13" s="3">
        <v>0.14000000000000001</v>
      </c>
      <c r="AB13" s="3">
        <v>0.24</v>
      </c>
      <c r="AC13" s="3">
        <f>'2020'!J19/'2020'!T19</f>
        <v>0.22390776699029127</v>
      </c>
    </row>
    <row r="14" spans="2:29" ht="15" customHeight="1" x14ac:dyDescent="0.35">
      <c r="B14" s="54" t="s">
        <v>10</v>
      </c>
      <c r="C14" s="4" t="s">
        <v>8</v>
      </c>
      <c r="D14" s="6" t="s">
        <v>18</v>
      </c>
      <c r="E14" s="6">
        <v>0.28999999999999998</v>
      </c>
      <c r="F14" s="6" t="s">
        <v>18</v>
      </c>
      <c r="G14" s="6" t="s">
        <v>18</v>
      </c>
      <c r="H14" s="6">
        <v>0</v>
      </c>
      <c r="I14" s="6" t="s">
        <v>18</v>
      </c>
      <c r="K14" s="54" t="s">
        <v>10</v>
      </c>
      <c r="L14" s="4" t="s">
        <v>8</v>
      </c>
      <c r="M14" s="6" t="s">
        <v>18</v>
      </c>
      <c r="N14" s="6">
        <v>0</v>
      </c>
      <c r="O14" s="6" t="s">
        <v>18</v>
      </c>
      <c r="P14" s="6">
        <v>0</v>
      </c>
      <c r="Q14" s="6">
        <v>0.04</v>
      </c>
      <c r="R14" s="6" t="s">
        <v>18</v>
      </c>
      <c r="S14" s="6">
        <f>'2019'!J20/'2019'!T20</f>
        <v>2.7777777777777776E-2</v>
      </c>
      <c r="U14" s="54" t="s">
        <v>10</v>
      </c>
      <c r="V14" s="2" t="s">
        <v>8</v>
      </c>
      <c r="W14" s="3" t="s">
        <v>18</v>
      </c>
      <c r="X14" s="3">
        <v>0.43</v>
      </c>
      <c r="Y14" s="3" t="s">
        <v>18</v>
      </c>
      <c r="Z14" s="3">
        <v>0</v>
      </c>
      <c r="AA14" s="3">
        <v>0</v>
      </c>
      <c r="AB14" s="3" t="s">
        <v>18</v>
      </c>
      <c r="AC14" s="3">
        <f>'2020'!J20/'2020'!T20</f>
        <v>0.125</v>
      </c>
    </row>
    <row r="15" spans="2:29" x14ac:dyDescent="0.35">
      <c r="B15" s="54"/>
      <c r="C15" s="4" t="s">
        <v>9</v>
      </c>
      <c r="D15" s="6" t="s">
        <v>18</v>
      </c>
      <c r="E15" s="6">
        <v>0.17</v>
      </c>
      <c r="F15" s="6" t="s">
        <v>18</v>
      </c>
      <c r="G15" s="6" t="s">
        <v>18</v>
      </c>
      <c r="H15" s="6">
        <v>0</v>
      </c>
      <c r="I15" s="6" t="s">
        <v>18</v>
      </c>
      <c r="K15" s="54"/>
      <c r="L15" s="4" t="s">
        <v>9</v>
      </c>
      <c r="M15" s="6" t="s">
        <v>18</v>
      </c>
      <c r="N15" s="6">
        <v>0</v>
      </c>
      <c r="O15" s="6" t="s">
        <v>18</v>
      </c>
      <c r="P15" s="6">
        <v>0</v>
      </c>
      <c r="Q15" s="6">
        <v>0.09</v>
      </c>
      <c r="R15" s="6" t="s">
        <v>18</v>
      </c>
      <c r="S15" s="6">
        <f>'2019'!J21/'2019'!T21</f>
        <v>6.25E-2</v>
      </c>
      <c r="U15" s="54"/>
      <c r="V15" s="2" t="s">
        <v>9</v>
      </c>
      <c r="W15" s="3" t="s">
        <v>18</v>
      </c>
      <c r="X15" s="3">
        <v>0.05</v>
      </c>
      <c r="Y15" s="3" t="s">
        <v>18</v>
      </c>
      <c r="Z15" s="3">
        <v>0</v>
      </c>
      <c r="AA15" s="3">
        <v>0</v>
      </c>
      <c r="AB15" s="3" t="s">
        <v>18</v>
      </c>
      <c r="AC15" s="3">
        <f>'2020'!J21/'2020'!T21</f>
        <v>2.4390243902439025E-2</v>
      </c>
    </row>
    <row r="16" spans="2:29" ht="15" customHeight="1" x14ac:dyDescent="0.35">
      <c r="B16" s="54" t="s">
        <v>11</v>
      </c>
      <c r="C16" s="4" t="s">
        <v>8</v>
      </c>
      <c r="D16" s="6">
        <v>0.09</v>
      </c>
      <c r="E16" s="6">
        <v>0.05</v>
      </c>
      <c r="F16" s="6">
        <v>7.0000000000000007E-2</v>
      </c>
      <c r="G16" s="6">
        <v>0.03</v>
      </c>
      <c r="H16" s="6">
        <v>0.05</v>
      </c>
      <c r="I16" s="6">
        <v>7.0000000000000007E-2</v>
      </c>
      <c r="K16" s="54" t="s">
        <v>11</v>
      </c>
      <c r="L16" s="4" t="s">
        <v>8</v>
      </c>
      <c r="M16" s="6">
        <v>0.09</v>
      </c>
      <c r="N16" s="6">
        <v>0.05</v>
      </c>
      <c r="O16" s="6">
        <v>0.13</v>
      </c>
      <c r="P16" s="6">
        <v>0.04</v>
      </c>
      <c r="Q16" s="6">
        <v>0.06</v>
      </c>
      <c r="R16" s="6">
        <v>7.0000000000000007E-2</v>
      </c>
      <c r="S16" s="6">
        <f>'2019'!J22/'2019'!T22</f>
        <v>6.5677297126618253E-2</v>
      </c>
      <c r="U16" s="54" t="s">
        <v>11</v>
      </c>
      <c r="V16" s="2" t="s">
        <v>8</v>
      </c>
      <c r="W16" s="3">
        <v>0.18</v>
      </c>
      <c r="X16" s="3">
        <v>0.08</v>
      </c>
      <c r="Y16" s="3">
        <v>0.12</v>
      </c>
      <c r="Z16" s="3">
        <v>0.02</v>
      </c>
      <c r="AA16" s="3">
        <v>0.09</v>
      </c>
      <c r="AB16" s="3">
        <v>0.13</v>
      </c>
      <c r="AC16" s="3">
        <f>'2020'!J22/'2020'!T22</f>
        <v>9.4809688581314874E-2</v>
      </c>
    </row>
    <row r="17" spans="2:29" x14ac:dyDescent="0.35">
      <c r="B17" s="54"/>
      <c r="C17" s="4" t="s">
        <v>9</v>
      </c>
      <c r="D17" s="6">
        <v>0.17</v>
      </c>
      <c r="E17" s="6">
        <v>0.08</v>
      </c>
      <c r="F17" s="6">
        <v>0.1</v>
      </c>
      <c r="G17" s="6">
        <v>0.04</v>
      </c>
      <c r="H17" s="6">
        <v>7.0000000000000007E-2</v>
      </c>
      <c r="I17" s="6">
        <v>7.0000000000000007E-2</v>
      </c>
      <c r="K17" s="54"/>
      <c r="L17" s="4" t="s">
        <v>9</v>
      </c>
      <c r="M17" s="6">
        <v>0.09</v>
      </c>
      <c r="N17" s="6">
        <v>0.05</v>
      </c>
      <c r="O17" s="6">
        <v>0.16</v>
      </c>
      <c r="P17" s="6">
        <v>0.06</v>
      </c>
      <c r="Q17" s="6">
        <v>0.06</v>
      </c>
      <c r="R17" s="6">
        <v>0.09</v>
      </c>
      <c r="S17" s="6">
        <f>'2019'!J23/'2019'!T23</f>
        <v>7.4468085106382975E-2</v>
      </c>
      <c r="U17" s="54"/>
      <c r="V17" s="2" t="s">
        <v>9</v>
      </c>
      <c r="W17" s="3">
        <v>0.27</v>
      </c>
      <c r="X17" s="3">
        <v>0.11</v>
      </c>
      <c r="Y17" s="3">
        <v>0.18</v>
      </c>
      <c r="Z17" s="3">
        <v>0.05</v>
      </c>
      <c r="AA17" s="3">
        <v>0.08</v>
      </c>
      <c r="AB17" s="3">
        <v>0.15</v>
      </c>
      <c r="AC17" s="3">
        <f>'2020'!J23/'2020'!T23</f>
        <v>0.11561051004636785</v>
      </c>
    </row>
    <row r="18" spans="2:29" x14ac:dyDescent="0.35">
      <c r="B18" s="54" t="s">
        <v>12</v>
      </c>
      <c r="C18" s="4" t="s">
        <v>8</v>
      </c>
      <c r="D18" s="6" t="s">
        <v>18</v>
      </c>
      <c r="E18" s="6" t="s">
        <v>18</v>
      </c>
      <c r="F18" s="6" t="s">
        <v>18</v>
      </c>
      <c r="G18" s="6" t="s">
        <v>18</v>
      </c>
      <c r="H18" s="6">
        <v>0.05</v>
      </c>
      <c r="I18" s="6">
        <v>0</v>
      </c>
      <c r="K18" s="54" t="s">
        <v>12</v>
      </c>
      <c r="L18" s="4" t="s">
        <v>8</v>
      </c>
      <c r="M18" s="6" t="s">
        <v>18</v>
      </c>
      <c r="N18" s="6" t="s">
        <v>18</v>
      </c>
      <c r="O18" s="6" t="s">
        <v>18</v>
      </c>
      <c r="P18" s="6" t="s">
        <v>18</v>
      </c>
      <c r="Q18" s="6">
        <v>0.01</v>
      </c>
      <c r="R18" s="6" t="s">
        <v>18</v>
      </c>
      <c r="S18" s="6">
        <f>'2019'!J24/'2019'!T24</f>
        <v>9.2592592592592587E-3</v>
      </c>
      <c r="U18" s="54" t="s">
        <v>12</v>
      </c>
      <c r="V18" s="2" t="s">
        <v>8</v>
      </c>
      <c r="W18" s="3" t="s">
        <v>18</v>
      </c>
      <c r="X18" s="3">
        <v>0</v>
      </c>
      <c r="Y18" s="3" t="s">
        <v>18</v>
      </c>
      <c r="Z18" s="3" t="s">
        <v>18</v>
      </c>
      <c r="AA18" s="3">
        <v>0.02</v>
      </c>
      <c r="AB18" s="3">
        <v>0</v>
      </c>
      <c r="AC18" s="3">
        <f>'2020'!J24/'2020'!T24</f>
        <v>2.1097046413502109E-2</v>
      </c>
    </row>
    <row r="19" spans="2:29" x14ac:dyDescent="0.35">
      <c r="B19" s="54"/>
      <c r="C19" s="4" t="s">
        <v>9</v>
      </c>
      <c r="D19" s="6" t="s">
        <v>18</v>
      </c>
      <c r="E19" s="6" t="s">
        <v>18</v>
      </c>
      <c r="F19" s="6" t="s">
        <v>18</v>
      </c>
      <c r="G19" s="6" t="s">
        <v>18</v>
      </c>
      <c r="H19" s="6">
        <v>0.04</v>
      </c>
      <c r="I19" s="6">
        <v>0</v>
      </c>
      <c r="K19" s="54"/>
      <c r="L19" s="4" t="s">
        <v>9</v>
      </c>
      <c r="M19" s="6" t="s">
        <v>18</v>
      </c>
      <c r="N19" s="6" t="s">
        <v>18</v>
      </c>
      <c r="O19" s="6" t="s">
        <v>18</v>
      </c>
      <c r="P19" s="6" t="s">
        <v>18</v>
      </c>
      <c r="Q19" s="6">
        <v>0.05</v>
      </c>
      <c r="R19" s="6" t="s">
        <v>18</v>
      </c>
      <c r="S19" s="6">
        <f>'2019'!J25/'2019'!T25</f>
        <v>5.434782608695652E-2</v>
      </c>
      <c r="U19" s="54"/>
      <c r="V19" s="2" t="s">
        <v>9</v>
      </c>
      <c r="W19" s="3" t="s">
        <v>18</v>
      </c>
      <c r="X19" s="3">
        <v>0</v>
      </c>
      <c r="Y19" s="3" t="s">
        <v>18</v>
      </c>
      <c r="Z19" s="3" t="s">
        <v>18</v>
      </c>
      <c r="AA19" s="3">
        <v>0.03</v>
      </c>
      <c r="AB19" s="3">
        <v>0</v>
      </c>
      <c r="AC19" s="3">
        <f>'2020'!J25/'2020'!T25</f>
        <v>2.9850746268656716E-2</v>
      </c>
    </row>
    <row r="20" spans="2:29" x14ac:dyDescent="0.35">
      <c r="B20" s="7" t="s">
        <v>14</v>
      </c>
      <c r="C20" s="4"/>
      <c r="D20" s="4" t="s">
        <v>1</v>
      </c>
      <c r="E20" s="4" t="s">
        <v>4</v>
      </c>
      <c r="F20" s="4" t="s">
        <v>5</v>
      </c>
      <c r="G20" s="4" t="s">
        <v>6</v>
      </c>
      <c r="H20" s="4" t="s">
        <v>3</v>
      </c>
      <c r="I20" s="4" t="s">
        <v>2</v>
      </c>
      <c r="K20" s="4" t="s">
        <v>21</v>
      </c>
      <c r="L20" s="4"/>
      <c r="M20" s="4" t="s">
        <v>1</v>
      </c>
      <c r="N20" s="4" t="s">
        <v>4</v>
      </c>
      <c r="O20" s="4" t="s">
        <v>5</v>
      </c>
      <c r="P20" s="4" t="s">
        <v>6</v>
      </c>
      <c r="Q20" s="4" t="s">
        <v>3</v>
      </c>
      <c r="R20" s="4" t="s">
        <v>2</v>
      </c>
      <c r="S20" s="4" t="s">
        <v>33</v>
      </c>
      <c r="U20" s="2" t="s">
        <v>27</v>
      </c>
      <c r="V20" s="2"/>
      <c r="W20" s="2" t="s">
        <v>1</v>
      </c>
      <c r="X20" s="2" t="s">
        <v>4</v>
      </c>
      <c r="Y20" s="2" t="s">
        <v>5</v>
      </c>
      <c r="Z20" s="2" t="s">
        <v>6</v>
      </c>
      <c r="AA20" s="2" t="s">
        <v>3</v>
      </c>
      <c r="AB20" s="2" t="s">
        <v>2</v>
      </c>
      <c r="AC20" s="4" t="s">
        <v>33</v>
      </c>
    </row>
    <row r="21" spans="2:29" ht="15" customHeight="1" x14ac:dyDescent="0.35">
      <c r="B21" s="54" t="s">
        <v>7</v>
      </c>
      <c r="C21" s="4" t="s">
        <v>8</v>
      </c>
      <c r="D21" s="6">
        <v>0.02</v>
      </c>
      <c r="E21" s="6">
        <v>0.1</v>
      </c>
      <c r="F21" s="6">
        <v>0.09</v>
      </c>
      <c r="G21" s="6">
        <v>0.13</v>
      </c>
      <c r="H21" s="6">
        <v>0.04</v>
      </c>
      <c r="I21" s="6">
        <v>0.13</v>
      </c>
      <c r="K21" s="54" t="s">
        <v>7</v>
      </c>
      <c r="L21" s="4" t="s">
        <v>8</v>
      </c>
      <c r="M21" s="6">
        <v>0.12</v>
      </c>
      <c r="N21" s="6">
        <v>0.09</v>
      </c>
      <c r="O21" s="6">
        <v>0.21</v>
      </c>
      <c r="P21" s="6">
        <v>0.14000000000000001</v>
      </c>
      <c r="Q21" s="6">
        <v>0.02</v>
      </c>
      <c r="R21" s="6">
        <v>7.0000000000000007E-2</v>
      </c>
      <c r="S21" s="6">
        <f>'2019'!J31/'2019'!T31</f>
        <v>9.8626716604244699E-2</v>
      </c>
      <c r="U21" s="54" t="s">
        <v>7</v>
      </c>
      <c r="V21" s="2" t="s">
        <v>8</v>
      </c>
      <c r="W21" s="3">
        <v>0.1</v>
      </c>
      <c r="X21" s="3">
        <v>0.22</v>
      </c>
      <c r="Y21" s="3">
        <v>0.17</v>
      </c>
      <c r="Z21" s="3">
        <v>0.21</v>
      </c>
      <c r="AA21" s="3">
        <v>0.1</v>
      </c>
      <c r="AB21" s="3">
        <v>0.28000000000000003</v>
      </c>
      <c r="AC21" s="3">
        <f>'2020'!J31/'2020'!T31</f>
        <v>0.19440993788819877</v>
      </c>
    </row>
    <row r="22" spans="2:29" x14ac:dyDescent="0.35">
      <c r="B22" s="54"/>
      <c r="C22" s="4" t="s">
        <v>9</v>
      </c>
      <c r="D22" s="6">
        <v>0.01</v>
      </c>
      <c r="E22" s="6">
        <v>0.08</v>
      </c>
      <c r="F22" s="6">
        <v>0.16</v>
      </c>
      <c r="G22" s="6">
        <v>0.14000000000000001</v>
      </c>
      <c r="H22" s="6">
        <v>0.04</v>
      </c>
      <c r="I22" s="6">
        <v>0.11</v>
      </c>
      <c r="K22" s="54"/>
      <c r="L22" s="4" t="s">
        <v>9</v>
      </c>
      <c r="M22" s="6">
        <v>0.09</v>
      </c>
      <c r="N22" s="6">
        <v>0.12</v>
      </c>
      <c r="O22" s="6">
        <v>0.25</v>
      </c>
      <c r="P22" s="6">
        <v>0.22</v>
      </c>
      <c r="Q22" s="6">
        <v>0.02</v>
      </c>
      <c r="R22" s="6">
        <v>0.08</v>
      </c>
      <c r="S22" s="6">
        <f>'2019'!J32/'2019'!T32</f>
        <v>0.12923607122343481</v>
      </c>
      <c r="U22" s="54"/>
      <c r="V22" s="2" t="s">
        <v>9</v>
      </c>
      <c r="W22" s="3">
        <v>0.18</v>
      </c>
      <c r="X22" s="3">
        <v>0.21</v>
      </c>
      <c r="Y22" s="3">
        <v>0.3</v>
      </c>
      <c r="Z22" s="3">
        <v>0.28000000000000003</v>
      </c>
      <c r="AA22" s="3">
        <v>0.11</v>
      </c>
      <c r="AB22" s="3">
        <v>0.31</v>
      </c>
      <c r="AC22" s="3">
        <f>'2020'!J32/'2020'!T32</f>
        <v>0.23059490084985837</v>
      </c>
    </row>
    <row r="23" spans="2:29" ht="15" customHeight="1" x14ac:dyDescent="0.35">
      <c r="B23" s="54" t="s">
        <v>10</v>
      </c>
      <c r="C23" s="4" t="s">
        <v>8</v>
      </c>
      <c r="D23" s="6" t="s">
        <v>18</v>
      </c>
      <c r="E23" s="6">
        <v>0.25</v>
      </c>
      <c r="F23" s="6" t="s">
        <v>18</v>
      </c>
      <c r="G23" s="6" t="s">
        <v>18</v>
      </c>
      <c r="H23" s="6">
        <v>0</v>
      </c>
      <c r="I23" s="6" t="s">
        <v>18</v>
      </c>
      <c r="K23" s="54" t="s">
        <v>10</v>
      </c>
      <c r="L23" s="4" t="s">
        <v>8</v>
      </c>
      <c r="M23" s="6" t="s">
        <v>18</v>
      </c>
      <c r="N23" s="6">
        <v>0</v>
      </c>
      <c r="O23" s="6" t="s">
        <v>18</v>
      </c>
      <c r="P23" s="6">
        <v>0</v>
      </c>
      <c r="Q23" s="6">
        <v>0</v>
      </c>
      <c r="R23" s="6" t="s">
        <v>18</v>
      </c>
      <c r="S23" s="6">
        <f>'2019'!J33/'2019'!T33</f>
        <v>0</v>
      </c>
      <c r="U23" s="54" t="s">
        <v>10</v>
      </c>
      <c r="V23" s="2" t="s">
        <v>8</v>
      </c>
      <c r="W23" s="3" t="s">
        <v>18</v>
      </c>
      <c r="X23" s="3">
        <v>0.17</v>
      </c>
      <c r="Y23" s="3" t="s">
        <v>18</v>
      </c>
      <c r="Z23" s="3">
        <v>0</v>
      </c>
      <c r="AA23" s="3">
        <v>0</v>
      </c>
      <c r="AB23" s="3" t="s">
        <v>18</v>
      </c>
      <c r="AC23" s="3">
        <f>'2020'!J33/'2020'!T33</f>
        <v>5.5555555555555552E-2</v>
      </c>
    </row>
    <row r="24" spans="2:29" x14ac:dyDescent="0.35">
      <c r="B24" s="54"/>
      <c r="C24" s="4" t="s">
        <v>9</v>
      </c>
      <c r="D24" s="6" t="s">
        <v>18</v>
      </c>
      <c r="E24" s="6">
        <v>0</v>
      </c>
      <c r="F24" s="6" t="s">
        <v>18</v>
      </c>
      <c r="G24" s="6" t="s">
        <v>18</v>
      </c>
      <c r="H24" s="6">
        <v>0</v>
      </c>
      <c r="I24" s="6" t="s">
        <v>18</v>
      </c>
      <c r="K24" s="54"/>
      <c r="L24" s="4" t="s">
        <v>9</v>
      </c>
      <c r="M24" s="6" t="s">
        <v>18</v>
      </c>
      <c r="N24" s="6">
        <v>0</v>
      </c>
      <c r="O24" s="6" t="s">
        <v>18</v>
      </c>
      <c r="P24" s="6">
        <v>0</v>
      </c>
      <c r="Q24" s="6">
        <v>0.06</v>
      </c>
      <c r="R24" s="6" t="s">
        <v>18</v>
      </c>
      <c r="S24" s="6">
        <f>'2019'!J34/'2019'!T34</f>
        <v>3.125E-2</v>
      </c>
      <c r="U24" s="54"/>
      <c r="V24" s="2" t="s">
        <v>9</v>
      </c>
      <c r="W24" s="3" t="s">
        <v>18</v>
      </c>
      <c r="X24" s="3">
        <v>0</v>
      </c>
      <c r="Y24" s="3" t="s">
        <v>18</v>
      </c>
      <c r="Z24" s="3">
        <v>0</v>
      </c>
      <c r="AA24" s="3">
        <v>0</v>
      </c>
      <c r="AB24" s="3" t="s">
        <v>18</v>
      </c>
      <c r="AC24" s="3">
        <f>'2020'!J34/'2020'!T34</f>
        <v>0</v>
      </c>
    </row>
    <row r="25" spans="2:29" ht="15" customHeight="1" x14ac:dyDescent="0.35">
      <c r="B25" s="54" t="s">
        <v>11</v>
      </c>
      <c r="C25" s="4" t="s">
        <v>8</v>
      </c>
      <c r="D25" s="6">
        <v>0.15</v>
      </c>
      <c r="E25" s="6">
        <v>0.03</v>
      </c>
      <c r="F25" s="6">
        <v>0.16</v>
      </c>
      <c r="G25" s="6">
        <v>0.04</v>
      </c>
      <c r="H25" s="6">
        <v>0.05</v>
      </c>
      <c r="I25" s="6">
        <v>0.01</v>
      </c>
      <c r="K25" s="54" t="s">
        <v>11</v>
      </c>
      <c r="L25" s="4" t="s">
        <v>8</v>
      </c>
      <c r="M25" s="6">
        <v>0.08</v>
      </c>
      <c r="N25" s="6">
        <v>0.06</v>
      </c>
      <c r="O25" s="6">
        <v>0.09</v>
      </c>
      <c r="P25" s="6">
        <v>0.05</v>
      </c>
      <c r="Q25" s="6">
        <v>0.05</v>
      </c>
      <c r="R25" s="6">
        <v>0.06</v>
      </c>
      <c r="S25" s="6">
        <f>'2019'!J35/'2019'!T35</f>
        <v>5.9357768407395393E-2</v>
      </c>
      <c r="U25" s="54" t="s">
        <v>11</v>
      </c>
      <c r="V25" s="2" t="s">
        <v>8</v>
      </c>
      <c r="W25" s="3">
        <v>0.25</v>
      </c>
      <c r="X25" s="3">
        <v>0.12</v>
      </c>
      <c r="Y25" s="3">
        <v>0.13</v>
      </c>
      <c r="Z25" s="3">
        <v>0.06</v>
      </c>
      <c r="AA25" s="3">
        <v>7.0000000000000007E-2</v>
      </c>
      <c r="AB25" s="3">
        <v>0.11</v>
      </c>
      <c r="AC25" s="3">
        <f>'2020'!J35/'2020'!T35</f>
        <v>0.10247349823321555</v>
      </c>
    </row>
    <row r="26" spans="2:29" x14ac:dyDescent="0.35">
      <c r="B26" s="54"/>
      <c r="C26" s="4" t="s">
        <v>9</v>
      </c>
      <c r="D26" s="6">
        <v>0.16</v>
      </c>
      <c r="E26" s="6">
        <v>0.05</v>
      </c>
      <c r="F26" s="6">
        <v>0.12</v>
      </c>
      <c r="G26" s="6">
        <v>0.04</v>
      </c>
      <c r="H26" s="6">
        <v>0.08</v>
      </c>
      <c r="I26" s="6">
        <v>0.03</v>
      </c>
      <c r="K26" s="54"/>
      <c r="L26" s="4" t="s">
        <v>9</v>
      </c>
      <c r="M26" s="6">
        <v>0.11</v>
      </c>
      <c r="N26" s="6">
        <v>0.05</v>
      </c>
      <c r="O26" s="6">
        <v>0.16</v>
      </c>
      <c r="P26" s="6">
        <v>0.08</v>
      </c>
      <c r="Q26" s="6">
        <v>0.06</v>
      </c>
      <c r="R26" s="6">
        <v>0.06</v>
      </c>
      <c r="S26" s="6">
        <f>'2019'!J36/'2019'!T36</f>
        <v>6.9955406911928655E-2</v>
      </c>
      <c r="U26" s="54"/>
      <c r="V26" s="2" t="s">
        <v>9</v>
      </c>
      <c r="W26" s="3">
        <v>0.28000000000000003</v>
      </c>
      <c r="X26" s="3">
        <v>0.12</v>
      </c>
      <c r="Y26" s="3">
        <v>0.2</v>
      </c>
      <c r="Z26" s="3">
        <v>7.0000000000000007E-2</v>
      </c>
      <c r="AA26" s="3">
        <v>0.13</v>
      </c>
      <c r="AB26" s="3">
        <v>0.14000000000000001</v>
      </c>
      <c r="AC26" s="3">
        <f>'2020'!J36/'2020'!T36</f>
        <v>0.13100558659217876</v>
      </c>
    </row>
    <row r="27" spans="2:29" x14ac:dyDescent="0.35">
      <c r="B27" s="54" t="s">
        <v>12</v>
      </c>
      <c r="C27" s="4" t="s">
        <v>8</v>
      </c>
      <c r="D27" s="6" t="s">
        <v>18</v>
      </c>
      <c r="E27" s="6" t="s">
        <v>18</v>
      </c>
      <c r="F27" s="6" t="s">
        <v>18</v>
      </c>
      <c r="G27" s="6" t="s">
        <v>18</v>
      </c>
      <c r="H27" s="6">
        <v>0.02</v>
      </c>
      <c r="I27" s="6">
        <v>0</v>
      </c>
      <c r="K27" s="54" t="s">
        <v>12</v>
      </c>
      <c r="L27" s="4" t="s">
        <v>8</v>
      </c>
      <c r="M27" s="6" t="s">
        <v>18</v>
      </c>
      <c r="N27" s="6" t="s">
        <v>18</v>
      </c>
      <c r="O27" s="6" t="s">
        <v>18</v>
      </c>
      <c r="P27" s="6" t="s">
        <v>18</v>
      </c>
      <c r="Q27" s="6">
        <v>0.17</v>
      </c>
      <c r="R27" s="6" t="s">
        <v>18</v>
      </c>
      <c r="S27" s="6">
        <f>'2019'!J37/'2019'!T37</f>
        <v>0.17424242424242425</v>
      </c>
      <c r="U27" s="54" t="s">
        <v>12</v>
      </c>
      <c r="V27" s="2" t="s">
        <v>8</v>
      </c>
      <c r="W27" s="3" t="s">
        <v>18</v>
      </c>
      <c r="X27" s="3">
        <v>0</v>
      </c>
      <c r="Y27" s="3" t="s">
        <v>18</v>
      </c>
      <c r="Z27" s="3" t="s">
        <v>18</v>
      </c>
      <c r="AA27" s="3">
        <v>0.08</v>
      </c>
      <c r="AB27" s="3" t="s">
        <v>18</v>
      </c>
      <c r="AC27" s="3">
        <f>'2020'!J37/'2020'!T37</f>
        <v>7.3929961089494164E-2</v>
      </c>
    </row>
    <row r="28" spans="2:29" x14ac:dyDescent="0.35">
      <c r="B28" s="54"/>
      <c r="C28" s="4" t="s">
        <v>9</v>
      </c>
      <c r="D28" s="6" t="s">
        <v>18</v>
      </c>
      <c r="E28" s="6" t="s">
        <v>18</v>
      </c>
      <c r="F28" s="6" t="s">
        <v>18</v>
      </c>
      <c r="G28" s="6" t="s">
        <v>18</v>
      </c>
      <c r="H28" s="6">
        <v>0</v>
      </c>
      <c r="I28" s="6">
        <v>0</v>
      </c>
      <c r="K28" s="54"/>
      <c r="L28" s="4" t="s">
        <v>9</v>
      </c>
      <c r="M28" s="6" t="s">
        <v>18</v>
      </c>
      <c r="N28" s="6" t="s">
        <v>18</v>
      </c>
      <c r="O28" s="6" t="s">
        <v>18</v>
      </c>
      <c r="P28" s="6" t="s">
        <v>18</v>
      </c>
      <c r="Q28" s="6">
        <v>0.19</v>
      </c>
      <c r="R28" s="6" t="s">
        <v>18</v>
      </c>
      <c r="S28" s="6">
        <f>'2019'!J38/'2019'!T38</f>
        <v>0.18978102189781021</v>
      </c>
      <c r="U28" s="54"/>
      <c r="V28" s="2" t="s">
        <v>9</v>
      </c>
      <c r="W28" s="3" t="s">
        <v>18</v>
      </c>
      <c r="X28" s="3">
        <v>7.0000000000000007E-2</v>
      </c>
      <c r="Y28" s="3" t="s">
        <v>18</v>
      </c>
      <c r="Z28" s="3" t="s">
        <v>18</v>
      </c>
      <c r="AA28" s="3">
        <v>0.06</v>
      </c>
      <c r="AB28" s="3" t="s">
        <v>18</v>
      </c>
      <c r="AC28" s="3">
        <f>'2020'!J38/'2020'!T38</f>
        <v>5.6034482758620691E-2</v>
      </c>
    </row>
    <row r="29" spans="2:29" x14ac:dyDescent="0.35">
      <c r="B29" s="7" t="s">
        <v>15</v>
      </c>
      <c r="C29" s="4"/>
      <c r="D29" s="4" t="s">
        <v>1</v>
      </c>
      <c r="E29" s="4" t="s">
        <v>4</v>
      </c>
      <c r="F29" s="4" t="s">
        <v>5</v>
      </c>
      <c r="G29" s="4" t="s">
        <v>6</v>
      </c>
      <c r="H29" s="4" t="s">
        <v>3</v>
      </c>
      <c r="I29" s="4" t="s">
        <v>2</v>
      </c>
      <c r="K29" s="4" t="s">
        <v>22</v>
      </c>
      <c r="L29" s="4"/>
      <c r="M29" s="4" t="s">
        <v>1</v>
      </c>
      <c r="N29" s="4" t="s">
        <v>4</v>
      </c>
      <c r="O29" s="4" t="s">
        <v>5</v>
      </c>
      <c r="P29" s="4" t="s">
        <v>6</v>
      </c>
      <c r="Q29" s="4" t="s">
        <v>3</v>
      </c>
      <c r="R29" s="4" t="s">
        <v>2</v>
      </c>
      <c r="S29" s="6"/>
      <c r="U29" s="2" t="s">
        <v>28</v>
      </c>
      <c r="V29" s="2"/>
      <c r="W29" s="2" t="s">
        <v>1</v>
      </c>
      <c r="X29" s="2" t="s">
        <v>4</v>
      </c>
      <c r="Y29" s="2" t="s">
        <v>5</v>
      </c>
      <c r="Z29" s="2" t="s">
        <v>6</v>
      </c>
      <c r="AA29" s="2" t="s">
        <v>3</v>
      </c>
      <c r="AB29" s="2" t="s">
        <v>2</v>
      </c>
      <c r="AC29" s="4" t="s">
        <v>33</v>
      </c>
    </row>
    <row r="30" spans="2:29" ht="15" customHeight="1" x14ac:dyDescent="0.35">
      <c r="B30" s="54" t="s">
        <v>7</v>
      </c>
      <c r="C30" s="4" t="s">
        <v>8</v>
      </c>
      <c r="D30" s="6">
        <v>0.03</v>
      </c>
      <c r="E30" s="6">
        <v>7.0000000000000007E-2</v>
      </c>
      <c r="F30" s="6">
        <v>0.11</v>
      </c>
      <c r="G30" s="6">
        <v>0.08</v>
      </c>
      <c r="H30" s="6">
        <v>0.05</v>
      </c>
      <c r="I30" s="6">
        <v>0.08</v>
      </c>
      <c r="K30" s="54" t="s">
        <v>7</v>
      </c>
      <c r="L30" s="4" t="s">
        <v>8</v>
      </c>
      <c r="M30" s="6">
        <v>0.17</v>
      </c>
      <c r="N30" s="6">
        <v>0.09</v>
      </c>
      <c r="O30" s="6">
        <v>0.12</v>
      </c>
      <c r="P30" s="6">
        <v>0.15</v>
      </c>
      <c r="Q30" s="6">
        <v>0.01</v>
      </c>
      <c r="R30" s="6">
        <v>0.08</v>
      </c>
      <c r="S30" s="6">
        <f>'2019'!J44/'2019'!T44</f>
        <v>9.0684253915910965E-2</v>
      </c>
      <c r="U30" s="54" t="s">
        <v>7</v>
      </c>
      <c r="V30" s="2" t="s">
        <v>8</v>
      </c>
      <c r="W30" s="3">
        <v>0.13</v>
      </c>
      <c r="X30" s="3">
        <v>0.23</v>
      </c>
      <c r="Y30" s="3">
        <v>0.2</v>
      </c>
      <c r="Z30" s="3">
        <v>0.24</v>
      </c>
      <c r="AA30" s="3">
        <v>0.11</v>
      </c>
      <c r="AB30" s="3">
        <v>0.2</v>
      </c>
      <c r="AC30" s="3">
        <f>'2020'!J44/'2020'!T44</f>
        <v>0.19148936170212766</v>
      </c>
    </row>
    <row r="31" spans="2:29" x14ac:dyDescent="0.35">
      <c r="B31" s="54"/>
      <c r="C31" s="4" t="s">
        <v>9</v>
      </c>
      <c r="D31" s="6">
        <v>0.11</v>
      </c>
      <c r="E31" s="6">
        <v>0.14000000000000001</v>
      </c>
      <c r="F31" s="6">
        <v>0.14000000000000001</v>
      </c>
      <c r="G31" s="6">
        <v>0.15</v>
      </c>
      <c r="H31" s="6">
        <v>0.05</v>
      </c>
      <c r="I31" s="6">
        <v>0.08</v>
      </c>
      <c r="K31" s="54"/>
      <c r="L31" s="4" t="s">
        <v>9</v>
      </c>
      <c r="M31" s="6">
        <v>0.18</v>
      </c>
      <c r="N31" s="6">
        <v>0.09</v>
      </c>
      <c r="O31" s="6">
        <v>0.14000000000000001</v>
      </c>
      <c r="P31" s="6">
        <v>0.24</v>
      </c>
      <c r="Q31" s="6">
        <v>0.03</v>
      </c>
      <c r="R31" s="6">
        <v>0.08</v>
      </c>
      <c r="S31" s="6">
        <f>'2019'!J45/'2019'!T45</f>
        <v>0.11324639670555937</v>
      </c>
      <c r="U31" s="54"/>
      <c r="V31" s="2" t="s">
        <v>9</v>
      </c>
      <c r="W31" s="3">
        <v>0.11</v>
      </c>
      <c r="X31" s="3">
        <v>0.27</v>
      </c>
      <c r="Y31" s="3">
        <v>0.22</v>
      </c>
      <c r="Z31" s="3">
        <v>0.24</v>
      </c>
      <c r="AA31" s="3">
        <v>0.11</v>
      </c>
      <c r="AB31" s="3">
        <v>0.24</v>
      </c>
      <c r="AC31" s="3">
        <f>'2020'!J45/'2020'!T45</f>
        <v>0.21178637200736647</v>
      </c>
    </row>
    <row r="32" spans="2:29" ht="15" customHeight="1" x14ac:dyDescent="0.35">
      <c r="B32" s="54" t="s">
        <v>10</v>
      </c>
      <c r="C32" s="4" t="s">
        <v>8</v>
      </c>
      <c r="D32" s="6" t="s">
        <v>18</v>
      </c>
      <c r="E32" s="6" t="s">
        <v>18</v>
      </c>
      <c r="F32" s="6" t="s">
        <v>18</v>
      </c>
      <c r="G32" s="6" t="s">
        <v>18</v>
      </c>
      <c r="H32" s="6">
        <v>0</v>
      </c>
      <c r="I32" s="6" t="s">
        <v>18</v>
      </c>
      <c r="K32" s="54" t="s">
        <v>10</v>
      </c>
      <c r="L32" s="4" t="s">
        <v>8</v>
      </c>
      <c r="M32" s="6" t="s">
        <v>18</v>
      </c>
      <c r="N32" s="6">
        <v>0</v>
      </c>
      <c r="O32" s="6" t="s">
        <v>18</v>
      </c>
      <c r="P32" s="6">
        <v>0</v>
      </c>
      <c r="Q32" s="6">
        <v>0.06</v>
      </c>
      <c r="R32" s="6" t="s">
        <v>18</v>
      </c>
      <c r="S32" s="6">
        <f>'2019'!J46/'2019'!T46</f>
        <v>0.04</v>
      </c>
      <c r="U32" s="54" t="s">
        <v>10</v>
      </c>
      <c r="V32" s="2" t="s">
        <v>8</v>
      </c>
      <c r="W32" s="3" t="s">
        <v>18</v>
      </c>
      <c r="X32" s="3">
        <v>0</v>
      </c>
      <c r="Y32" s="3" t="s">
        <v>18</v>
      </c>
      <c r="Z32" s="3">
        <v>0</v>
      </c>
      <c r="AA32" s="3">
        <v>0</v>
      </c>
      <c r="AB32" s="3" t="s">
        <v>18</v>
      </c>
      <c r="AC32" s="3">
        <f>'2020'!J46/'2020'!T46</f>
        <v>0</v>
      </c>
    </row>
    <row r="33" spans="2:29" x14ac:dyDescent="0.35">
      <c r="B33" s="54"/>
      <c r="C33" s="4" t="s">
        <v>9</v>
      </c>
      <c r="D33" s="6" t="s">
        <v>18</v>
      </c>
      <c r="E33" s="6">
        <v>0</v>
      </c>
      <c r="F33" s="6" t="s">
        <v>18</v>
      </c>
      <c r="G33" s="6" t="s">
        <v>18</v>
      </c>
      <c r="H33" s="6">
        <v>0</v>
      </c>
      <c r="I33" s="6" t="s">
        <v>18</v>
      </c>
      <c r="K33" s="54"/>
      <c r="L33" s="4" t="s">
        <v>9</v>
      </c>
      <c r="M33" s="6" t="s">
        <v>18</v>
      </c>
      <c r="N33" s="6">
        <v>0</v>
      </c>
      <c r="O33" s="6" t="s">
        <v>18</v>
      </c>
      <c r="P33" s="6">
        <v>0</v>
      </c>
      <c r="Q33" s="6">
        <v>0</v>
      </c>
      <c r="R33" s="6" t="s">
        <v>18</v>
      </c>
      <c r="S33" s="6">
        <f>'2019'!J47/'2019'!T47</f>
        <v>0</v>
      </c>
      <c r="U33" s="54"/>
      <c r="V33" s="2" t="s">
        <v>9</v>
      </c>
      <c r="W33" s="3" t="s">
        <v>18</v>
      </c>
      <c r="X33" s="3">
        <v>0.3</v>
      </c>
      <c r="Y33" s="3" t="s">
        <v>18</v>
      </c>
      <c r="Z33" s="3">
        <v>0</v>
      </c>
      <c r="AA33" s="3">
        <v>0</v>
      </c>
      <c r="AB33" s="3" t="s">
        <v>18</v>
      </c>
      <c r="AC33" s="3">
        <f>'2020'!J47/'2020'!T47</f>
        <v>9.6774193548387094E-2</v>
      </c>
    </row>
    <row r="34" spans="2:29" ht="15" customHeight="1" x14ac:dyDescent="0.35">
      <c r="B34" s="54" t="s">
        <v>11</v>
      </c>
      <c r="C34" s="4" t="s">
        <v>8</v>
      </c>
      <c r="D34" s="6">
        <v>0.05</v>
      </c>
      <c r="E34" s="6">
        <v>0.04</v>
      </c>
      <c r="F34" s="6">
        <v>7.0000000000000007E-2</v>
      </c>
      <c r="G34" s="6">
        <v>0.03</v>
      </c>
      <c r="H34" s="6">
        <v>0.05</v>
      </c>
      <c r="I34" s="6">
        <v>0.03</v>
      </c>
      <c r="K34" s="54" t="s">
        <v>11</v>
      </c>
      <c r="L34" s="4" t="s">
        <v>8</v>
      </c>
      <c r="M34" s="6">
        <v>0.06</v>
      </c>
      <c r="N34" s="6">
        <v>0.03</v>
      </c>
      <c r="O34" s="6">
        <v>0.09</v>
      </c>
      <c r="P34" s="6">
        <v>0.03</v>
      </c>
      <c r="Q34" s="6">
        <v>0.06</v>
      </c>
      <c r="R34" s="6">
        <v>0.05</v>
      </c>
      <c r="S34" s="6">
        <f>'2019'!J48/'2019'!T48</f>
        <v>4.9162011173184354E-2</v>
      </c>
      <c r="U34" s="54" t="s">
        <v>11</v>
      </c>
      <c r="V34" s="2" t="s">
        <v>8</v>
      </c>
      <c r="W34" s="3">
        <v>0.11</v>
      </c>
      <c r="X34" s="3">
        <v>0.11</v>
      </c>
      <c r="Y34" s="3">
        <v>0.11</v>
      </c>
      <c r="Z34" s="3">
        <v>0.06</v>
      </c>
      <c r="AA34" s="3">
        <v>0.05</v>
      </c>
      <c r="AB34" s="3">
        <v>0.1</v>
      </c>
      <c r="AC34" s="3">
        <f>'2020'!J48/'2020'!T48</f>
        <v>8.3836351441985243E-2</v>
      </c>
    </row>
    <row r="35" spans="2:29" x14ac:dyDescent="0.35">
      <c r="B35" s="54"/>
      <c r="C35" s="4" t="s">
        <v>9</v>
      </c>
      <c r="D35" s="6">
        <v>0.04</v>
      </c>
      <c r="E35" s="6">
        <v>0.05</v>
      </c>
      <c r="F35" s="6">
        <v>0.1</v>
      </c>
      <c r="G35" s="6">
        <v>0.05</v>
      </c>
      <c r="H35" s="6">
        <v>7.0000000000000007E-2</v>
      </c>
      <c r="I35" s="6">
        <v>0.04</v>
      </c>
      <c r="K35" s="54"/>
      <c r="L35" s="4" t="s">
        <v>9</v>
      </c>
      <c r="M35" s="6">
        <v>0.04</v>
      </c>
      <c r="N35" s="6">
        <v>0.05</v>
      </c>
      <c r="O35" s="6">
        <v>0.11</v>
      </c>
      <c r="P35" s="6">
        <v>0.03</v>
      </c>
      <c r="Q35" s="6">
        <v>7.0000000000000007E-2</v>
      </c>
      <c r="R35" s="6">
        <v>0.06</v>
      </c>
      <c r="S35" s="6">
        <f>'2019'!J49/'2019'!T49</f>
        <v>5.8404074702886249E-2</v>
      </c>
      <c r="U35" s="54"/>
      <c r="V35" s="2" t="s">
        <v>9</v>
      </c>
      <c r="W35" s="3">
        <v>0.28000000000000003</v>
      </c>
      <c r="X35" s="3">
        <v>0.13</v>
      </c>
      <c r="Y35" s="3">
        <v>0.16</v>
      </c>
      <c r="Z35" s="3">
        <v>0.08</v>
      </c>
      <c r="AA35" s="3">
        <v>0.09</v>
      </c>
      <c r="AB35" s="3">
        <v>0.12</v>
      </c>
      <c r="AC35" s="3">
        <f>'2020'!J49/'2020'!T49</f>
        <v>0.11332755131540907</v>
      </c>
    </row>
    <row r="36" spans="2:29" x14ac:dyDescent="0.35">
      <c r="B36" s="54" t="s">
        <v>12</v>
      </c>
      <c r="C36" s="4" t="s">
        <v>8</v>
      </c>
      <c r="D36" s="6" t="s">
        <v>18</v>
      </c>
      <c r="E36" s="6" t="s">
        <v>18</v>
      </c>
      <c r="F36" s="6" t="s">
        <v>18</v>
      </c>
      <c r="G36" s="6" t="s">
        <v>18</v>
      </c>
      <c r="H36" s="6">
        <v>0.02</v>
      </c>
      <c r="I36" s="6">
        <v>0.06</v>
      </c>
      <c r="K36" s="54" t="s">
        <v>12</v>
      </c>
      <c r="L36" s="4" t="s">
        <v>8</v>
      </c>
      <c r="M36" s="6" t="s">
        <v>18</v>
      </c>
      <c r="N36" s="6" t="s">
        <v>18</v>
      </c>
      <c r="O36" s="6" t="s">
        <v>18</v>
      </c>
      <c r="P36" s="6" t="s">
        <v>18</v>
      </c>
      <c r="Q36" s="6">
        <v>0.02</v>
      </c>
      <c r="R36" s="6" t="s">
        <v>18</v>
      </c>
      <c r="S36" s="6">
        <f>'2019'!J50/'2019'!T50</f>
        <v>1.9417475728155338E-2</v>
      </c>
      <c r="U36" s="54" t="s">
        <v>12</v>
      </c>
      <c r="V36" s="2" t="s">
        <v>8</v>
      </c>
      <c r="W36" s="3" t="s">
        <v>18</v>
      </c>
      <c r="X36" s="3">
        <v>0</v>
      </c>
      <c r="Y36" s="3" t="s">
        <v>18</v>
      </c>
      <c r="Z36" s="3" t="s">
        <v>18</v>
      </c>
      <c r="AA36" s="3">
        <v>0.03</v>
      </c>
      <c r="AB36" s="3" t="s">
        <v>18</v>
      </c>
      <c r="AC36" s="3">
        <f>'2020'!J50/'2020'!T50</f>
        <v>2.9585798816568046E-2</v>
      </c>
    </row>
    <row r="37" spans="2:29" x14ac:dyDescent="0.35">
      <c r="B37" s="54"/>
      <c r="C37" s="4" t="s">
        <v>9</v>
      </c>
      <c r="D37" s="6" t="s">
        <v>18</v>
      </c>
      <c r="E37" s="6" t="s">
        <v>18</v>
      </c>
      <c r="F37" s="6" t="s">
        <v>18</v>
      </c>
      <c r="G37" s="6" t="s">
        <v>18</v>
      </c>
      <c r="H37" s="6">
        <v>0.01</v>
      </c>
      <c r="I37" s="6">
        <v>0.06</v>
      </c>
      <c r="K37" s="54"/>
      <c r="L37" s="4" t="s">
        <v>9</v>
      </c>
      <c r="M37" s="6" t="s">
        <v>18</v>
      </c>
      <c r="N37" s="6" t="s">
        <v>18</v>
      </c>
      <c r="O37" s="6" t="s">
        <v>18</v>
      </c>
      <c r="P37" s="6" t="s">
        <v>18</v>
      </c>
      <c r="Q37" s="6">
        <v>0.02</v>
      </c>
      <c r="R37" s="6" t="s">
        <v>18</v>
      </c>
      <c r="S37" s="6">
        <f>'2019'!J51/'2019'!T51</f>
        <v>2.4590163934426229E-2</v>
      </c>
      <c r="U37" s="54"/>
      <c r="V37" s="2" t="s">
        <v>9</v>
      </c>
      <c r="W37" s="3" t="s">
        <v>18</v>
      </c>
      <c r="X37" s="3">
        <v>0</v>
      </c>
      <c r="Y37" s="3" t="s">
        <v>18</v>
      </c>
      <c r="Z37" s="3" t="s">
        <v>18</v>
      </c>
      <c r="AA37" s="3">
        <v>0.05</v>
      </c>
      <c r="AB37" s="3" t="s">
        <v>18</v>
      </c>
      <c r="AC37" s="3">
        <f>'2020'!J51/'2020'!T51</f>
        <v>4.6153846153846156E-2</v>
      </c>
    </row>
    <row r="38" spans="2:29" x14ac:dyDescent="0.35">
      <c r="B38" s="7" t="s">
        <v>16</v>
      </c>
      <c r="C38" s="4"/>
      <c r="D38" s="4" t="s">
        <v>1</v>
      </c>
      <c r="E38" s="4" t="s">
        <v>4</v>
      </c>
      <c r="F38" s="4" t="s">
        <v>5</v>
      </c>
      <c r="G38" s="4" t="s">
        <v>6</v>
      </c>
      <c r="H38" s="4" t="s">
        <v>3</v>
      </c>
      <c r="I38" s="4" t="s">
        <v>2</v>
      </c>
      <c r="K38" s="4" t="s">
        <v>23</v>
      </c>
      <c r="L38" s="4"/>
      <c r="M38" s="4" t="s">
        <v>1</v>
      </c>
      <c r="N38" s="4" t="s">
        <v>4</v>
      </c>
      <c r="O38" s="4" t="s">
        <v>5</v>
      </c>
      <c r="P38" s="4" t="s">
        <v>6</v>
      </c>
      <c r="Q38" s="4" t="s">
        <v>3</v>
      </c>
      <c r="R38" s="4" t="s">
        <v>2</v>
      </c>
      <c r="S38" s="4" t="s">
        <v>33</v>
      </c>
      <c r="U38" s="2" t="s">
        <v>29</v>
      </c>
      <c r="V38" s="2"/>
      <c r="W38" s="2" t="s">
        <v>1</v>
      </c>
      <c r="X38" s="2" t="s">
        <v>4</v>
      </c>
      <c r="Y38" s="2" t="s">
        <v>5</v>
      </c>
      <c r="Z38" s="2" t="s">
        <v>6</v>
      </c>
      <c r="AA38" s="2" t="s">
        <v>3</v>
      </c>
      <c r="AB38" s="2" t="s">
        <v>2</v>
      </c>
      <c r="AC38" s="4" t="s">
        <v>33</v>
      </c>
    </row>
    <row r="39" spans="2:29" ht="15" customHeight="1" x14ac:dyDescent="0.35">
      <c r="B39" s="54" t="s">
        <v>7</v>
      </c>
      <c r="C39" s="4" t="s">
        <v>8</v>
      </c>
      <c r="D39" s="6">
        <v>0.03</v>
      </c>
      <c r="E39" s="6">
        <v>0.05</v>
      </c>
      <c r="F39" s="6">
        <v>0.09</v>
      </c>
      <c r="G39" s="6">
        <v>0.09</v>
      </c>
      <c r="H39" s="6">
        <v>0.02</v>
      </c>
      <c r="I39" s="6">
        <v>0.06</v>
      </c>
      <c r="K39" s="54" t="s">
        <v>7</v>
      </c>
      <c r="L39" s="4" t="s">
        <v>8</v>
      </c>
      <c r="M39" s="6">
        <v>0.17</v>
      </c>
      <c r="N39" s="6">
        <v>7.0000000000000007E-2</v>
      </c>
      <c r="O39" s="6">
        <v>0.09</v>
      </c>
      <c r="P39" s="6">
        <v>0.11</v>
      </c>
      <c r="Q39" s="6">
        <v>0.03</v>
      </c>
      <c r="R39" s="6">
        <v>0.05</v>
      </c>
      <c r="S39" s="6">
        <f>'2019'!J57/'2019'!T57</f>
        <v>7.672849915682968E-2</v>
      </c>
      <c r="U39" s="54" t="s">
        <v>7</v>
      </c>
      <c r="V39" s="2" t="s">
        <v>8</v>
      </c>
      <c r="W39" s="3">
        <v>0.13</v>
      </c>
      <c r="X39" s="3">
        <v>0.16</v>
      </c>
      <c r="Y39" s="3">
        <v>0.11</v>
      </c>
      <c r="Z39" s="3">
        <v>0.2</v>
      </c>
      <c r="AA39" s="3">
        <v>0.08</v>
      </c>
      <c r="AB39" s="3">
        <v>0.14000000000000001</v>
      </c>
      <c r="AC39" s="3">
        <f>'2020'!J57/'2020'!T57</f>
        <v>0.13544415127528583</v>
      </c>
    </row>
    <row r="40" spans="2:29" x14ac:dyDescent="0.35">
      <c r="B40" s="54"/>
      <c r="C40" s="4" t="s">
        <v>9</v>
      </c>
      <c r="D40" s="6">
        <v>0</v>
      </c>
      <c r="E40" s="6">
        <v>0.1</v>
      </c>
      <c r="F40" s="6">
        <v>0.11</v>
      </c>
      <c r="G40" s="6">
        <v>0.11</v>
      </c>
      <c r="H40" s="6">
        <v>0.02</v>
      </c>
      <c r="I40" s="6">
        <v>0.06</v>
      </c>
      <c r="K40" s="54"/>
      <c r="L40" s="4" t="s">
        <v>9</v>
      </c>
      <c r="M40" s="6">
        <v>0.16</v>
      </c>
      <c r="N40" s="6">
        <v>0.12</v>
      </c>
      <c r="O40" s="6">
        <v>0.08</v>
      </c>
      <c r="P40" s="6">
        <v>0.17</v>
      </c>
      <c r="Q40" s="6">
        <v>0.02</v>
      </c>
      <c r="R40" s="6">
        <v>0.05</v>
      </c>
      <c r="S40" s="6">
        <f>'2019'!J58/'2019'!T58</f>
        <v>8.9285714285714288E-2</v>
      </c>
      <c r="U40" s="54"/>
      <c r="V40" s="2" t="s">
        <v>9</v>
      </c>
      <c r="W40" s="3">
        <v>0.11</v>
      </c>
      <c r="X40" s="3">
        <v>0.17</v>
      </c>
      <c r="Y40" s="3">
        <v>0.21</v>
      </c>
      <c r="Z40" s="3">
        <v>0.21</v>
      </c>
      <c r="AA40" s="3">
        <v>0.08</v>
      </c>
      <c r="AB40" s="3">
        <v>0.12</v>
      </c>
      <c r="AC40" s="3">
        <f>'2020'!J58/'2020'!T58</f>
        <v>0.14872192099147946</v>
      </c>
    </row>
    <row r="41" spans="2:29" ht="15" customHeight="1" x14ac:dyDescent="0.35">
      <c r="B41" s="54" t="s">
        <v>10</v>
      </c>
      <c r="C41" s="4" t="s">
        <v>8</v>
      </c>
      <c r="D41" s="6" t="s">
        <v>18</v>
      </c>
      <c r="E41" s="6">
        <v>0</v>
      </c>
      <c r="F41" s="6" t="s">
        <v>18</v>
      </c>
      <c r="G41" s="6" t="s">
        <v>18</v>
      </c>
      <c r="H41" s="6">
        <v>0</v>
      </c>
      <c r="I41" s="6" t="s">
        <v>18</v>
      </c>
      <c r="K41" s="54" t="s">
        <v>10</v>
      </c>
      <c r="L41" s="4" t="s">
        <v>8</v>
      </c>
      <c r="M41" s="6" t="s">
        <v>18</v>
      </c>
      <c r="N41" s="6">
        <v>0</v>
      </c>
      <c r="O41" s="6" t="s">
        <v>18</v>
      </c>
      <c r="P41" s="6">
        <v>0</v>
      </c>
      <c r="Q41" s="6">
        <v>0</v>
      </c>
      <c r="R41" s="6" t="s">
        <v>18</v>
      </c>
      <c r="S41" s="6">
        <f>'2019'!J59/'2019'!T59</f>
        <v>0</v>
      </c>
      <c r="U41" s="54" t="s">
        <v>10</v>
      </c>
      <c r="V41" s="2" t="s">
        <v>8</v>
      </c>
      <c r="W41" s="3" t="s">
        <v>18</v>
      </c>
      <c r="X41" s="3">
        <v>0.28999999999999998</v>
      </c>
      <c r="Y41" s="3" t="s">
        <v>18</v>
      </c>
      <c r="Z41" s="3">
        <v>0</v>
      </c>
      <c r="AA41" s="3">
        <v>0</v>
      </c>
      <c r="AB41" s="3" t="s">
        <v>18</v>
      </c>
      <c r="AC41" s="3">
        <f>'2020'!J59/'2020'!T59</f>
        <v>8.6956521739130432E-2</v>
      </c>
    </row>
    <row r="42" spans="2:29" x14ac:dyDescent="0.35">
      <c r="B42" s="54"/>
      <c r="C42" s="4" t="s">
        <v>9</v>
      </c>
      <c r="D42" s="6" t="s">
        <v>18</v>
      </c>
      <c r="E42" s="6">
        <v>0</v>
      </c>
      <c r="F42" s="6" t="s">
        <v>18</v>
      </c>
      <c r="G42" s="6" t="s">
        <v>18</v>
      </c>
      <c r="H42" s="6">
        <v>0</v>
      </c>
      <c r="I42" s="6" t="s">
        <v>18</v>
      </c>
      <c r="K42" s="54"/>
      <c r="L42" s="4" t="s">
        <v>9</v>
      </c>
      <c r="M42" s="6" t="s">
        <v>18</v>
      </c>
      <c r="N42" s="6">
        <v>0</v>
      </c>
      <c r="O42" s="6" t="s">
        <v>18</v>
      </c>
      <c r="P42" s="6">
        <v>0</v>
      </c>
      <c r="Q42" s="6">
        <v>0</v>
      </c>
      <c r="R42" s="6" t="s">
        <v>18</v>
      </c>
      <c r="S42" s="6">
        <f>'2019'!J60/'2019'!T60</f>
        <v>0</v>
      </c>
      <c r="U42" s="54"/>
      <c r="V42" s="2" t="s">
        <v>9</v>
      </c>
      <c r="W42" s="3" t="s">
        <v>18</v>
      </c>
      <c r="X42" s="3">
        <v>0</v>
      </c>
      <c r="Y42" s="3" t="s">
        <v>18</v>
      </c>
      <c r="Z42" s="3">
        <v>0</v>
      </c>
      <c r="AA42" s="3">
        <v>0</v>
      </c>
      <c r="AB42" s="3" t="s">
        <v>18</v>
      </c>
      <c r="AC42" s="3">
        <f>'2020'!J60/'2020'!T60</f>
        <v>0</v>
      </c>
    </row>
    <row r="43" spans="2:29" ht="15" customHeight="1" x14ac:dyDescent="0.35">
      <c r="B43" s="54" t="s">
        <v>11</v>
      </c>
      <c r="C43" s="4" t="s">
        <v>8</v>
      </c>
      <c r="D43" s="6">
        <v>0.03</v>
      </c>
      <c r="E43" s="6">
        <v>0.01</v>
      </c>
      <c r="F43" s="6">
        <v>7.0000000000000007E-2</v>
      </c>
      <c r="G43" s="6">
        <v>0.03</v>
      </c>
      <c r="H43" s="6">
        <v>0.03</v>
      </c>
      <c r="I43" s="6">
        <v>0.03</v>
      </c>
      <c r="K43" s="54" t="s">
        <v>11</v>
      </c>
      <c r="L43" s="4" t="s">
        <v>8</v>
      </c>
      <c r="M43" s="6">
        <v>0.06</v>
      </c>
      <c r="N43" s="6">
        <v>0.02</v>
      </c>
      <c r="O43" s="6">
        <v>0.13</v>
      </c>
      <c r="P43" s="6">
        <v>0.03</v>
      </c>
      <c r="Q43" s="6">
        <v>0.03</v>
      </c>
      <c r="R43" s="6">
        <v>0.02</v>
      </c>
      <c r="S43" s="6">
        <f>'2019'!J61/'2019'!T61</f>
        <v>3.87858347386172E-2</v>
      </c>
      <c r="U43" s="54" t="s">
        <v>11</v>
      </c>
      <c r="V43" s="2" t="s">
        <v>8</v>
      </c>
      <c r="W43" s="3">
        <v>0.21</v>
      </c>
      <c r="X43" s="3">
        <v>7.0000000000000007E-2</v>
      </c>
      <c r="Y43" s="3">
        <v>0.04</v>
      </c>
      <c r="Z43" s="3">
        <v>0.05</v>
      </c>
      <c r="AA43" s="3">
        <v>0.05</v>
      </c>
      <c r="AB43" s="3">
        <v>0.1</v>
      </c>
      <c r="AC43" s="3">
        <f>'2020'!J61/'2020'!T61</f>
        <v>7.0520231213872839E-2</v>
      </c>
    </row>
    <row r="44" spans="2:29" x14ac:dyDescent="0.35">
      <c r="B44" s="54"/>
      <c r="C44" s="4" t="s">
        <v>9</v>
      </c>
      <c r="D44" s="6">
        <v>0.05</v>
      </c>
      <c r="E44" s="6">
        <v>0.02</v>
      </c>
      <c r="F44" s="6">
        <v>0.06</v>
      </c>
      <c r="G44" s="6">
        <v>0.03</v>
      </c>
      <c r="H44" s="6">
        <v>0.06</v>
      </c>
      <c r="I44" s="6">
        <v>0.05</v>
      </c>
      <c r="K44" s="54"/>
      <c r="L44" s="4" t="s">
        <v>9</v>
      </c>
      <c r="M44" s="6">
        <v>0.06</v>
      </c>
      <c r="N44" s="6">
        <v>0.04</v>
      </c>
      <c r="O44" s="6">
        <v>0.09</v>
      </c>
      <c r="P44" s="6">
        <v>0.03</v>
      </c>
      <c r="Q44" s="6">
        <v>0.04</v>
      </c>
      <c r="R44" s="6">
        <v>0.03</v>
      </c>
      <c r="S44" s="6">
        <f>'2019'!J62/'2019'!T62</f>
        <v>4.1618938526155023E-2</v>
      </c>
      <c r="U44" s="54"/>
      <c r="V44" s="2" t="s">
        <v>9</v>
      </c>
      <c r="W44" s="3">
        <v>0.32</v>
      </c>
      <c r="X44" s="3">
        <v>0.08</v>
      </c>
      <c r="Y44" s="3">
        <v>0.11</v>
      </c>
      <c r="Z44" s="3">
        <v>0.08</v>
      </c>
      <c r="AA44" s="3">
        <v>0.08</v>
      </c>
      <c r="AB44" s="3">
        <v>0.15</v>
      </c>
      <c r="AC44" s="3">
        <f>'2020'!J62/'2020'!T62</f>
        <v>0.10621669626998224</v>
      </c>
    </row>
    <row r="45" spans="2:29" x14ac:dyDescent="0.35">
      <c r="B45" s="54" t="s">
        <v>12</v>
      </c>
      <c r="C45" s="4" t="s">
        <v>8</v>
      </c>
      <c r="D45" s="6" t="s">
        <v>18</v>
      </c>
      <c r="E45" s="6" t="s">
        <v>18</v>
      </c>
      <c r="F45" s="6" t="s">
        <v>18</v>
      </c>
      <c r="G45" s="6" t="s">
        <v>18</v>
      </c>
      <c r="H45" s="6">
        <v>0</v>
      </c>
      <c r="I45" s="6">
        <v>0.05</v>
      </c>
      <c r="K45" s="54" t="s">
        <v>12</v>
      </c>
      <c r="L45" s="4" t="s">
        <v>8</v>
      </c>
      <c r="M45" s="6" t="s">
        <v>18</v>
      </c>
      <c r="N45" s="6" t="s">
        <v>18</v>
      </c>
      <c r="O45" s="6" t="s">
        <v>18</v>
      </c>
      <c r="P45" s="6" t="s">
        <v>18</v>
      </c>
      <c r="Q45" s="6">
        <v>0.05</v>
      </c>
      <c r="R45" s="6">
        <v>0</v>
      </c>
      <c r="S45" s="6">
        <f>'2019'!J63/'2019'!T63</f>
        <v>4.1237113402061855E-2</v>
      </c>
      <c r="U45" s="54" t="s">
        <v>12</v>
      </c>
      <c r="V45" s="2" t="s">
        <v>8</v>
      </c>
      <c r="W45" s="3" t="s">
        <v>18</v>
      </c>
      <c r="X45" s="3">
        <v>0</v>
      </c>
      <c r="Y45" s="3" t="s">
        <v>18</v>
      </c>
      <c r="Z45" s="3" t="s">
        <v>18</v>
      </c>
      <c r="AA45" s="3">
        <v>0.04</v>
      </c>
      <c r="AB45" s="3" t="s">
        <v>18</v>
      </c>
      <c r="AC45" s="3">
        <f>'2020'!J63/'2020'!T63</f>
        <v>3.7037037037037035E-2</v>
      </c>
    </row>
    <row r="46" spans="2:29" x14ac:dyDescent="0.35">
      <c r="B46" s="54"/>
      <c r="C46" s="4" t="s">
        <v>9</v>
      </c>
      <c r="D46" s="6" t="s">
        <v>18</v>
      </c>
      <c r="E46" s="6" t="s">
        <v>18</v>
      </c>
      <c r="F46" s="6" t="s">
        <v>18</v>
      </c>
      <c r="G46" s="6" t="s">
        <v>18</v>
      </c>
      <c r="H46" s="6">
        <v>0</v>
      </c>
      <c r="I46" s="6">
        <v>0</v>
      </c>
      <c r="K46" s="54"/>
      <c r="L46" s="4" t="s">
        <v>9</v>
      </c>
      <c r="M46" s="6" t="s">
        <v>18</v>
      </c>
      <c r="N46" s="6" t="s">
        <v>18</v>
      </c>
      <c r="O46" s="6" t="s">
        <v>18</v>
      </c>
      <c r="P46" s="6" t="s">
        <v>18</v>
      </c>
      <c r="Q46" s="6">
        <v>0.03</v>
      </c>
      <c r="R46" s="6">
        <v>0</v>
      </c>
      <c r="S46" s="6">
        <f>'2019'!J64/'2019'!T64</f>
        <v>2.5210084033613446E-2</v>
      </c>
      <c r="U46" s="54"/>
      <c r="V46" s="2" t="s">
        <v>9</v>
      </c>
      <c r="W46" s="3" t="s">
        <v>18</v>
      </c>
      <c r="X46" s="3">
        <v>0</v>
      </c>
      <c r="Y46" s="3" t="s">
        <v>18</v>
      </c>
      <c r="Z46" s="3" t="s">
        <v>18</v>
      </c>
      <c r="AA46" s="3">
        <v>0.01</v>
      </c>
      <c r="AB46" s="3" t="s">
        <v>18</v>
      </c>
      <c r="AC46" s="3">
        <f>'2020'!J64/'2020'!T64</f>
        <v>1.2121212121212121E-2</v>
      </c>
    </row>
    <row r="47" spans="2:29" x14ac:dyDescent="0.35">
      <c r="B47" s="7" t="s">
        <v>17</v>
      </c>
      <c r="C47" s="4"/>
      <c r="D47" s="4" t="s">
        <v>1</v>
      </c>
      <c r="E47" s="4" t="s">
        <v>4</v>
      </c>
      <c r="F47" s="4" t="s">
        <v>5</v>
      </c>
      <c r="G47" s="4" t="s">
        <v>6</v>
      </c>
      <c r="H47" s="4" t="s">
        <v>3</v>
      </c>
      <c r="I47" s="4" t="s">
        <v>2</v>
      </c>
      <c r="K47" s="4" t="s">
        <v>24</v>
      </c>
      <c r="L47" s="4"/>
      <c r="M47" s="4" t="s">
        <v>1</v>
      </c>
      <c r="N47" s="4" t="s">
        <v>4</v>
      </c>
      <c r="O47" s="4" t="s">
        <v>5</v>
      </c>
      <c r="P47" s="4" t="s">
        <v>6</v>
      </c>
      <c r="Q47" s="4" t="s">
        <v>3</v>
      </c>
      <c r="R47" s="4" t="s">
        <v>2</v>
      </c>
      <c r="S47" s="4" t="s">
        <v>33</v>
      </c>
      <c r="U47" s="2" t="s">
        <v>30</v>
      </c>
      <c r="V47" s="2"/>
      <c r="W47" s="2" t="s">
        <v>1</v>
      </c>
      <c r="X47" s="2" t="s">
        <v>4</v>
      </c>
      <c r="Y47" s="2" t="s">
        <v>5</v>
      </c>
      <c r="Z47" s="2" t="s">
        <v>6</v>
      </c>
      <c r="AA47" s="2" t="s">
        <v>3</v>
      </c>
      <c r="AB47" s="2" t="s">
        <v>2</v>
      </c>
      <c r="AC47" s="4" t="s">
        <v>33</v>
      </c>
    </row>
    <row r="48" spans="2:29" ht="15" customHeight="1" x14ac:dyDescent="0.35">
      <c r="B48" s="54" t="s">
        <v>7</v>
      </c>
      <c r="C48" s="4" t="s">
        <v>8</v>
      </c>
      <c r="D48" s="6">
        <v>0.06</v>
      </c>
      <c r="E48" s="6">
        <v>0.04</v>
      </c>
      <c r="F48" s="6">
        <v>7.0000000000000007E-2</v>
      </c>
      <c r="G48" s="6">
        <v>0.11</v>
      </c>
      <c r="H48" s="6">
        <v>0.01</v>
      </c>
      <c r="I48" s="6">
        <v>0.05</v>
      </c>
      <c r="K48" s="54" t="s">
        <v>7</v>
      </c>
      <c r="L48" s="4" t="s">
        <v>8</v>
      </c>
      <c r="M48" s="6">
        <v>0.06</v>
      </c>
      <c r="N48" s="6">
        <v>0.03</v>
      </c>
      <c r="O48" s="6">
        <v>0.08</v>
      </c>
      <c r="P48" s="6">
        <v>0.06</v>
      </c>
      <c r="Q48" s="6">
        <v>0.02</v>
      </c>
      <c r="R48" s="6">
        <v>0.02</v>
      </c>
      <c r="S48" s="6">
        <f>'2019'!J57/'2019'!T57</f>
        <v>7.672849915682968E-2</v>
      </c>
      <c r="U48" s="54" t="s">
        <v>7</v>
      </c>
      <c r="V48" s="2" t="s">
        <v>8</v>
      </c>
      <c r="W48" s="3">
        <v>0.14000000000000001</v>
      </c>
      <c r="X48" s="3">
        <v>0.15</v>
      </c>
      <c r="Y48" s="3">
        <v>0.17</v>
      </c>
      <c r="Z48" s="3">
        <v>0.1</v>
      </c>
      <c r="AA48" s="3">
        <v>0.08</v>
      </c>
      <c r="AB48" s="3">
        <v>0.16</v>
      </c>
      <c r="AC48" s="3">
        <f>'2020'!J70/'2020'!T70</f>
        <v>0.13289962825278812</v>
      </c>
    </row>
    <row r="49" spans="2:29" x14ac:dyDescent="0.35">
      <c r="B49" s="54"/>
      <c r="C49" s="4" t="s">
        <v>9</v>
      </c>
      <c r="D49" s="6">
        <v>0.04</v>
      </c>
      <c r="E49" s="6">
        <v>0.08</v>
      </c>
      <c r="F49" s="6">
        <v>0.1</v>
      </c>
      <c r="G49" s="6">
        <v>0.05</v>
      </c>
      <c r="H49" s="6">
        <v>0.01</v>
      </c>
      <c r="I49" s="6">
        <v>0.03</v>
      </c>
      <c r="K49" s="54"/>
      <c r="L49" s="4" t="s">
        <v>9</v>
      </c>
      <c r="M49" s="6">
        <v>0.15</v>
      </c>
      <c r="N49" s="6">
        <v>0.05</v>
      </c>
      <c r="O49" s="6">
        <v>0.09</v>
      </c>
      <c r="P49" s="6">
        <v>0.12</v>
      </c>
      <c r="Q49" s="6">
        <v>0</v>
      </c>
      <c r="R49" s="6">
        <v>0.04</v>
      </c>
      <c r="S49" s="6">
        <f>'2019'!J58/'2019'!T58</f>
        <v>8.9285714285714288E-2</v>
      </c>
      <c r="U49" s="54"/>
      <c r="V49" s="2" t="s">
        <v>9</v>
      </c>
      <c r="W49" s="3">
        <v>7.0000000000000007E-2</v>
      </c>
      <c r="X49" s="3">
        <v>0.15</v>
      </c>
      <c r="Y49" s="3">
        <v>0.24</v>
      </c>
      <c r="Z49" s="3">
        <v>0.15</v>
      </c>
      <c r="AA49" s="3">
        <v>0.08</v>
      </c>
      <c r="AB49" s="3">
        <v>0.15</v>
      </c>
      <c r="AC49" s="3">
        <f>'2020'!J71/'2020'!T71</f>
        <v>0.14336598397150491</v>
      </c>
    </row>
    <row r="50" spans="2:29" ht="15" customHeight="1" x14ac:dyDescent="0.35">
      <c r="B50" s="54" t="s">
        <v>10</v>
      </c>
      <c r="C50" s="4" t="s">
        <v>8</v>
      </c>
      <c r="D50" s="6" t="s">
        <v>18</v>
      </c>
      <c r="E50" s="6" t="s">
        <v>18</v>
      </c>
      <c r="F50" s="6" t="s">
        <v>18</v>
      </c>
      <c r="G50" s="6" t="s">
        <v>18</v>
      </c>
      <c r="H50" s="6">
        <v>0</v>
      </c>
      <c r="I50" s="6" t="s">
        <v>18</v>
      </c>
      <c r="K50" s="54" t="s">
        <v>10</v>
      </c>
      <c r="L50" s="4" t="s">
        <v>8</v>
      </c>
      <c r="M50" s="6" t="s">
        <v>18</v>
      </c>
      <c r="N50" s="6">
        <v>0</v>
      </c>
      <c r="O50" s="6" t="s">
        <v>18</v>
      </c>
      <c r="P50" s="6">
        <v>0</v>
      </c>
      <c r="Q50" s="6">
        <v>0</v>
      </c>
      <c r="R50" s="6" t="s">
        <v>18</v>
      </c>
      <c r="S50" s="6">
        <f>'2019'!J59/'2019'!T59</f>
        <v>0</v>
      </c>
      <c r="U50" s="54" t="s">
        <v>10</v>
      </c>
      <c r="V50" s="2" t="s">
        <v>8</v>
      </c>
      <c r="W50" s="3" t="s">
        <v>18</v>
      </c>
      <c r="X50" s="3">
        <v>0</v>
      </c>
      <c r="Y50" s="3" t="s">
        <v>18</v>
      </c>
      <c r="Z50" s="3">
        <v>0</v>
      </c>
      <c r="AA50" s="3">
        <v>0</v>
      </c>
      <c r="AB50" s="3" t="s">
        <v>18</v>
      </c>
      <c r="AC50" s="3">
        <f>'2020'!J72/'2020'!T72</f>
        <v>0</v>
      </c>
    </row>
    <row r="51" spans="2:29" x14ac:dyDescent="0.35">
      <c r="B51" s="54"/>
      <c r="C51" s="4" t="s">
        <v>9</v>
      </c>
      <c r="D51" s="6" t="s">
        <v>18</v>
      </c>
      <c r="E51" s="6">
        <v>0</v>
      </c>
      <c r="F51" s="6" t="s">
        <v>18</v>
      </c>
      <c r="G51" s="6" t="s">
        <v>18</v>
      </c>
      <c r="H51" s="6">
        <v>0</v>
      </c>
      <c r="I51" s="6" t="s">
        <v>18</v>
      </c>
      <c r="K51" s="54"/>
      <c r="L51" s="4" t="s">
        <v>9</v>
      </c>
      <c r="M51" s="6" t="s">
        <v>18</v>
      </c>
      <c r="N51" s="6">
        <v>0.2</v>
      </c>
      <c r="O51" s="6" t="s">
        <v>18</v>
      </c>
      <c r="P51" s="6">
        <v>0</v>
      </c>
      <c r="Q51" s="6">
        <v>0</v>
      </c>
      <c r="R51" s="6" t="s">
        <v>18</v>
      </c>
      <c r="S51" s="6">
        <f>'2019'!J60/'2019'!T60</f>
        <v>0</v>
      </c>
      <c r="U51" s="54"/>
      <c r="V51" s="2" t="s">
        <v>9</v>
      </c>
      <c r="W51" s="3" t="s">
        <v>18</v>
      </c>
      <c r="X51" s="3">
        <v>0.13</v>
      </c>
      <c r="Y51" s="3" t="s">
        <v>18</v>
      </c>
      <c r="Z51" s="3">
        <v>0.17</v>
      </c>
      <c r="AA51" s="3">
        <v>0</v>
      </c>
      <c r="AB51" s="3" t="s">
        <v>18</v>
      </c>
      <c r="AC51" s="3">
        <f>'2020'!J73/'2020'!T73</f>
        <v>7.407407407407407E-2</v>
      </c>
    </row>
    <row r="52" spans="2:29" ht="15" customHeight="1" x14ac:dyDescent="0.35">
      <c r="B52" s="54" t="s">
        <v>11</v>
      </c>
      <c r="C52" s="4" t="s">
        <v>8</v>
      </c>
      <c r="D52" s="6">
        <v>0</v>
      </c>
      <c r="E52" s="6">
        <v>0.02</v>
      </c>
      <c r="F52" s="6">
        <v>0.05</v>
      </c>
      <c r="G52" s="6">
        <v>0.01</v>
      </c>
      <c r="H52" s="6">
        <v>0.04</v>
      </c>
      <c r="I52" s="6">
        <v>0.01</v>
      </c>
      <c r="K52" s="54" t="s">
        <v>11</v>
      </c>
      <c r="L52" s="4" t="s">
        <v>8</v>
      </c>
      <c r="M52" s="6">
        <v>0.04</v>
      </c>
      <c r="N52" s="6">
        <v>0.02</v>
      </c>
      <c r="O52" s="6">
        <v>0.03</v>
      </c>
      <c r="P52" s="6">
        <v>0.01</v>
      </c>
      <c r="Q52" s="6">
        <v>0.03</v>
      </c>
      <c r="R52" s="6">
        <v>0.03</v>
      </c>
      <c r="S52" s="6">
        <f>'2019'!J61/'2019'!T61</f>
        <v>3.87858347386172E-2</v>
      </c>
      <c r="U52" s="54" t="s">
        <v>11</v>
      </c>
      <c r="V52" s="2" t="s">
        <v>8</v>
      </c>
      <c r="W52" s="3">
        <v>0.1</v>
      </c>
      <c r="X52" s="3">
        <v>7.0000000000000007E-2</v>
      </c>
      <c r="Y52" s="3">
        <v>0.03</v>
      </c>
      <c r="Z52" s="3">
        <v>0.05</v>
      </c>
      <c r="AA52" s="3">
        <v>0.05</v>
      </c>
      <c r="AB52" s="3">
        <v>0.05</v>
      </c>
      <c r="AC52" s="3">
        <f>'2020'!J74/'2020'!T74</f>
        <v>5.4988913525498895E-2</v>
      </c>
    </row>
    <row r="53" spans="2:29" x14ac:dyDescent="0.35">
      <c r="B53" s="54"/>
      <c r="C53" s="4" t="s">
        <v>9</v>
      </c>
      <c r="D53" s="6">
        <v>0</v>
      </c>
      <c r="E53" s="6">
        <v>0.02</v>
      </c>
      <c r="F53" s="6">
        <v>0.12</v>
      </c>
      <c r="G53" s="6">
        <v>0.03</v>
      </c>
      <c r="H53" s="6">
        <v>0.05</v>
      </c>
      <c r="I53" s="6">
        <v>0.03</v>
      </c>
      <c r="K53" s="54"/>
      <c r="L53" s="4" t="s">
        <v>9</v>
      </c>
      <c r="M53" s="6">
        <v>7.0000000000000007E-2</v>
      </c>
      <c r="N53" s="6">
        <v>0.03</v>
      </c>
      <c r="O53" s="6">
        <v>0.09</v>
      </c>
      <c r="P53" s="6">
        <v>0.02</v>
      </c>
      <c r="Q53" s="6">
        <v>0.05</v>
      </c>
      <c r="R53" s="6">
        <v>0.02</v>
      </c>
      <c r="S53" s="6">
        <f>'2019'!J62/'2019'!T62</f>
        <v>4.1618938526155023E-2</v>
      </c>
      <c r="U53" s="54"/>
      <c r="V53" s="2" t="s">
        <v>9</v>
      </c>
      <c r="W53" s="3">
        <v>0.12</v>
      </c>
      <c r="X53" s="3">
        <v>0.08</v>
      </c>
      <c r="Y53" s="3">
        <v>0.01</v>
      </c>
      <c r="Z53" s="3">
        <v>0.03</v>
      </c>
      <c r="AA53" s="3">
        <v>7.0000000000000007E-2</v>
      </c>
      <c r="AB53" s="3">
        <v>0.09</v>
      </c>
      <c r="AC53" s="3">
        <f>'2020'!J75/'2020'!T75</f>
        <v>6.518282988871224E-2</v>
      </c>
    </row>
    <row r="54" spans="2:29" x14ac:dyDescent="0.35">
      <c r="B54" s="54" t="s">
        <v>12</v>
      </c>
      <c r="C54" s="4" t="s">
        <v>8</v>
      </c>
      <c r="D54" s="6" t="s">
        <v>18</v>
      </c>
      <c r="E54" s="6" t="s">
        <v>18</v>
      </c>
      <c r="F54" s="6" t="s">
        <v>18</v>
      </c>
      <c r="G54" s="6" t="s">
        <v>18</v>
      </c>
      <c r="H54" s="6">
        <v>0</v>
      </c>
      <c r="I54" s="6">
        <v>0</v>
      </c>
      <c r="K54" s="54" t="s">
        <v>12</v>
      </c>
      <c r="L54" s="4" t="s">
        <v>8</v>
      </c>
      <c r="M54" s="6" t="s">
        <v>18</v>
      </c>
      <c r="N54" s="6" t="s">
        <v>18</v>
      </c>
      <c r="O54" s="6" t="s">
        <v>18</v>
      </c>
      <c r="P54" s="6" t="s">
        <v>18</v>
      </c>
      <c r="Q54" s="6">
        <v>0.01</v>
      </c>
      <c r="R54" s="6">
        <v>0</v>
      </c>
      <c r="S54" s="6">
        <f>'2019'!J63/'2019'!T63</f>
        <v>4.1237113402061855E-2</v>
      </c>
      <c r="U54" s="54" t="s">
        <v>12</v>
      </c>
      <c r="V54" s="2" t="s">
        <v>8</v>
      </c>
      <c r="W54" s="3" t="s">
        <v>18</v>
      </c>
      <c r="X54" s="3">
        <v>0</v>
      </c>
      <c r="Y54" s="3" t="s">
        <v>18</v>
      </c>
      <c r="Z54" s="3" t="s">
        <v>18</v>
      </c>
      <c r="AA54" s="3">
        <v>7.0000000000000007E-2</v>
      </c>
      <c r="AB54" s="3">
        <v>0.17</v>
      </c>
      <c r="AC54" s="3">
        <f>'2020'!J76/'2020'!T76</f>
        <v>7.4626865671641784E-2</v>
      </c>
    </row>
    <row r="55" spans="2:29" x14ac:dyDescent="0.35">
      <c r="B55" s="54"/>
      <c r="C55" s="4" t="s">
        <v>9</v>
      </c>
      <c r="D55" s="6" t="s">
        <v>18</v>
      </c>
      <c r="E55" s="6">
        <v>0</v>
      </c>
      <c r="F55" s="6" t="s">
        <v>18</v>
      </c>
      <c r="G55" s="6" t="s">
        <v>18</v>
      </c>
      <c r="H55" s="6">
        <v>0.02</v>
      </c>
      <c r="I55" s="6">
        <v>0</v>
      </c>
      <c r="K55" s="54"/>
      <c r="L55" s="4" t="s">
        <v>9</v>
      </c>
      <c r="M55" s="6" t="s">
        <v>18</v>
      </c>
      <c r="N55" s="6" t="s">
        <v>18</v>
      </c>
      <c r="O55" s="6" t="s">
        <v>18</v>
      </c>
      <c r="P55" s="6" t="s">
        <v>18</v>
      </c>
      <c r="Q55" s="6">
        <v>0.06</v>
      </c>
      <c r="R55" s="6">
        <v>0</v>
      </c>
      <c r="S55" s="6">
        <f>'2019'!J64/'2019'!T64</f>
        <v>2.5210084033613446E-2</v>
      </c>
      <c r="U55" s="54"/>
      <c r="V55" s="2" t="s">
        <v>9</v>
      </c>
      <c r="W55" s="3" t="s">
        <v>18</v>
      </c>
      <c r="X55" s="3">
        <v>0</v>
      </c>
      <c r="Y55" s="3" t="s">
        <v>18</v>
      </c>
      <c r="Z55" s="3" t="s">
        <v>18</v>
      </c>
      <c r="AA55" s="3">
        <v>0.11</v>
      </c>
      <c r="AB55" s="3">
        <v>0</v>
      </c>
      <c r="AC55" s="3">
        <f>'2020'!J77/'2020'!T77</f>
        <v>9.9378881987577633E-2</v>
      </c>
    </row>
  </sheetData>
  <mergeCells count="72">
    <mergeCell ref="U3:U4"/>
    <mergeCell ref="U5:U6"/>
    <mergeCell ref="U7:U8"/>
    <mergeCell ref="U9:U10"/>
    <mergeCell ref="U12:U13"/>
    <mergeCell ref="U14:U15"/>
    <mergeCell ref="U16:U17"/>
    <mergeCell ref="U18:U19"/>
    <mergeCell ref="U21:U22"/>
    <mergeCell ref="U23:U24"/>
    <mergeCell ref="U25:U26"/>
    <mergeCell ref="U27:U28"/>
    <mergeCell ref="U30:U31"/>
    <mergeCell ref="U32:U33"/>
    <mergeCell ref="U34:U35"/>
    <mergeCell ref="U36:U37"/>
    <mergeCell ref="U39:U40"/>
    <mergeCell ref="U41:U42"/>
    <mergeCell ref="U43:U44"/>
    <mergeCell ref="U45:U46"/>
    <mergeCell ref="U48:U49"/>
    <mergeCell ref="U50:U51"/>
    <mergeCell ref="U52:U53"/>
    <mergeCell ref="U54:U55"/>
    <mergeCell ref="K3:K4"/>
    <mergeCell ref="K5:K6"/>
    <mergeCell ref="K7:K8"/>
    <mergeCell ref="K9:K10"/>
    <mergeCell ref="K12:K13"/>
    <mergeCell ref="K14:K15"/>
    <mergeCell ref="K16:K17"/>
    <mergeCell ref="K18:K19"/>
    <mergeCell ref="K21:K22"/>
    <mergeCell ref="K23:K24"/>
    <mergeCell ref="K25:K26"/>
    <mergeCell ref="K27:K28"/>
    <mergeCell ref="K30:K31"/>
    <mergeCell ref="K32:K33"/>
    <mergeCell ref="K34:K35"/>
    <mergeCell ref="K36:K37"/>
    <mergeCell ref="K39:K40"/>
    <mergeCell ref="K41:K42"/>
    <mergeCell ref="K43:K44"/>
    <mergeCell ref="K45:K46"/>
    <mergeCell ref="K48:K49"/>
    <mergeCell ref="K50:K51"/>
    <mergeCell ref="K52:K53"/>
    <mergeCell ref="K54:K55"/>
    <mergeCell ref="B3:B4"/>
    <mergeCell ref="B5:B6"/>
    <mergeCell ref="B7:B8"/>
    <mergeCell ref="B9:B10"/>
    <mergeCell ref="B12:B13"/>
    <mergeCell ref="B14:B15"/>
    <mergeCell ref="B16:B17"/>
    <mergeCell ref="B18:B19"/>
    <mergeCell ref="B21:B22"/>
    <mergeCell ref="B23:B24"/>
    <mergeCell ref="B25:B26"/>
    <mergeCell ref="B27:B28"/>
    <mergeCell ref="B30:B31"/>
    <mergeCell ref="B32:B33"/>
    <mergeCell ref="B34:B35"/>
    <mergeCell ref="B36:B37"/>
    <mergeCell ref="B39:B40"/>
    <mergeCell ref="B41:B42"/>
    <mergeCell ref="B43:B44"/>
    <mergeCell ref="B45:B46"/>
    <mergeCell ref="B48:B49"/>
    <mergeCell ref="B50:B51"/>
    <mergeCell ref="B52:B53"/>
    <mergeCell ref="B54:B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F7CE-5C0A-4A39-84B4-65C729CE5E3B}">
  <dimension ref="B1:DH78"/>
  <sheetViews>
    <sheetView topLeftCell="CK1" zoomScale="80" zoomScaleNormal="80" workbookViewId="0">
      <selection activeCell="CY78" sqref="CY78"/>
    </sheetView>
  </sheetViews>
  <sheetFormatPr defaultRowHeight="14.5" x14ac:dyDescent="0.35"/>
  <cols>
    <col min="3" max="3" width="41.453125" customWidth="1"/>
    <col min="5" max="5" width="9.81640625" bestFit="1" customWidth="1"/>
    <col min="24" max="24" width="11" bestFit="1" customWidth="1"/>
    <col min="27" max="27" width="14.1796875" bestFit="1" customWidth="1"/>
    <col min="35" max="35" width="18.81640625" bestFit="1" customWidth="1"/>
    <col min="69" max="69" width="8.81640625" style="1"/>
    <col min="70" max="70" width="24.7265625" style="20" customWidth="1"/>
    <col min="71" max="72" width="8.81640625" style="1"/>
    <col min="74" max="77" width="8.81640625" style="1"/>
    <col min="78" max="78" width="30.1796875" style="1" customWidth="1"/>
    <col min="79" max="80" width="8.81640625" style="1"/>
    <col min="82" max="85" width="8.81640625" style="1"/>
    <col min="86" max="86" width="22.26953125" style="1" customWidth="1"/>
    <col min="87" max="91" width="8.81640625" style="1"/>
  </cols>
  <sheetData>
    <row r="1" spans="2:112" ht="73" thickBot="1" x14ac:dyDescent="0.4">
      <c r="B1" t="s">
        <v>47</v>
      </c>
      <c r="C1" t="s">
        <v>48</v>
      </c>
      <c r="D1" t="s">
        <v>49</v>
      </c>
      <c r="E1" t="s">
        <v>50</v>
      </c>
      <c r="F1" t="s">
        <v>51</v>
      </c>
      <c r="G1">
        <v>2018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>
        <v>2019</v>
      </c>
      <c r="P1" t="s">
        <v>47</v>
      </c>
      <c r="Q1" t="s">
        <v>48</v>
      </c>
      <c r="R1" t="s">
        <v>49</v>
      </c>
      <c r="S1" t="s">
        <v>50</v>
      </c>
      <c r="T1" t="s">
        <v>51</v>
      </c>
      <c r="U1">
        <v>2020</v>
      </c>
      <c r="W1" s="16" t="s">
        <v>52</v>
      </c>
      <c r="X1" t="s">
        <v>47</v>
      </c>
      <c r="Y1" t="s">
        <v>55</v>
      </c>
      <c r="Z1" t="s">
        <v>49</v>
      </c>
      <c r="AA1" t="s">
        <v>50</v>
      </c>
      <c r="AB1" t="s">
        <v>51</v>
      </c>
      <c r="AC1">
        <v>2018</v>
      </c>
      <c r="AE1" t="s">
        <v>47</v>
      </c>
      <c r="AF1" t="s">
        <v>55</v>
      </c>
      <c r="AG1" t="s">
        <v>49</v>
      </c>
      <c r="AH1" t="s">
        <v>50</v>
      </c>
      <c r="AI1" t="s">
        <v>51</v>
      </c>
      <c r="AJ1">
        <v>2019</v>
      </c>
      <c r="AL1" t="s">
        <v>47</v>
      </c>
      <c r="AM1" t="s">
        <v>55</v>
      </c>
      <c r="AN1" t="s">
        <v>49</v>
      </c>
      <c r="AO1" t="s">
        <v>50</v>
      </c>
      <c r="AP1" t="s">
        <v>51</v>
      </c>
      <c r="AQ1">
        <v>2020</v>
      </c>
      <c r="AS1" s="16" t="s">
        <v>54</v>
      </c>
      <c r="AT1" t="s">
        <v>47</v>
      </c>
      <c r="AU1" t="s">
        <v>55</v>
      </c>
      <c r="AV1" t="s">
        <v>49</v>
      </c>
      <c r="AW1" t="s">
        <v>50</v>
      </c>
      <c r="AX1" t="s">
        <v>51</v>
      </c>
      <c r="AY1">
        <v>2018</v>
      </c>
      <c r="BA1" t="s">
        <v>47</v>
      </c>
      <c r="BB1" t="s">
        <v>55</v>
      </c>
      <c r="BC1" t="s">
        <v>49</v>
      </c>
      <c r="BD1" t="s">
        <v>50</v>
      </c>
      <c r="BE1" t="s">
        <v>51</v>
      </c>
      <c r="BF1">
        <v>2019</v>
      </c>
      <c r="BH1" t="s">
        <v>47</v>
      </c>
      <c r="BI1" t="s">
        <v>55</v>
      </c>
      <c r="BJ1" t="s">
        <v>49</v>
      </c>
      <c r="BK1" t="s">
        <v>50</v>
      </c>
      <c r="BL1" t="s">
        <v>51</v>
      </c>
      <c r="BM1">
        <v>2020</v>
      </c>
      <c r="BO1" s="16" t="s">
        <v>10</v>
      </c>
      <c r="BQ1" s="1" t="s">
        <v>47</v>
      </c>
      <c r="BR1" s="20" t="s">
        <v>48</v>
      </c>
      <c r="BS1" s="1" t="s">
        <v>55</v>
      </c>
      <c r="BT1" s="1" t="s">
        <v>49</v>
      </c>
      <c r="BU1" s="1" t="s">
        <v>50</v>
      </c>
      <c r="BV1" s="1" t="s">
        <v>51</v>
      </c>
      <c r="BW1" s="1">
        <v>2018</v>
      </c>
      <c r="BY1" s="1" t="s">
        <v>47</v>
      </c>
      <c r="BZ1" s="1" t="s">
        <v>48</v>
      </c>
      <c r="CA1" s="1" t="s">
        <v>55</v>
      </c>
      <c r="CB1" s="1" t="s">
        <v>49</v>
      </c>
      <c r="CC1" s="1" t="s">
        <v>50</v>
      </c>
      <c r="CD1" s="1" t="s">
        <v>51</v>
      </c>
      <c r="CE1" s="1">
        <v>2019</v>
      </c>
      <c r="CG1" s="1" t="s">
        <v>47</v>
      </c>
      <c r="CH1" s="1" t="s">
        <v>48</v>
      </c>
      <c r="CI1" s="1" t="s">
        <v>55</v>
      </c>
      <c r="CJ1" s="1" t="s">
        <v>49</v>
      </c>
      <c r="CK1" s="1" t="s">
        <v>50</v>
      </c>
      <c r="CL1" s="1" t="s">
        <v>51</v>
      </c>
      <c r="CM1" s="1">
        <v>2020</v>
      </c>
      <c r="CO1" t="s">
        <v>47</v>
      </c>
      <c r="CP1" t="s">
        <v>55</v>
      </c>
      <c r="CQ1" t="s">
        <v>49</v>
      </c>
      <c r="CR1" s="1" t="s">
        <v>50</v>
      </c>
      <c r="CS1" s="1" t="s">
        <v>51</v>
      </c>
      <c r="CT1" s="1">
        <v>2018</v>
      </c>
      <c r="CV1" t="s">
        <v>47</v>
      </c>
      <c r="CW1" t="s">
        <v>55</v>
      </c>
      <c r="CX1" t="s">
        <v>49</v>
      </c>
      <c r="CY1" s="1" t="s">
        <v>50</v>
      </c>
      <c r="CZ1" s="1" t="s">
        <v>51</v>
      </c>
      <c r="DA1" s="1">
        <v>2018</v>
      </c>
      <c r="DC1" t="s">
        <v>47</v>
      </c>
      <c r="DD1" t="s">
        <v>55</v>
      </c>
      <c r="DE1" t="s">
        <v>49</v>
      </c>
      <c r="DF1" s="1" t="s">
        <v>50</v>
      </c>
      <c r="DG1" s="1" t="s">
        <v>51</v>
      </c>
      <c r="DH1" s="1">
        <v>2020</v>
      </c>
    </row>
    <row r="2" spans="2:112" ht="15" thickTop="1" x14ac:dyDescent="0.35">
      <c r="B2">
        <v>1</v>
      </c>
      <c r="C2" t="s">
        <v>52</v>
      </c>
      <c r="D2" t="s">
        <v>8</v>
      </c>
      <c r="E2">
        <v>1734</v>
      </c>
      <c r="F2">
        <v>223</v>
      </c>
      <c r="G2" s="13">
        <f>F2/E2</f>
        <v>0.12860438292964244</v>
      </c>
      <c r="I2">
        <v>1</v>
      </c>
      <c r="J2" t="s">
        <v>7</v>
      </c>
      <c r="K2" t="s">
        <v>8</v>
      </c>
      <c r="L2">
        <v>1579</v>
      </c>
      <c r="M2" s="14">
        <v>232</v>
      </c>
      <c r="N2" s="13">
        <f t="shared" ref="N2:N49" si="0">M2/L2</f>
        <v>0.14692843571880937</v>
      </c>
      <c r="P2">
        <v>1</v>
      </c>
      <c r="Q2" t="s">
        <v>7</v>
      </c>
      <c r="R2" t="s">
        <v>8</v>
      </c>
      <c r="S2" s="14">
        <v>1528</v>
      </c>
      <c r="T2">
        <v>330</v>
      </c>
      <c r="U2" s="13">
        <f t="shared" ref="U2:U49" si="1">T2/S2</f>
        <v>0.21596858638743455</v>
      </c>
      <c r="X2" s="57">
        <v>1</v>
      </c>
      <c r="Y2" t="s">
        <v>1</v>
      </c>
      <c r="Z2" t="s">
        <v>8</v>
      </c>
      <c r="AA2" s="14">
        <v>69</v>
      </c>
      <c r="AB2">
        <v>16</v>
      </c>
      <c r="AC2" s="13">
        <f t="shared" ref="AC2:AC33" si="2">AB2/AA2</f>
        <v>0.2318840579710145</v>
      </c>
      <c r="AE2" s="57">
        <v>1</v>
      </c>
      <c r="AF2" t="s">
        <v>1</v>
      </c>
      <c r="AG2" t="s">
        <v>8</v>
      </c>
      <c r="AH2">
        <v>64</v>
      </c>
      <c r="AI2">
        <v>8</v>
      </c>
      <c r="AJ2" s="13">
        <f t="shared" ref="AJ2:AJ33" si="3">AI2/AH2</f>
        <v>0.125</v>
      </c>
      <c r="AL2" s="57">
        <v>1</v>
      </c>
      <c r="AM2" t="s">
        <v>1</v>
      </c>
      <c r="AN2" t="s">
        <v>8</v>
      </c>
      <c r="AO2">
        <v>50</v>
      </c>
      <c r="AP2" s="14">
        <v>3</v>
      </c>
      <c r="AQ2" s="13">
        <f t="shared" ref="AQ2:AQ33" si="4">AP2/AO2</f>
        <v>0.06</v>
      </c>
      <c r="AT2" s="57">
        <v>1</v>
      </c>
      <c r="AU2" t="s">
        <v>1</v>
      </c>
      <c r="AV2" t="s">
        <v>8</v>
      </c>
      <c r="AW2">
        <v>104</v>
      </c>
      <c r="AX2">
        <v>13</v>
      </c>
      <c r="AY2" s="23">
        <f t="shared" ref="AY2:AY33" si="5">AX2/AW2</f>
        <v>0.125</v>
      </c>
      <c r="BA2" s="57">
        <v>1</v>
      </c>
      <c r="BB2" t="s">
        <v>1</v>
      </c>
      <c r="BC2" t="s">
        <v>8</v>
      </c>
      <c r="BD2">
        <v>64</v>
      </c>
      <c r="BE2">
        <v>8</v>
      </c>
      <c r="BF2" s="23">
        <f t="shared" ref="BF2:BF33" si="6">BE2/BD2</f>
        <v>0.125</v>
      </c>
      <c r="BH2" s="57">
        <v>1</v>
      </c>
      <c r="BI2" t="s">
        <v>1</v>
      </c>
      <c r="BJ2" t="s">
        <v>8</v>
      </c>
      <c r="BK2" s="14">
        <v>104</v>
      </c>
      <c r="BL2">
        <v>22</v>
      </c>
      <c r="BM2" s="13">
        <f t="shared" ref="BM2:BM33" si="7">BL2/BK2</f>
        <v>0.21153846153846154</v>
      </c>
      <c r="BO2" s="16" t="s">
        <v>12</v>
      </c>
      <c r="BQ2" s="55">
        <v>1</v>
      </c>
      <c r="BR2" s="53" t="s">
        <v>53</v>
      </c>
      <c r="BS2" s="48" t="s">
        <v>4</v>
      </c>
      <c r="BT2" s="17" t="s">
        <v>8</v>
      </c>
      <c r="BU2" s="49">
        <v>5</v>
      </c>
      <c r="BV2" s="1">
        <v>1</v>
      </c>
      <c r="BW2" s="19">
        <f>BV2/BU2</f>
        <v>0.2</v>
      </c>
      <c r="BY2" s="1">
        <v>1</v>
      </c>
      <c r="BZ2" s="59" t="s">
        <v>10</v>
      </c>
      <c r="CA2" s="1" t="s">
        <v>4</v>
      </c>
      <c r="CB2" s="17" t="s">
        <v>8</v>
      </c>
      <c r="CC2">
        <v>7</v>
      </c>
      <c r="CD2" s="1">
        <v>5</v>
      </c>
      <c r="CE2" s="19">
        <f t="shared" ref="CE2:CE9" si="8">CD2/CC2</f>
        <v>0.7142857142857143</v>
      </c>
      <c r="CG2" s="57">
        <v>1</v>
      </c>
      <c r="CH2" s="59" t="s">
        <v>10</v>
      </c>
      <c r="CI2" s="1" t="s">
        <v>4</v>
      </c>
      <c r="CJ2" s="1" t="s">
        <v>8</v>
      </c>
      <c r="CK2" s="17">
        <v>9</v>
      </c>
      <c r="CL2" s="1">
        <v>4</v>
      </c>
      <c r="CM2" s="19">
        <f t="shared" ref="CM2:CM11" si="9">CL2/CK2</f>
        <v>0.44444444444444442</v>
      </c>
      <c r="CO2" s="57">
        <v>1</v>
      </c>
      <c r="CP2" t="s">
        <v>1</v>
      </c>
      <c r="CQ2" t="s">
        <v>8</v>
      </c>
      <c r="CR2">
        <v>173</v>
      </c>
      <c r="CS2">
        <v>29</v>
      </c>
      <c r="CT2" s="19">
        <f t="shared" ref="CT2:CT33" si="10">CS2/CR2</f>
        <v>0.16763005780346821</v>
      </c>
      <c r="CV2" s="57">
        <v>1</v>
      </c>
      <c r="CW2" t="s">
        <v>1</v>
      </c>
      <c r="CX2" t="s">
        <v>8</v>
      </c>
      <c r="CY2">
        <v>180</v>
      </c>
      <c r="CZ2">
        <v>23</v>
      </c>
      <c r="DA2" s="19">
        <f t="shared" ref="DA2:DA33" si="11">CZ2/CY2</f>
        <v>0.12777777777777777</v>
      </c>
      <c r="DC2" s="57">
        <v>1</v>
      </c>
      <c r="DD2" t="s">
        <v>1</v>
      </c>
      <c r="DE2" t="s">
        <v>8</v>
      </c>
      <c r="DF2">
        <v>154</v>
      </c>
      <c r="DG2">
        <v>25</v>
      </c>
      <c r="DH2" s="19">
        <f t="shared" ref="DH2:DH33" si="12">DG2/DF2</f>
        <v>0.16233766233766234</v>
      </c>
    </row>
    <row r="3" spans="2:112" ht="15" thickBot="1" x14ac:dyDescent="0.4">
      <c r="D3" t="s">
        <v>9</v>
      </c>
      <c r="E3">
        <v>1882</v>
      </c>
      <c r="F3">
        <v>274</v>
      </c>
      <c r="G3" s="13">
        <f t="shared" ref="G3:G49" si="13">F3/E3</f>
        <v>0.14558979808714134</v>
      </c>
      <c r="K3" t="s">
        <v>9</v>
      </c>
      <c r="L3">
        <v>1718</v>
      </c>
      <c r="M3" s="15">
        <v>297</v>
      </c>
      <c r="N3" s="13">
        <f t="shared" si="0"/>
        <v>0.17287543655413271</v>
      </c>
      <c r="R3" t="s">
        <v>9</v>
      </c>
      <c r="S3" s="15">
        <v>1637</v>
      </c>
      <c r="T3">
        <v>403</v>
      </c>
      <c r="U3" s="13">
        <f t="shared" si="1"/>
        <v>0.24618204031765425</v>
      </c>
      <c r="X3" s="57"/>
      <c r="Z3" t="s">
        <v>9</v>
      </c>
      <c r="AA3" s="15">
        <v>51</v>
      </c>
      <c r="AB3">
        <v>11</v>
      </c>
      <c r="AC3" s="13">
        <f t="shared" si="2"/>
        <v>0.21568627450980393</v>
      </c>
      <c r="AE3" s="57"/>
      <c r="AG3" t="s">
        <v>9</v>
      </c>
      <c r="AH3">
        <v>60</v>
      </c>
      <c r="AI3">
        <v>5</v>
      </c>
      <c r="AJ3" s="13">
        <f t="shared" si="3"/>
        <v>8.3333333333333329E-2</v>
      </c>
      <c r="AL3" s="57"/>
      <c r="AN3" t="s">
        <v>9</v>
      </c>
      <c r="AO3">
        <v>60</v>
      </c>
      <c r="AP3" s="15">
        <v>6</v>
      </c>
      <c r="AQ3" s="13">
        <f t="shared" si="4"/>
        <v>0.1</v>
      </c>
      <c r="AT3" s="57"/>
      <c r="AV3" t="s">
        <v>9</v>
      </c>
      <c r="AW3">
        <v>81</v>
      </c>
      <c r="AX3">
        <v>9</v>
      </c>
      <c r="AY3" s="13">
        <f t="shared" si="5"/>
        <v>0.1111111111111111</v>
      </c>
      <c r="BA3" s="57"/>
      <c r="BC3" t="s">
        <v>9</v>
      </c>
      <c r="BD3">
        <v>60</v>
      </c>
      <c r="BE3">
        <v>5</v>
      </c>
      <c r="BF3" s="13">
        <f t="shared" si="6"/>
        <v>8.3333333333333329E-2</v>
      </c>
      <c r="BH3" s="57"/>
      <c r="BJ3" t="s">
        <v>9</v>
      </c>
      <c r="BK3" s="15">
        <v>102</v>
      </c>
      <c r="BL3">
        <v>20</v>
      </c>
      <c r="BM3" s="13">
        <f t="shared" si="7"/>
        <v>0.19607843137254902</v>
      </c>
      <c r="BQ3" s="55"/>
      <c r="BR3" s="53"/>
      <c r="BS3" s="48"/>
      <c r="BT3" s="18" t="s">
        <v>9</v>
      </c>
      <c r="BU3" s="49">
        <v>15</v>
      </c>
      <c r="BV3" s="1">
        <v>3</v>
      </c>
      <c r="BW3" s="19">
        <f>BV3/BU3</f>
        <v>0.2</v>
      </c>
      <c r="BZ3" s="59"/>
      <c r="CB3" s="18" t="s">
        <v>9</v>
      </c>
      <c r="CC3">
        <v>25</v>
      </c>
      <c r="CD3" s="1">
        <v>9</v>
      </c>
      <c r="CE3" s="19">
        <f t="shared" si="8"/>
        <v>0.36</v>
      </c>
      <c r="CG3" s="57"/>
      <c r="CH3" s="59"/>
      <c r="CJ3" s="1" t="s">
        <v>9</v>
      </c>
      <c r="CK3" s="18">
        <v>17</v>
      </c>
      <c r="CL3" s="1">
        <v>4</v>
      </c>
      <c r="CM3" s="19">
        <f t="shared" si="9"/>
        <v>0.23529411764705882</v>
      </c>
      <c r="CO3" s="57"/>
      <c r="CQ3" t="s">
        <v>9</v>
      </c>
      <c r="CR3">
        <v>132</v>
      </c>
      <c r="CS3">
        <v>20</v>
      </c>
      <c r="CT3" s="19">
        <f t="shared" si="10"/>
        <v>0.15151515151515152</v>
      </c>
      <c r="CV3" s="57"/>
      <c r="CX3" t="s">
        <v>9</v>
      </c>
      <c r="CY3">
        <v>176</v>
      </c>
      <c r="CZ3">
        <v>18</v>
      </c>
      <c r="DA3" s="19">
        <f t="shared" si="11"/>
        <v>0.10227272727272728</v>
      </c>
      <c r="DC3" s="57"/>
      <c r="DE3" t="s">
        <v>9</v>
      </c>
      <c r="DF3">
        <v>162</v>
      </c>
      <c r="DG3">
        <v>26</v>
      </c>
      <c r="DH3" s="19">
        <f t="shared" si="12"/>
        <v>0.16049382716049382</v>
      </c>
    </row>
    <row r="4" spans="2:112" ht="15" thickTop="1" x14ac:dyDescent="0.35">
      <c r="C4" t="s">
        <v>53</v>
      </c>
      <c r="D4" t="s">
        <v>8</v>
      </c>
      <c r="E4">
        <v>20</v>
      </c>
      <c r="F4">
        <v>1</v>
      </c>
      <c r="G4" s="13">
        <f t="shared" si="13"/>
        <v>0.05</v>
      </c>
      <c r="J4" t="s">
        <v>10</v>
      </c>
      <c r="K4" t="s">
        <v>8</v>
      </c>
      <c r="L4">
        <v>18</v>
      </c>
      <c r="M4" s="15">
        <v>5</v>
      </c>
      <c r="N4" s="13">
        <f t="shared" si="0"/>
        <v>0.27777777777777779</v>
      </c>
      <c r="Q4" t="s">
        <v>10</v>
      </c>
      <c r="R4" t="s">
        <v>8</v>
      </c>
      <c r="S4" s="15">
        <v>25</v>
      </c>
      <c r="T4">
        <v>4</v>
      </c>
      <c r="U4" s="13">
        <f t="shared" si="1"/>
        <v>0.16</v>
      </c>
      <c r="X4" s="57"/>
      <c r="Y4" t="s">
        <v>4</v>
      </c>
      <c r="Z4" t="s">
        <v>8</v>
      </c>
      <c r="AA4" s="15">
        <v>430</v>
      </c>
      <c r="AB4">
        <v>35</v>
      </c>
      <c r="AC4" s="13">
        <f t="shared" si="2"/>
        <v>8.1395348837209308E-2</v>
      </c>
      <c r="AE4" s="57"/>
      <c r="AF4" t="s">
        <v>4</v>
      </c>
      <c r="AG4" t="s">
        <v>8</v>
      </c>
      <c r="AH4">
        <v>331</v>
      </c>
      <c r="AI4">
        <v>55</v>
      </c>
      <c r="AJ4" s="13">
        <f t="shared" si="3"/>
        <v>0.16616314199395771</v>
      </c>
      <c r="AL4" s="57"/>
      <c r="AM4" t="s">
        <v>4</v>
      </c>
      <c r="AN4" t="s">
        <v>8</v>
      </c>
      <c r="AO4">
        <v>371</v>
      </c>
      <c r="AP4" s="15">
        <v>77</v>
      </c>
      <c r="AQ4" s="13">
        <f t="shared" si="4"/>
        <v>0.20754716981132076</v>
      </c>
      <c r="AT4" s="57"/>
      <c r="AU4" t="s">
        <v>4</v>
      </c>
      <c r="AV4" t="s">
        <v>8</v>
      </c>
      <c r="AW4">
        <v>768</v>
      </c>
      <c r="AX4">
        <v>49</v>
      </c>
      <c r="AY4" s="13">
        <f t="shared" si="5"/>
        <v>6.3802083333333329E-2</v>
      </c>
      <c r="BA4" s="57"/>
      <c r="BB4" t="s">
        <v>4</v>
      </c>
      <c r="BC4" t="s">
        <v>8</v>
      </c>
      <c r="BD4">
        <v>331</v>
      </c>
      <c r="BE4">
        <v>55</v>
      </c>
      <c r="BF4" s="13">
        <f t="shared" si="6"/>
        <v>0.16616314199395771</v>
      </c>
      <c r="BH4" s="57"/>
      <c r="BI4" t="s">
        <v>4</v>
      </c>
      <c r="BJ4" t="s">
        <v>8</v>
      </c>
      <c r="BK4" s="15">
        <v>670</v>
      </c>
      <c r="BL4">
        <v>76</v>
      </c>
      <c r="BM4" s="13">
        <f t="shared" si="7"/>
        <v>0.11343283582089553</v>
      </c>
      <c r="BQ4" s="55"/>
      <c r="BR4" s="53"/>
      <c r="BS4" s="48" t="s">
        <v>6</v>
      </c>
      <c r="BT4" s="17" t="s">
        <v>8</v>
      </c>
      <c r="BU4" s="50"/>
      <c r="BZ4" s="59"/>
      <c r="CA4" s="1" t="s">
        <v>6</v>
      </c>
      <c r="CB4" s="18" t="s">
        <v>8</v>
      </c>
      <c r="CC4">
        <v>1</v>
      </c>
      <c r="CD4" s="1">
        <v>0</v>
      </c>
      <c r="CE4" s="19">
        <f t="shared" si="8"/>
        <v>0</v>
      </c>
      <c r="CG4" s="57"/>
      <c r="CH4" s="59"/>
      <c r="CI4" s="1" t="s">
        <v>3</v>
      </c>
      <c r="CJ4" s="1" t="s">
        <v>8</v>
      </c>
      <c r="CK4" s="18">
        <v>16</v>
      </c>
      <c r="CL4" s="1">
        <v>0</v>
      </c>
      <c r="CM4" s="19">
        <f t="shared" si="9"/>
        <v>0</v>
      </c>
      <c r="CO4" s="57"/>
      <c r="CP4" t="s">
        <v>4</v>
      </c>
      <c r="CQ4" t="s">
        <v>8</v>
      </c>
      <c r="CR4">
        <v>1203</v>
      </c>
      <c r="CS4">
        <v>85</v>
      </c>
      <c r="CT4" s="19">
        <f t="shared" si="10"/>
        <v>7.065669160432253E-2</v>
      </c>
      <c r="CV4" s="57"/>
      <c r="CW4" t="s">
        <v>4</v>
      </c>
      <c r="CX4" t="s">
        <v>8</v>
      </c>
      <c r="CY4">
        <v>1028</v>
      </c>
      <c r="CZ4">
        <v>109</v>
      </c>
      <c r="DA4" s="19">
        <f t="shared" si="11"/>
        <v>0.10603112840466926</v>
      </c>
      <c r="DC4" s="57"/>
      <c r="DD4" t="s">
        <v>4</v>
      </c>
      <c r="DE4" t="s">
        <v>8</v>
      </c>
      <c r="DF4">
        <v>1068</v>
      </c>
      <c r="DG4">
        <v>158</v>
      </c>
      <c r="DH4" s="19">
        <f t="shared" si="12"/>
        <v>0.14794007490636704</v>
      </c>
    </row>
    <row r="5" spans="2:112" x14ac:dyDescent="0.35">
      <c r="D5" t="s">
        <v>9</v>
      </c>
      <c r="E5">
        <v>25</v>
      </c>
      <c r="F5">
        <v>3</v>
      </c>
      <c r="G5" s="13">
        <f t="shared" si="13"/>
        <v>0.12</v>
      </c>
      <c r="K5" t="s">
        <v>9</v>
      </c>
      <c r="L5">
        <v>40</v>
      </c>
      <c r="M5" s="15">
        <v>10</v>
      </c>
      <c r="N5" s="13">
        <f t="shared" si="0"/>
        <v>0.25</v>
      </c>
      <c r="R5" t="s">
        <v>9</v>
      </c>
      <c r="S5" s="15">
        <v>36</v>
      </c>
      <c r="T5">
        <v>4</v>
      </c>
      <c r="U5" s="13">
        <f t="shared" si="1"/>
        <v>0.1111111111111111</v>
      </c>
      <c r="X5" s="57"/>
      <c r="Z5" t="s">
        <v>9</v>
      </c>
      <c r="AA5" s="15">
        <v>481</v>
      </c>
      <c r="AB5">
        <v>53</v>
      </c>
      <c r="AC5" s="13">
        <f t="shared" si="2"/>
        <v>0.11018711018711019</v>
      </c>
      <c r="AE5" s="57"/>
      <c r="AG5" t="s">
        <v>9</v>
      </c>
      <c r="AH5">
        <v>410</v>
      </c>
      <c r="AI5">
        <v>62</v>
      </c>
      <c r="AJ5" s="13">
        <f t="shared" si="3"/>
        <v>0.15121951219512195</v>
      </c>
      <c r="AL5" s="57"/>
      <c r="AN5" t="s">
        <v>9</v>
      </c>
      <c r="AO5">
        <v>371</v>
      </c>
      <c r="AP5" s="15">
        <v>84</v>
      </c>
      <c r="AQ5" s="13">
        <f t="shared" si="4"/>
        <v>0.22641509433962265</v>
      </c>
      <c r="AT5" s="57"/>
      <c r="AV5" t="s">
        <v>9</v>
      </c>
      <c r="AW5">
        <v>895</v>
      </c>
      <c r="AX5">
        <v>71</v>
      </c>
      <c r="AY5" s="13">
        <f t="shared" si="5"/>
        <v>7.9329608938547486E-2</v>
      </c>
      <c r="BA5" s="57"/>
      <c r="BC5" t="s">
        <v>9</v>
      </c>
      <c r="BD5">
        <v>410</v>
      </c>
      <c r="BE5">
        <v>62</v>
      </c>
      <c r="BF5" s="13">
        <f t="shared" si="6"/>
        <v>0.15121951219512195</v>
      </c>
      <c r="BH5" s="57"/>
      <c r="BJ5" t="s">
        <v>9</v>
      </c>
      <c r="BK5" s="15">
        <v>675</v>
      </c>
      <c r="BL5">
        <v>93</v>
      </c>
      <c r="BM5" s="13">
        <f t="shared" si="7"/>
        <v>0.13777777777777778</v>
      </c>
      <c r="BQ5" s="55"/>
      <c r="BR5" s="53"/>
      <c r="BS5" s="48"/>
      <c r="BT5" s="18" t="s">
        <v>9</v>
      </c>
      <c r="BU5" s="45"/>
      <c r="BZ5" s="59"/>
      <c r="CB5" s="18" t="s">
        <v>9</v>
      </c>
      <c r="CC5">
        <v>5</v>
      </c>
      <c r="CD5" s="1">
        <v>0</v>
      </c>
      <c r="CE5" s="19">
        <f t="shared" si="8"/>
        <v>0</v>
      </c>
      <c r="CG5" s="57"/>
      <c r="CH5" s="59"/>
      <c r="CJ5" s="1" t="s">
        <v>9</v>
      </c>
      <c r="CK5" s="18">
        <v>19</v>
      </c>
      <c r="CL5" s="1">
        <v>0</v>
      </c>
      <c r="CM5" s="19">
        <f t="shared" si="9"/>
        <v>0</v>
      </c>
      <c r="CO5" s="57"/>
      <c r="CQ5" t="s">
        <v>9</v>
      </c>
      <c r="CR5">
        <v>1391</v>
      </c>
      <c r="CS5">
        <v>127</v>
      </c>
      <c r="CT5" s="19">
        <f t="shared" si="10"/>
        <v>9.1301222142343638E-2</v>
      </c>
      <c r="CV5" s="57"/>
      <c r="CX5" t="s">
        <v>9</v>
      </c>
      <c r="CY5">
        <v>1168</v>
      </c>
      <c r="CZ5">
        <v>141</v>
      </c>
      <c r="DA5" s="19">
        <f t="shared" si="11"/>
        <v>0.12071917808219178</v>
      </c>
      <c r="DC5" s="57"/>
      <c r="DE5" t="s">
        <v>9</v>
      </c>
      <c r="DF5">
        <v>1075</v>
      </c>
      <c r="DG5">
        <v>181</v>
      </c>
      <c r="DH5" s="19">
        <f t="shared" si="12"/>
        <v>0.16837209302325581</v>
      </c>
    </row>
    <row r="6" spans="2:112" x14ac:dyDescent="0.35">
      <c r="C6" t="s">
        <v>54</v>
      </c>
      <c r="D6" t="s">
        <v>8</v>
      </c>
      <c r="E6">
        <v>3336</v>
      </c>
      <c r="F6">
        <v>329</v>
      </c>
      <c r="G6" s="13">
        <f t="shared" si="13"/>
        <v>9.8621103117505993E-2</v>
      </c>
      <c r="J6" t="s">
        <v>11</v>
      </c>
      <c r="K6" t="s">
        <v>8</v>
      </c>
      <c r="L6">
        <v>3103</v>
      </c>
      <c r="M6" s="15">
        <v>344</v>
      </c>
      <c r="N6" s="13">
        <f t="shared" si="0"/>
        <v>0.11086045762165646</v>
      </c>
      <c r="Q6" t="s">
        <v>11</v>
      </c>
      <c r="R6" t="s">
        <v>8</v>
      </c>
      <c r="S6" s="15">
        <v>3200</v>
      </c>
      <c r="T6">
        <v>436</v>
      </c>
      <c r="U6" s="13">
        <f t="shared" si="1"/>
        <v>0.13625000000000001</v>
      </c>
      <c r="X6" s="57"/>
      <c r="Y6" t="s">
        <v>5</v>
      </c>
      <c r="Z6" t="s">
        <v>8</v>
      </c>
      <c r="AA6" s="15">
        <v>328</v>
      </c>
      <c r="AB6">
        <v>60</v>
      </c>
      <c r="AC6" s="13">
        <f t="shared" si="2"/>
        <v>0.18292682926829268</v>
      </c>
      <c r="AE6" s="57"/>
      <c r="AF6" t="s">
        <v>5</v>
      </c>
      <c r="AG6" t="s">
        <v>8</v>
      </c>
      <c r="AH6">
        <v>228</v>
      </c>
      <c r="AI6">
        <v>54</v>
      </c>
      <c r="AJ6" s="13">
        <f t="shared" si="3"/>
        <v>0.23684210526315788</v>
      </c>
      <c r="AL6" s="57"/>
      <c r="AM6" t="s">
        <v>5</v>
      </c>
      <c r="AN6" t="s">
        <v>8</v>
      </c>
      <c r="AO6">
        <v>255</v>
      </c>
      <c r="AP6" s="15">
        <v>94</v>
      </c>
      <c r="AQ6" s="13">
        <f t="shared" si="4"/>
        <v>0.36862745098039218</v>
      </c>
      <c r="AT6" s="57"/>
      <c r="AU6" t="s">
        <v>5</v>
      </c>
      <c r="AV6" t="s">
        <v>8</v>
      </c>
      <c r="AW6">
        <v>414</v>
      </c>
      <c r="AX6">
        <v>80</v>
      </c>
      <c r="AY6" s="13">
        <f t="shared" si="5"/>
        <v>0.19323671497584541</v>
      </c>
      <c r="BA6" s="57"/>
      <c r="BB6" t="s">
        <v>5</v>
      </c>
      <c r="BC6" t="s">
        <v>8</v>
      </c>
      <c r="BD6">
        <v>228</v>
      </c>
      <c r="BE6">
        <v>54</v>
      </c>
      <c r="BF6" s="13">
        <f t="shared" si="6"/>
        <v>0.23684210526315788</v>
      </c>
      <c r="BH6" s="57"/>
      <c r="BI6" t="s">
        <v>5</v>
      </c>
      <c r="BJ6" t="s">
        <v>8</v>
      </c>
      <c r="BK6" s="15">
        <v>356</v>
      </c>
      <c r="BL6">
        <v>93</v>
      </c>
      <c r="BM6" s="13">
        <f t="shared" si="7"/>
        <v>0.2612359550561798</v>
      </c>
      <c r="BQ6" s="55"/>
      <c r="BR6" s="53"/>
      <c r="BS6" s="48" t="s">
        <v>3</v>
      </c>
      <c r="BT6" s="1" t="s">
        <v>8</v>
      </c>
      <c r="BU6" s="21">
        <v>15</v>
      </c>
      <c r="BV6" s="1">
        <v>0</v>
      </c>
      <c r="BW6" s="19">
        <f t="shared" ref="BW6:BW13" si="14">BV6/BU6</f>
        <v>0</v>
      </c>
      <c r="BZ6" s="59"/>
      <c r="CA6" s="1" t="s">
        <v>3</v>
      </c>
      <c r="CB6" s="18" t="s">
        <v>8</v>
      </c>
      <c r="CC6">
        <v>10</v>
      </c>
      <c r="CD6" s="1">
        <v>0</v>
      </c>
      <c r="CE6" s="19">
        <f t="shared" si="8"/>
        <v>0</v>
      </c>
      <c r="CG6" s="57"/>
      <c r="CH6" s="57" t="s">
        <v>12</v>
      </c>
      <c r="CI6" s="1" t="s">
        <v>4</v>
      </c>
      <c r="CJ6" s="1" t="s">
        <v>8</v>
      </c>
      <c r="CK6" s="18">
        <v>18</v>
      </c>
      <c r="CL6" s="1">
        <v>1</v>
      </c>
      <c r="CM6" s="19">
        <f t="shared" si="9"/>
        <v>5.5555555555555552E-2</v>
      </c>
      <c r="CO6" s="57"/>
      <c r="CP6" t="s">
        <v>5</v>
      </c>
      <c r="CQ6" t="s">
        <v>8</v>
      </c>
      <c r="CR6">
        <v>742</v>
      </c>
      <c r="CS6">
        <v>140</v>
      </c>
      <c r="CT6" s="19">
        <f t="shared" si="10"/>
        <v>0.18867924528301888</v>
      </c>
      <c r="CV6" s="57"/>
      <c r="CW6" t="s">
        <v>5</v>
      </c>
      <c r="CX6" t="s">
        <v>8</v>
      </c>
      <c r="CY6">
        <v>569</v>
      </c>
      <c r="CZ6">
        <v>156</v>
      </c>
      <c r="DA6" s="19">
        <f t="shared" si="11"/>
        <v>0.27416520210896311</v>
      </c>
      <c r="DC6" s="57"/>
      <c r="DD6" t="s">
        <v>5</v>
      </c>
      <c r="DE6" t="s">
        <v>8</v>
      </c>
      <c r="DF6">
        <v>611</v>
      </c>
      <c r="DG6">
        <v>187</v>
      </c>
      <c r="DH6" s="19">
        <f t="shared" si="12"/>
        <v>0.30605564648117839</v>
      </c>
    </row>
    <row r="7" spans="2:112" ht="15" thickBot="1" x14ac:dyDescent="0.4">
      <c r="D7" t="s">
        <v>9</v>
      </c>
      <c r="E7">
        <v>3899</v>
      </c>
      <c r="F7">
        <v>446</v>
      </c>
      <c r="G7" s="13">
        <f t="shared" si="13"/>
        <v>0.11438830469351116</v>
      </c>
      <c r="K7" t="s">
        <v>9</v>
      </c>
      <c r="L7">
        <v>3521</v>
      </c>
      <c r="M7" s="15">
        <v>437</v>
      </c>
      <c r="N7" s="13">
        <f t="shared" si="0"/>
        <v>0.12411246804884976</v>
      </c>
      <c r="R7" t="s">
        <v>9</v>
      </c>
      <c r="S7" s="15">
        <v>3301</v>
      </c>
      <c r="T7">
        <v>523</v>
      </c>
      <c r="U7" s="13">
        <f t="shared" si="1"/>
        <v>0.15843683732202363</v>
      </c>
      <c r="X7" s="57"/>
      <c r="Z7" t="s">
        <v>9</v>
      </c>
      <c r="AA7" s="15">
        <v>334</v>
      </c>
      <c r="AB7">
        <v>79</v>
      </c>
      <c r="AC7" s="13">
        <f t="shared" si="2"/>
        <v>0.23652694610778444</v>
      </c>
      <c r="AE7" s="57"/>
      <c r="AG7" t="s">
        <v>9</v>
      </c>
      <c r="AH7">
        <v>285</v>
      </c>
      <c r="AI7">
        <v>89</v>
      </c>
      <c r="AJ7" s="13">
        <f t="shared" si="3"/>
        <v>0.31228070175438599</v>
      </c>
      <c r="AL7" s="57"/>
      <c r="AN7" t="s">
        <v>9</v>
      </c>
      <c r="AO7">
        <v>277</v>
      </c>
      <c r="AP7" s="15">
        <v>100</v>
      </c>
      <c r="AQ7" s="13">
        <f t="shared" si="4"/>
        <v>0.36101083032490977</v>
      </c>
      <c r="AT7" s="57"/>
      <c r="AV7" t="s">
        <v>9</v>
      </c>
      <c r="AW7">
        <v>461</v>
      </c>
      <c r="AX7">
        <v>114</v>
      </c>
      <c r="AY7" s="13">
        <f t="shared" si="5"/>
        <v>0.24728850325379609</v>
      </c>
      <c r="BA7" s="57"/>
      <c r="BC7" t="s">
        <v>9</v>
      </c>
      <c r="BD7">
        <v>285</v>
      </c>
      <c r="BE7">
        <v>89</v>
      </c>
      <c r="BF7" s="13">
        <f t="shared" si="6"/>
        <v>0.31228070175438599</v>
      </c>
      <c r="BH7" s="57"/>
      <c r="BJ7" t="s">
        <v>9</v>
      </c>
      <c r="BK7" s="15">
        <v>387</v>
      </c>
      <c r="BL7">
        <v>118</v>
      </c>
      <c r="BM7" s="13">
        <f t="shared" si="7"/>
        <v>0.30490956072351422</v>
      </c>
      <c r="BQ7" s="55"/>
      <c r="BR7" s="53"/>
      <c r="BS7" s="48"/>
      <c r="BT7" s="1" t="s">
        <v>9</v>
      </c>
      <c r="BU7" s="21">
        <v>10</v>
      </c>
      <c r="BV7" s="1">
        <v>0</v>
      </c>
      <c r="BW7" s="19">
        <f t="shared" si="14"/>
        <v>0</v>
      </c>
      <c r="BZ7" s="59"/>
      <c r="CB7" s="18" t="s">
        <v>9</v>
      </c>
      <c r="CC7">
        <v>10</v>
      </c>
      <c r="CD7" s="1">
        <v>1</v>
      </c>
      <c r="CE7" s="19">
        <f t="shared" si="8"/>
        <v>0.1</v>
      </c>
      <c r="CG7" s="57"/>
      <c r="CH7" s="57"/>
      <c r="CJ7" s="1" t="s">
        <v>9</v>
      </c>
      <c r="CK7" s="18">
        <v>12</v>
      </c>
      <c r="CL7" s="1">
        <v>0</v>
      </c>
      <c r="CM7" s="19">
        <f t="shared" si="9"/>
        <v>0</v>
      </c>
      <c r="CO7" s="57"/>
      <c r="CQ7" t="s">
        <v>9</v>
      </c>
      <c r="CR7">
        <v>795</v>
      </c>
      <c r="CS7">
        <v>193</v>
      </c>
      <c r="CT7" s="19">
        <f t="shared" si="10"/>
        <v>0.24276729559748428</v>
      </c>
      <c r="CV7" s="57"/>
      <c r="CX7" t="s">
        <v>9</v>
      </c>
      <c r="CY7">
        <v>687</v>
      </c>
      <c r="CZ7">
        <v>184</v>
      </c>
      <c r="DA7" s="19">
        <f t="shared" si="11"/>
        <v>0.26783114992721979</v>
      </c>
      <c r="DC7" s="57"/>
      <c r="DE7" t="s">
        <v>9</v>
      </c>
      <c r="DF7">
        <v>664</v>
      </c>
      <c r="DG7">
        <v>218</v>
      </c>
      <c r="DH7" s="19">
        <f t="shared" si="12"/>
        <v>0.32831325301204817</v>
      </c>
    </row>
    <row r="8" spans="2:112" ht="15" thickTop="1" x14ac:dyDescent="0.35">
      <c r="C8" t="s">
        <v>12</v>
      </c>
      <c r="D8" t="s">
        <v>8</v>
      </c>
      <c r="E8">
        <v>101</v>
      </c>
      <c r="F8">
        <v>6</v>
      </c>
      <c r="G8" s="13">
        <f t="shared" si="13"/>
        <v>5.9405940594059403E-2</v>
      </c>
      <c r="J8" t="s">
        <v>12</v>
      </c>
      <c r="K8" t="s">
        <v>8</v>
      </c>
      <c r="L8">
        <v>101</v>
      </c>
      <c r="M8" s="15">
        <v>7</v>
      </c>
      <c r="N8" s="13">
        <f t="shared" si="0"/>
        <v>6.9306930693069313E-2</v>
      </c>
      <c r="Q8" t="s">
        <v>12</v>
      </c>
      <c r="R8" t="s">
        <v>8</v>
      </c>
      <c r="S8" s="15">
        <v>217</v>
      </c>
      <c r="T8">
        <v>6</v>
      </c>
      <c r="U8" s="13">
        <f t="shared" si="1"/>
        <v>2.7649769585253458E-2</v>
      </c>
      <c r="X8" s="57"/>
      <c r="Y8" t="s">
        <v>6</v>
      </c>
      <c r="Z8" t="s">
        <v>8</v>
      </c>
      <c r="AA8" s="15">
        <v>286</v>
      </c>
      <c r="AB8">
        <v>47</v>
      </c>
      <c r="AC8" s="13">
        <f t="shared" si="2"/>
        <v>0.16433566433566432</v>
      </c>
      <c r="AE8" s="57"/>
      <c r="AF8" t="s">
        <v>6</v>
      </c>
      <c r="AG8" t="s">
        <v>8</v>
      </c>
      <c r="AH8">
        <v>266</v>
      </c>
      <c r="AI8">
        <v>56</v>
      </c>
      <c r="AJ8" s="13">
        <f t="shared" si="3"/>
        <v>0.21052631578947367</v>
      </c>
      <c r="AL8" s="57"/>
      <c r="AM8" t="s">
        <v>6</v>
      </c>
      <c r="AN8" t="s">
        <v>8</v>
      </c>
      <c r="AO8">
        <v>262</v>
      </c>
      <c r="AP8" s="15">
        <v>71</v>
      </c>
      <c r="AQ8" s="13">
        <f t="shared" si="4"/>
        <v>0.27099236641221375</v>
      </c>
      <c r="AT8" s="57"/>
      <c r="AU8" t="s">
        <v>6</v>
      </c>
      <c r="AV8" t="s">
        <v>8</v>
      </c>
      <c r="AW8">
        <v>505</v>
      </c>
      <c r="AX8">
        <v>49</v>
      </c>
      <c r="AY8" s="13">
        <f t="shared" si="5"/>
        <v>9.7029702970297033E-2</v>
      </c>
      <c r="BA8" s="57"/>
      <c r="BB8" t="s">
        <v>6</v>
      </c>
      <c r="BC8" t="s">
        <v>8</v>
      </c>
      <c r="BD8">
        <v>266</v>
      </c>
      <c r="BE8">
        <v>56</v>
      </c>
      <c r="BF8" s="13">
        <f t="shared" si="6"/>
        <v>0.21052631578947367</v>
      </c>
      <c r="BH8" s="57"/>
      <c r="BI8" t="s">
        <v>6</v>
      </c>
      <c r="BJ8" t="s">
        <v>8</v>
      </c>
      <c r="BK8" s="15">
        <v>482</v>
      </c>
      <c r="BL8">
        <v>27</v>
      </c>
      <c r="BM8" s="13">
        <f t="shared" si="7"/>
        <v>5.6016597510373446E-2</v>
      </c>
      <c r="BQ8" s="55"/>
      <c r="BR8" s="53" t="s">
        <v>12</v>
      </c>
      <c r="BS8" s="48" t="s">
        <v>3</v>
      </c>
      <c r="BT8" s="1" t="s">
        <v>8</v>
      </c>
      <c r="BU8" s="21">
        <v>96</v>
      </c>
      <c r="BV8" s="17">
        <v>5</v>
      </c>
      <c r="BW8" s="19">
        <f t="shared" si="14"/>
        <v>5.2083333333333336E-2</v>
      </c>
      <c r="BZ8" s="57" t="s">
        <v>12</v>
      </c>
      <c r="CA8" s="1" t="s">
        <v>3</v>
      </c>
      <c r="CB8" s="1" t="s">
        <v>8</v>
      </c>
      <c r="CC8">
        <v>101</v>
      </c>
      <c r="CD8" s="1">
        <v>7</v>
      </c>
      <c r="CE8" s="19">
        <f t="shared" si="8"/>
        <v>6.9306930693069313E-2</v>
      </c>
      <c r="CG8" s="57"/>
      <c r="CH8" s="57"/>
      <c r="CI8" s="1" t="s">
        <v>3</v>
      </c>
      <c r="CJ8" s="1" t="s">
        <v>8</v>
      </c>
      <c r="CK8" s="18">
        <v>191</v>
      </c>
      <c r="CL8" s="1">
        <v>5</v>
      </c>
      <c r="CM8" s="19">
        <f t="shared" si="9"/>
        <v>2.6178010471204188E-2</v>
      </c>
      <c r="CO8" s="57"/>
      <c r="CP8" t="s">
        <v>6</v>
      </c>
      <c r="CQ8" t="s">
        <v>8</v>
      </c>
      <c r="CR8">
        <v>791</v>
      </c>
      <c r="CS8">
        <v>96</v>
      </c>
      <c r="CT8" s="19">
        <f t="shared" si="10"/>
        <v>0.1213653603034134</v>
      </c>
      <c r="CV8" s="57"/>
      <c r="CW8" t="s">
        <v>6</v>
      </c>
      <c r="CX8" t="s">
        <v>8</v>
      </c>
      <c r="CY8">
        <v>701</v>
      </c>
      <c r="CZ8">
        <v>84</v>
      </c>
      <c r="DA8" s="19">
        <f t="shared" si="11"/>
        <v>0.11982881597717546</v>
      </c>
      <c r="DC8" s="57"/>
      <c r="DD8" t="s">
        <v>6</v>
      </c>
      <c r="DE8" t="s">
        <v>8</v>
      </c>
      <c r="DF8">
        <v>744</v>
      </c>
      <c r="DG8">
        <v>98</v>
      </c>
      <c r="DH8" s="19">
        <f t="shared" si="12"/>
        <v>0.13172043010752688</v>
      </c>
    </row>
    <row r="9" spans="2:112" x14ac:dyDescent="0.35">
      <c r="D9" t="s">
        <v>9</v>
      </c>
      <c r="E9">
        <v>108</v>
      </c>
      <c r="F9">
        <v>14</v>
      </c>
      <c r="G9" s="13">
        <f t="shared" si="13"/>
        <v>0.12962962962962962</v>
      </c>
      <c r="K9" t="s">
        <v>9</v>
      </c>
      <c r="L9">
        <v>125</v>
      </c>
      <c r="M9" s="15">
        <v>5</v>
      </c>
      <c r="N9" s="13">
        <f t="shared" si="0"/>
        <v>0.04</v>
      </c>
      <c r="R9" t="s">
        <v>9</v>
      </c>
      <c r="S9" s="15">
        <v>273</v>
      </c>
      <c r="T9">
        <v>9</v>
      </c>
      <c r="U9" s="13">
        <f t="shared" si="1"/>
        <v>3.2967032967032968E-2</v>
      </c>
      <c r="X9" s="57"/>
      <c r="Z9" t="s">
        <v>9</v>
      </c>
      <c r="AA9" s="15">
        <v>325</v>
      </c>
      <c r="AB9">
        <v>80</v>
      </c>
      <c r="AC9" s="13">
        <f t="shared" si="2"/>
        <v>0.24615384615384617</v>
      </c>
      <c r="AE9" s="57"/>
      <c r="AG9" t="s">
        <v>9</v>
      </c>
      <c r="AH9">
        <v>276</v>
      </c>
      <c r="AI9">
        <v>71</v>
      </c>
      <c r="AJ9" s="13">
        <f t="shared" si="3"/>
        <v>0.25724637681159418</v>
      </c>
      <c r="AL9" s="57"/>
      <c r="AN9" t="s">
        <v>9</v>
      </c>
      <c r="AO9">
        <v>297</v>
      </c>
      <c r="AP9" s="15">
        <v>95</v>
      </c>
      <c r="AQ9" s="13">
        <f t="shared" si="4"/>
        <v>0.31986531986531985</v>
      </c>
      <c r="AT9" s="57"/>
      <c r="AV9" t="s">
        <v>9</v>
      </c>
      <c r="AW9">
        <v>582</v>
      </c>
      <c r="AX9">
        <v>50</v>
      </c>
      <c r="AY9" s="13">
        <f t="shared" si="5"/>
        <v>8.5910652920962199E-2</v>
      </c>
      <c r="BA9" s="57"/>
      <c r="BC9" t="s">
        <v>9</v>
      </c>
      <c r="BD9">
        <v>276</v>
      </c>
      <c r="BE9">
        <v>71</v>
      </c>
      <c r="BF9" s="13">
        <f t="shared" si="6"/>
        <v>0.25724637681159418</v>
      </c>
      <c r="BH9" s="57"/>
      <c r="BJ9" t="s">
        <v>9</v>
      </c>
      <c r="BK9" s="15">
        <v>512</v>
      </c>
      <c r="BL9">
        <v>36</v>
      </c>
      <c r="BM9" s="13">
        <f t="shared" si="7"/>
        <v>7.03125E-2</v>
      </c>
      <c r="BQ9" s="55"/>
      <c r="BR9" s="53"/>
      <c r="BS9" s="48"/>
      <c r="BT9" s="1" t="s">
        <v>9</v>
      </c>
      <c r="BU9" s="21">
        <v>95</v>
      </c>
      <c r="BV9" s="18">
        <v>14</v>
      </c>
      <c r="BW9" s="19">
        <f t="shared" si="14"/>
        <v>0.14736842105263157</v>
      </c>
      <c r="BZ9" s="57"/>
      <c r="CB9" s="1" t="s">
        <v>9</v>
      </c>
      <c r="CC9">
        <v>125</v>
      </c>
      <c r="CD9" s="1">
        <v>5</v>
      </c>
      <c r="CE9" s="19">
        <f t="shared" si="8"/>
        <v>0.04</v>
      </c>
      <c r="CG9" s="57"/>
      <c r="CH9" s="57"/>
      <c r="CJ9" s="1" t="s">
        <v>9</v>
      </c>
      <c r="CK9" s="18">
        <v>249</v>
      </c>
      <c r="CL9" s="1">
        <v>9</v>
      </c>
      <c r="CM9" s="19">
        <f t="shared" si="9"/>
        <v>3.614457831325301E-2</v>
      </c>
      <c r="CO9" s="57"/>
      <c r="CQ9" t="s">
        <v>9</v>
      </c>
      <c r="CR9">
        <v>907</v>
      </c>
      <c r="CS9">
        <v>130</v>
      </c>
      <c r="CT9" s="19">
        <f t="shared" si="10"/>
        <v>0.14332965821389196</v>
      </c>
      <c r="CV9" s="57"/>
      <c r="CX9" t="s">
        <v>9</v>
      </c>
      <c r="CY9">
        <v>791</v>
      </c>
      <c r="CZ9">
        <v>127</v>
      </c>
      <c r="DA9" s="22">
        <f t="shared" si="11"/>
        <v>0.16055625790139064</v>
      </c>
      <c r="DC9" s="57"/>
      <c r="DE9" t="s">
        <v>9</v>
      </c>
      <c r="DF9">
        <v>809</v>
      </c>
      <c r="DG9">
        <v>131</v>
      </c>
      <c r="DH9" s="22">
        <f t="shared" si="12"/>
        <v>0.16192830655129789</v>
      </c>
    </row>
    <row r="10" spans="2:112" x14ac:dyDescent="0.35">
      <c r="B10">
        <v>2</v>
      </c>
      <c r="C10" t="s">
        <v>52</v>
      </c>
      <c r="D10" t="s">
        <v>8</v>
      </c>
      <c r="E10">
        <v>1625</v>
      </c>
      <c r="F10">
        <v>113</v>
      </c>
      <c r="G10" s="13">
        <f t="shared" si="13"/>
        <v>6.9538461538461535E-2</v>
      </c>
      <c r="I10">
        <v>2</v>
      </c>
      <c r="J10" t="s">
        <v>7</v>
      </c>
      <c r="K10" t="s">
        <v>8</v>
      </c>
      <c r="L10">
        <v>1632</v>
      </c>
      <c r="M10" s="15">
        <v>157</v>
      </c>
      <c r="N10" s="13">
        <f t="shared" si="0"/>
        <v>9.6200980392156868E-2</v>
      </c>
      <c r="P10">
        <v>2</v>
      </c>
      <c r="Q10" t="s">
        <v>7</v>
      </c>
      <c r="R10" t="s">
        <v>8</v>
      </c>
      <c r="S10" s="15">
        <v>1501</v>
      </c>
      <c r="T10">
        <v>270</v>
      </c>
      <c r="U10" s="13">
        <f t="shared" si="1"/>
        <v>0.17988007994670219</v>
      </c>
      <c r="X10" s="57"/>
      <c r="Y10" t="s">
        <v>3</v>
      </c>
      <c r="Z10" t="s">
        <v>8</v>
      </c>
      <c r="AA10" s="15">
        <v>284</v>
      </c>
      <c r="AB10">
        <v>11</v>
      </c>
      <c r="AC10" s="13">
        <f t="shared" si="2"/>
        <v>3.873239436619718E-2</v>
      </c>
      <c r="AE10" s="57"/>
      <c r="AF10" t="s">
        <v>3</v>
      </c>
      <c r="AG10" t="s">
        <v>8</v>
      </c>
      <c r="AH10">
        <v>356</v>
      </c>
      <c r="AI10">
        <v>9</v>
      </c>
      <c r="AJ10" s="13">
        <f t="shared" si="3"/>
        <v>2.5280898876404494E-2</v>
      </c>
      <c r="AL10" s="57"/>
      <c r="AM10" t="s">
        <v>3</v>
      </c>
      <c r="AN10" t="s">
        <v>8</v>
      </c>
      <c r="AO10">
        <v>296</v>
      </c>
      <c r="AP10" s="15">
        <v>26</v>
      </c>
      <c r="AQ10" s="13">
        <f t="shared" si="4"/>
        <v>8.7837837837837843E-2</v>
      </c>
      <c r="AT10" s="57"/>
      <c r="AU10" t="s">
        <v>3</v>
      </c>
      <c r="AV10" t="s">
        <v>8</v>
      </c>
      <c r="AW10">
        <v>889</v>
      </c>
      <c r="AX10">
        <v>93</v>
      </c>
      <c r="AY10" s="13">
        <f t="shared" si="5"/>
        <v>0.10461192350956131</v>
      </c>
      <c r="BA10" s="57"/>
      <c r="BB10" t="s">
        <v>3</v>
      </c>
      <c r="BC10" t="s">
        <v>8</v>
      </c>
      <c r="BD10">
        <v>356</v>
      </c>
      <c r="BE10">
        <v>9</v>
      </c>
      <c r="BF10" s="13">
        <f t="shared" si="6"/>
        <v>2.5280898876404494E-2</v>
      </c>
      <c r="BH10" s="57"/>
      <c r="BI10" t="s">
        <v>3</v>
      </c>
      <c r="BJ10" t="s">
        <v>8</v>
      </c>
      <c r="BK10" s="15">
        <v>937</v>
      </c>
      <c r="BL10">
        <v>134</v>
      </c>
      <c r="BM10" s="13">
        <f t="shared" si="7"/>
        <v>0.14300960512273211</v>
      </c>
      <c r="BQ10" s="55"/>
      <c r="BR10" s="53"/>
      <c r="BS10" s="48" t="s">
        <v>2</v>
      </c>
      <c r="BT10" s="1" t="s">
        <v>8</v>
      </c>
      <c r="BU10" s="21">
        <v>5</v>
      </c>
      <c r="BV10" s="18">
        <v>1</v>
      </c>
      <c r="BW10" s="19">
        <f t="shared" si="14"/>
        <v>0.2</v>
      </c>
      <c r="BZ10" s="57"/>
      <c r="CA10" s="1" t="s">
        <v>2</v>
      </c>
      <c r="CB10" s="1" t="s">
        <v>8</v>
      </c>
      <c r="CG10" s="57"/>
      <c r="CH10" s="57"/>
      <c r="CI10" s="1" t="s">
        <v>2</v>
      </c>
      <c r="CJ10" s="1" t="s">
        <v>8</v>
      </c>
      <c r="CK10" s="18">
        <v>8</v>
      </c>
      <c r="CL10" s="1">
        <v>0</v>
      </c>
      <c r="CM10" s="19">
        <f t="shared" si="9"/>
        <v>0</v>
      </c>
      <c r="CO10" s="57"/>
      <c r="CP10" t="s">
        <v>3</v>
      </c>
      <c r="CQ10" t="s">
        <v>8</v>
      </c>
      <c r="CR10">
        <v>1284</v>
      </c>
      <c r="CS10">
        <v>109</v>
      </c>
      <c r="CT10" s="19">
        <f t="shared" si="10"/>
        <v>8.4890965732087223E-2</v>
      </c>
      <c r="CV10" s="57"/>
      <c r="CW10" t="s">
        <v>3</v>
      </c>
      <c r="CX10" t="s">
        <v>8</v>
      </c>
      <c r="CY10">
        <v>1319</v>
      </c>
      <c r="CZ10">
        <v>92</v>
      </c>
      <c r="DA10" s="19">
        <f t="shared" si="11"/>
        <v>6.974981046247157E-2</v>
      </c>
      <c r="DC10" s="57"/>
      <c r="DD10" t="s">
        <v>3</v>
      </c>
      <c r="DE10" t="s">
        <v>8</v>
      </c>
      <c r="DF10">
        <v>1440</v>
      </c>
      <c r="DG10">
        <v>165</v>
      </c>
      <c r="DH10" s="19">
        <f t="shared" si="12"/>
        <v>0.11458333333333333</v>
      </c>
    </row>
    <row r="11" spans="2:112" x14ac:dyDescent="0.35">
      <c r="D11" t="s">
        <v>9</v>
      </c>
      <c r="E11">
        <v>1821</v>
      </c>
      <c r="F11">
        <v>171</v>
      </c>
      <c r="G11" s="13">
        <f t="shared" si="13"/>
        <v>9.3904448105436578E-2</v>
      </c>
      <c r="K11" t="s">
        <v>9</v>
      </c>
      <c r="L11">
        <v>1782</v>
      </c>
      <c r="M11" s="15">
        <v>230</v>
      </c>
      <c r="N11" s="13">
        <f t="shared" si="0"/>
        <v>0.12906846240179573</v>
      </c>
      <c r="R11" t="s">
        <v>9</v>
      </c>
      <c r="S11" s="15">
        <v>1648</v>
      </c>
      <c r="T11">
        <v>369</v>
      </c>
      <c r="U11" s="13">
        <f t="shared" si="1"/>
        <v>0.22390776699029127</v>
      </c>
      <c r="X11" s="57"/>
      <c r="Z11" t="s">
        <v>9</v>
      </c>
      <c r="AA11" s="15">
        <v>343</v>
      </c>
      <c r="AB11">
        <v>11</v>
      </c>
      <c r="AC11" s="13">
        <f t="shared" si="2"/>
        <v>3.2069970845481049E-2</v>
      </c>
      <c r="AE11" s="57"/>
      <c r="AG11" t="s">
        <v>9</v>
      </c>
      <c r="AH11">
        <v>348</v>
      </c>
      <c r="AI11">
        <v>22</v>
      </c>
      <c r="AJ11" s="13">
        <f t="shared" si="3"/>
        <v>6.3218390804597707E-2</v>
      </c>
      <c r="AL11" s="57"/>
      <c r="AN11" t="s">
        <v>9</v>
      </c>
      <c r="AO11">
        <v>320</v>
      </c>
      <c r="AP11" s="15">
        <v>45</v>
      </c>
      <c r="AQ11" s="13">
        <f t="shared" si="4"/>
        <v>0.140625</v>
      </c>
      <c r="AT11" s="57"/>
      <c r="AV11" t="s">
        <v>9</v>
      </c>
      <c r="AW11">
        <v>1010</v>
      </c>
      <c r="AX11">
        <v>117</v>
      </c>
      <c r="AY11" s="13">
        <f t="shared" si="5"/>
        <v>0.11584158415841585</v>
      </c>
      <c r="BA11" s="57"/>
      <c r="BC11" t="s">
        <v>9</v>
      </c>
      <c r="BD11">
        <v>348</v>
      </c>
      <c r="BE11">
        <v>22</v>
      </c>
      <c r="BF11" s="13">
        <f t="shared" si="6"/>
        <v>6.3218390804597707E-2</v>
      </c>
      <c r="BH11" s="57"/>
      <c r="BJ11" t="s">
        <v>9</v>
      </c>
      <c r="BK11" s="15">
        <v>959</v>
      </c>
      <c r="BL11">
        <v>150</v>
      </c>
      <c r="BM11" s="13">
        <f t="shared" si="7"/>
        <v>0.15641293013555788</v>
      </c>
      <c r="BQ11" s="55"/>
      <c r="BR11" s="53"/>
      <c r="BS11" s="48"/>
      <c r="BT11" s="1" t="s">
        <v>9</v>
      </c>
      <c r="BU11" s="21">
        <v>13</v>
      </c>
      <c r="BV11" s="18">
        <v>0</v>
      </c>
      <c r="BW11" s="19">
        <f t="shared" si="14"/>
        <v>0</v>
      </c>
      <c r="BZ11" s="57"/>
      <c r="CB11" s="1" t="s">
        <v>9</v>
      </c>
      <c r="CG11" s="57"/>
      <c r="CH11" s="57"/>
      <c r="CJ11" s="1" t="s">
        <v>9</v>
      </c>
      <c r="CK11" s="18">
        <v>12</v>
      </c>
      <c r="CL11" s="1">
        <v>0</v>
      </c>
      <c r="CM11" s="19">
        <f t="shared" si="9"/>
        <v>0</v>
      </c>
      <c r="CO11" s="57"/>
      <c r="CQ11" t="s">
        <v>9</v>
      </c>
      <c r="CR11">
        <v>1458</v>
      </c>
      <c r="CS11">
        <v>142</v>
      </c>
      <c r="CT11" s="19">
        <f t="shared" si="10"/>
        <v>9.7393689986282575E-2</v>
      </c>
      <c r="CV11" s="57"/>
      <c r="CX11" t="s">
        <v>9</v>
      </c>
      <c r="CY11">
        <v>1488</v>
      </c>
      <c r="CZ11">
        <v>130</v>
      </c>
      <c r="DA11" s="19">
        <f t="shared" si="11"/>
        <v>8.7365591397849468E-2</v>
      </c>
      <c r="DC11" s="57"/>
      <c r="DE11" t="s">
        <v>9</v>
      </c>
      <c r="DF11">
        <v>1547</v>
      </c>
      <c r="DG11">
        <v>204</v>
      </c>
      <c r="DH11" s="19">
        <f t="shared" si="12"/>
        <v>0.13186813186813187</v>
      </c>
    </row>
    <row r="12" spans="2:112" x14ac:dyDescent="0.35">
      <c r="C12" t="s">
        <v>53</v>
      </c>
      <c r="D12" t="s">
        <v>8</v>
      </c>
      <c r="E12">
        <v>20</v>
      </c>
      <c r="F12">
        <v>2</v>
      </c>
      <c r="G12" s="13">
        <f t="shared" si="13"/>
        <v>0.1</v>
      </c>
      <c r="J12" t="s">
        <v>10</v>
      </c>
      <c r="K12" t="s">
        <v>8</v>
      </c>
      <c r="L12">
        <v>36</v>
      </c>
      <c r="M12" s="15">
        <v>1</v>
      </c>
      <c r="N12" s="13">
        <f t="shared" si="0"/>
        <v>2.7777777777777776E-2</v>
      </c>
      <c r="Q12" t="s">
        <v>10</v>
      </c>
      <c r="R12" t="s">
        <v>8</v>
      </c>
      <c r="S12" s="15">
        <v>24</v>
      </c>
      <c r="T12">
        <v>3</v>
      </c>
      <c r="U12" s="13">
        <f t="shared" si="1"/>
        <v>0.125</v>
      </c>
      <c r="X12" s="57"/>
      <c r="Y12" t="s">
        <v>2</v>
      </c>
      <c r="Z12" t="s">
        <v>8</v>
      </c>
      <c r="AA12" s="15">
        <v>337</v>
      </c>
      <c r="AB12">
        <v>54</v>
      </c>
      <c r="AC12" s="13">
        <f t="shared" si="2"/>
        <v>0.16023738872403562</v>
      </c>
      <c r="AE12" s="57"/>
      <c r="AF12" t="s">
        <v>2</v>
      </c>
      <c r="AG12" t="s">
        <v>8</v>
      </c>
      <c r="AH12">
        <v>334</v>
      </c>
      <c r="AI12">
        <v>50</v>
      </c>
      <c r="AJ12" s="13">
        <f t="shared" si="3"/>
        <v>0.1497005988023952</v>
      </c>
      <c r="AL12" s="57"/>
      <c r="AM12" t="s">
        <v>2</v>
      </c>
      <c r="AN12" t="s">
        <v>8</v>
      </c>
      <c r="AO12">
        <v>294</v>
      </c>
      <c r="AP12" s="15">
        <v>59</v>
      </c>
      <c r="AQ12" s="13">
        <f t="shared" si="4"/>
        <v>0.20068027210884354</v>
      </c>
      <c r="AT12" s="57"/>
      <c r="AU12" t="s">
        <v>2</v>
      </c>
      <c r="AV12" t="s">
        <v>8</v>
      </c>
      <c r="AW12">
        <v>656</v>
      </c>
      <c r="AX12">
        <v>45</v>
      </c>
      <c r="AY12" s="13">
        <f t="shared" si="5"/>
        <v>6.8597560975609762E-2</v>
      </c>
      <c r="BA12" s="57"/>
      <c r="BB12" t="s">
        <v>2</v>
      </c>
      <c r="BC12" t="s">
        <v>8</v>
      </c>
      <c r="BD12">
        <v>334</v>
      </c>
      <c r="BE12">
        <v>50</v>
      </c>
      <c r="BF12" s="13">
        <f t="shared" si="6"/>
        <v>0.1497005988023952</v>
      </c>
      <c r="BH12" s="57"/>
      <c r="BI12" t="s">
        <v>2</v>
      </c>
      <c r="BJ12" t="s">
        <v>8</v>
      </c>
      <c r="BK12" s="15">
        <v>651</v>
      </c>
      <c r="BL12">
        <v>84</v>
      </c>
      <c r="BM12" s="13">
        <f t="shared" si="7"/>
        <v>0.12903225806451613</v>
      </c>
      <c r="BQ12" s="55">
        <v>2</v>
      </c>
      <c r="BR12" s="53" t="s">
        <v>53</v>
      </c>
      <c r="BS12" s="48" t="s">
        <v>4</v>
      </c>
      <c r="BT12" s="1" t="s">
        <v>8</v>
      </c>
      <c r="BU12" s="49">
        <v>7</v>
      </c>
      <c r="BV12" s="52">
        <v>2</v>
      </c>
      <c r="BW12" s="19">
        <f t="shared" si="14"/>
        <v>0.2857142857142857</v>
      </c>
      <c r="BY12" s="1">
        <v>2</v>
      </c>
      <c r="BZ12" s="57" t="s">
        <v>10</v>
      </c>
      <c r="CA12" s="1" t="s">
        <v>4</v>
      </c>
      <c r="CB12" s="52" t="s">
        <v>8</v>
      </c>
      <c r="CC12">
        <v>7</v>
      </c>
      <c r="CD12" s="1">
        <v>0</v>
      </c>
      <c r="CE12" s="19">
        <f>CD12/CC12</f>
        <v>0</v>
      </c>
      <c r="CG12" s="57">
        <v>2</v>
      </c>
      <c r="CH12" s="59" t="s">
        <v>10</v>
      </c>
      <c r="CI12" s="1" t="s">
        <v>4</v>
      </c>
      <c r="CJ12" s="1" t="s">
        <v>8</v>
      </c>
      <c r="CK12" s="18">
        <v>7</v>
      </c>
      <c r="CL12" s="1">
        <v>3</v>
      </c>
      <c r="CM12" s="19">
        <f t="shared" ref="CM12:CM33" si="15">CL12/CK12</f>
        <v>0.42857142857142855</v>
      </c>
      <c r="CO12" s="57"/>
      <c r="CP12" t="s">
        <v>2</v>
      </c>
      <c r="CQ12" t="s">
        <v>8</v>
      </c>
      <c r="CR12">
        <v>998</v>
      </c>
      <c r="CS12">
        <v>100</v>
      </c>
      <c r="CT12" s="19">
        <f t="shared" si="10"/>
        <v>0.10020040080160321</v>
      </c>
      <c r="CV12" s="57"/>
      <c r="CW12" t="s">
        <v>2</v>
      </c>
      <c r="CX12" t="s">
        <v>8</v>
      </c>
      <c r="CY12">
        <v>1004</v>
      </c>
      <c r="CZ12">
        <v>124</v>
      </c>
      <c r="DA12" s="19">
        <f t="shared" si="11"/>
        <v>0.12350597609561753</v>
      </c>
      <c r="DC12" s="57"/>
      <c r="DD12" t="s">
        <v>2</v>
      </c>
      <c r="DE12" t="s">
        <v>8</v>
      </c>
      <c r="DF12">
        <v>953</v>
      </c>
      <c r="DG12">
        <v>143</v>
      </c>
      <c r="DH12" s="19">
        <f t="shared" si="12"/>
        <v>0.15005246589716684</v>
      </c>
    </row>
    <row r="13" spans="2:112" x14ac:dyDescent="0.35">
      <c r="D13" t="s">
        <v>9</v>
      </c>
      <c r="E13">
        <v>18</v>
      </c>
      <c r="F13">
        <v>2</v>
      </c>
      <c r="G13" s="13">
        <f t="shared" si="13"/>
        <v>0.1111111111111111</v>
      </c>
      <c r="K13" t="s">
        <v>9</v>
      </c>
      <c r="L13">
        <v>32</v>
      </c>
      <c r="M13" s="15">
        <v>2</v>
      </c>
      <c r="N13" s="13">
        <f t="shared" si="0"/>
        <v>6.25E-2</v>
      </c>
      <c r="R13" t="s">
        <v>9</v>
      </c>
      <c r="S13" s="15">
        <v>41</v>
      </c>
      <c r="T13">
        <v>1</v>
      </c>
      <c r="U13" s="13">
        <f t="shared" si="1"/>
        <v>2.4390243902439025E-2</v>
      </c>
      <c r="X13" s="58"/>
      <c r="Z13" t="s">
        <v>9</v>
      </c>
      <c r="AA13" s="15">
        <v>348</v>
      </c>
      <c r="AB13">
        <v>40</v>
      </c>
      <c r="AC13" s="13">
        <f t="shared" si="2"/>
        <v>0.11494252873563218</v>
      </c>
      <c r="AE13" s="58"/>
      <c r="AG13" t="s">
        <v>9</v>
      </c>
      <c r="AH13">
        <v>339</v>
      </c>
      <c r="AI13">
        <v>48</v>
      </c>
      <c r="AJ13" s="13">
        <f t="shared" si="3"/>
        <v>0.1415929203539823</v>
      </c>
      <c r="AL13" s="58"/>
      <c r="AN13" t="s">
        <v>9</v>
      </c>
      <c r="AO13">
        <v>312</v>
      </c>
      <c r="AP13" s="15">
        <v>73</v>
      </c>
      <c r="AQ13" s="13">
        <f t="shared" si="4"/>
        <v>0.23397435897435898</v>
      </c>
      <c r="AT13" s="58"/>
      <c r="AV13" t="s">
        <v>9</v>
      </c>
      <c r="AW13">
        <v>870</v>
      </c>
      <c r="AX13">
        <v>85</v>
      </c>
      <c r="AY13" s="13">
        <f t="shared" si="5"/>
        <v>9.7701149425287362E-2</v>
      </c>
      <c r="BA13" s="58"/>
      <c r="BC13" t="s">
        <v>9</v>
      </c>
      <c r="BD13">
        <v>339</v>
      </c>
      <c r="BE13">
        <v>48</v>
      </c>
      <c r="BF13" s="13">
        <f t="shared" si="6"/>
        <v>0.1415929203539823</v>
      </c>
      <c r="BH13" s="58"/>
      <c r="BJ13" t="s">
        <v>9</v>
      </c>
      <c r="BK13" s="15">
        <v>666</v>
      </c>
      <c r="BL13">
        <v>106</v>
      </c>
      <c r="BM13" s="13">
        <f t="shared" si="7"/>
        <v>0.15915915915915915</v>
      </c>
      <c r="BQ13" s="55"/>
      <c r="BR13" s="53"/>
      <c r="BS13" s="48"/>
      <c r="BT13" s="1" t="s">
        <v>9</v>
      </c>
      <c r="BU13" s="49">
        <v>12</v>
      </c>
      <c r="BV13" s="52">
        <v>2</v>
      </c>
      <c r="BW13" s="19">
        <f t="shared" si="14"/>
        <v>0.16666666666666666</v>
      </c>
      <c r="BZ13" s="57"/>
      <c r="CB13" s="52" t="s">
        <v>9</v>
      </c>
      <c r="CC13">
        <v>3</v>
      </c>
      <c r="CD13" s="1">
        <v>0</v>
      </c>
      <c r="CE13" s="19">
        <f>CD13/CC13</f>
        <v>0</v>
      </c>
      <c r="CG13" s="57"/>
      <c r="CH13" s="59"/>
      <c r="CJ13" s="1" t="s">
        <v>9</v>
      </c>
      <c r="CK13" s="18">
        <v>19</v>
      </c>
      <c r="CL13" s="1">
        <v>1</v>
      </c>
      <c r="CM13" s="19">
        <f t="shared" si="15"/>
        <v>5.2631578947368418E-2</v>
      </c>
      <c r="CO13" s="57"/>
      <c r="CQ13" t="s">
        <v>9</v>
      </c>
      <c r="CR13">
        <v>1231</v>
      </c>
      <c r="CS13">
        <v>125</v>
      </c>
      <c r="CT13" s="19">
        <f t="shared" si="10"/>
        <v>0.10154346060113728</v>
      </c>
      <c r="CV13" s="57"/>
      <c r="CX13" t="s">
        <v>9</v>
      </c>
      <c r="CY13">
        <v>1094</v>
      </c>
      <c r="CZ13">
        <v>149</v>
      </c>
      <c r="DA13" s="19">
        <f t="shared" si="11"/>
        <v>0.13619744058500913</v>
      </c>
      <c r="DC13" s="57"/>
      <c r="DE13" t="s">
        <v>9</v>
      </c>
      <c r="DF13">
        <v>990</v>
      </c>
      <c r="DG13">
        <v>179</v>
      </c>
      <c r="DH13" s="19">
        <f t="shared" si="12"/>
        <v>0.18080808080808081</v>
      </c>
    </row>
    <row r="14" spans="2:112" x14ac:dyDescent="0.35">
      <c r="C14" t="s">
        <v>54</v>
      </c>
      <c r="D14" t="s">
        <v>8</v>
      </c>
      <c r="E14">
        <v>3019</v>
      </c>
      <c r="F14">
        <v>159</v>
      </c>
      <c r="G14" s="13">
        <f t="shared" si="13"/>
        <v>5.2666445842994368E-2</v>
      </c>
      <c r="J14" t="s">
        <v>11</v>
      </c>
      <c r="K14" t="s">
        <v>8</v>
      </c>
      <c r="L14">
        <v>3167</v>
      </c>
      <c r="M14" s="15">
        <v>208</v>
      </c>
      <c r="N14" s="13">
        <f t="shared" si="0"/>
        <v>6.5677297126618253E-2</v>
      </c>
      <c r="Q14" t="s">
        <v>11</v>
      </c>
      <c r="R14" t="s">
        <v>8</v>
      </c>
      <c r="S14" s="15">
        <v>2890</v>
      </c>
      <c r="T14">
        <v>274</v>
      </c>
      <c r="U14" s="13">
        <f t="shared" si="1"/>
        <v>9.4809688581314874E-2</v>
      </c>
      <c r="X14" s="56">
        <v>2</v>
      </c>
      <c r="Y14" s="37" t="s">
        <v>1</v>
      </c>
      <c r="Z14" s="47" t="s">
        <v>8</v>
      </c>
      <c r="AA14" s="15">
        <v>56</v>
      </c>
      <c r="AB14">
        <v>2</v>
      </c>
      <c r="AC14" s="13">
        <f t="shared" si="2"/>
        <v>3.5714285714285712E-2</v>
      </c>
      <c r="AE14" s="56">
        <v>2</v>
      </c>
      <c r="AF14" t="s">
        <v>1</v>
      </c>
      <c r="AG14" t="s">
        <v>8</v>
      </c>
      <c r="AH14">
        <v>59</v>
      </c>
      <c r="AI14">
        <v>8</v>
      </c>
      <c r="AJ14" s="13">
        <f t="shared" si="3"/>
        <v>0.13559322033898305</v>
      </c>
      <c r="AL14" s="56">
        <v>2</v>
      </c>
      <c r="AM14" t="s">
        <v>1</v>
      </c>
      <c r="AN14" t="s">
        <v>8</v>
      </c>
      <c r="AO14">
        <v>59</v>
      </c>
      <c r="AP14" s="15">
        <v>4</v>
      </c>
      <c r="AQ14" s="13">
        <f t="shared" si="4"/>
        <v>6.7796610169491525E-2</v>
      </c>
      <c r="AT14" s="56">
        <v>2</v>
      </c>
      <c r="AU14" t="s">
        <v>1</v>
      </c>
      <c r="AV14" t="s">
        <v>8</v>
      </c>
      <c r="AW14">
        <v>99</v>
      </c>
      <c r="AX14">
        <v>9</v>
      </c>
      <c r="AY14" s="13">
        <f t="shared" si="5"/>
        <v>9.0909090909090912E-2</v>
      </c>
      <c r="BA14" s="56">
        <v>2</v>
      </c>
      <c r="BB14" t="s">
        <v>1</v>
      </c>
      <c r="BC14" t="s">
        <v>8</v>
      </c>
      <c r="BD14">
        <v>59</v>
      </c>
      <c r="BE14">
        <v>8</v>
      </c>
      <c r="BF14" s="13">
        <f t="shared" si="6"/>
        <v>0.13559322033898305</v>
      </c>
      <c r="BH14" s="56">
        <v>2</v>
      </c>
      <c r="BI14" t="s">
        <v>1</v>
      </c>
      <c r="BJ14" t="s">
        <v>8</v>
      </c>
      <c r="BK14" s="15">
        <v>114</v>
      </c>
      <c r="BL14">
        <v>20</v>
      </c>
      <c r="BM14" s="13">
        <f t="shared" si="7"/>
        <v>0.17543859649122806</v>
      </c>
      <c r="BQ14" s="55"/>
      <c r="BR14" s="53" t="s">
        <v>12</v>
      </c>
      <c r="BS14" s="48" t="s">
        <v>4</v>
      </c>
      <c r="BT14" s="1" t="s">
        <v>8</v>
      </c>
      <c r="BU14" s="45"/>
      <c r="BV14" s="51"/>
      <c r="BZ14" s="57" t="s">
        <v>12</v>
      </c>
      <c r="CA14" s="1" t="s">
        <v>4</v>
      </c>
      <c r="CB14" s="51" t="s">
        <v>8</v>
      </c>
      <c r="CG14" s="57"/>
      <c r="CH14" s="57" t="s">
        <v>12</v>
      </c>
      <c r="CI14" s="1" t="s">
        <v>4</v>
      </c>
      <c r="CJ14" s="1" t="s">
        <v>8</v>
      </c>
      <c r="CK14" s="18">
        <v>20</v>
      </c>
      <c r="CL14" s="1">
        <v>0</v>
      </c>
      <c r="CM14" s="19">
        <f t="shared" si="15"/>
        <v>0</v>
      </c>
      <c r="CO14" s="57">
        <v>2</v>
      </c>
      <c r="CP14" t="s">
        <v>1</v>
      </c>
      <c r="CQ14" t="s">
        <v>8</v>
      </c>
      <c r="CR14">
        <v>155</v>
      </c>
      <c r="CS14">
        <v>11</v>
      </c>
      <c r="CT14" s="19">
        <f t="shared" si="10"/>
        <v>7.0967741935483872E-2</v>
      </c>
      <c r="CV14" s="57">
        <v>2</v>
      </c>
      <c r="CW14" t="s">
        <v>1</v>
      </c>
      <c r="CX14" t="s">
        <v>8</v>
      </c>
      <c r="CY14">
        <v>185</v>
      </c>
      <c r="CZ14">
        <v>19</v>
      </c>
      <c r="DA14" s="19">
        <f t="shared" si="11"/>
        <v>0.10270270270270271</v>
      </c>
      <c r="DC14" s="57">
        <v>2</v>
      </c>
      <c r="DD14" t="s">
        <v>1</v>
      </c>
      <c r="DE14" t="s">
        <v>8</v>
      </c>
      <c r="DF14">
        <v>173</v>
      </c>
      <c r="DG14">
        <v>24</v>
      </c>
      <c r="DH14" s="19">
        <f t="shared" si="12"/>
        <v>0.13872832369942195</v>
      </c>
    </row>
    <row r="15" spans="2:112" x14ac:dyDescent="0.35">
      <c r="D15" t="s">
        <v>9</v>
      </c>
      <c r="E15">
        <v>3583</v>
      </c>
      <c r="F15">
        <v>259</v>
      </c>
      <c r="G15" s="13">
        <f t="shared" si="13"/>
        <v>7.2285794027351385E-2</v>
      </c>
      <c r="K15" t="s">
        <v>9</v>
      </c>
      <c r="L15">
        <v>3666</v>
      </c>
      <c r="M15" s="15">
        <v>273</v>
      </c>
      <c r="N15" s="13">
        <f t="shared" si="0"/>
        <v>7.4468085106382975E-2</v>
      </c>
      <c r="R15" t="s">
        <v>9</v>
      </c>
      <c r="S15" s="15">
        <v>3235</v>
      </c>
      <c r="T15">
        <v>374</v>
      </c>
      <c r="U15" s="13">
        <f t="shared" si="1"/>
        <v>0.11561051004636785</v>
      </c>
      <c r="X15" s="57"/>
      <c r="Z15" t="s">
        <v>9</v>
      </c>
      <c r="AA15" s="15">
        <v>61</v>
      </c>
      <c r="AB15">
        <v>1</v>
      </c>
      <c r="AC15" s="13">
        <f t="shared" si="2"/>
        <v>1.6393442622950821E-2</v>
      </c>
      <c r="AE15" s="57"/>
      <c r="AG15" t="s">
        <v>9</v>
      </c>
      <c r="AH15">
        <v>39</v>
      </c>
      <c r="AI15">
        <v>4</v>
      </c>
      <c r="AJ15" s="13">
        <f t="shared" si="3"/>
        <v>0.10256410256410256</v>
      </c>
      <c r="AL15" s="57"/>
      <c r="AN15" t="s">
        <v>9</v>
      </c>
      <c r="AO15">
        <v>64</v>
      </c>
      <c r="AP15" s="15">
        <v>7</v>
      </c>
      <c r="AQ15" s="13">
        <f t="shared" si="4"/>
        <v>0.109375</v>
      </c>
      <c r="AT15" s="57"/>
      <c r="AV15" t="s">
        <v>9</v>
      </c>
      <c r="AW15">
        <v>111</v>
      </c>
      <c r="AX15">
        <v>19</v>
      </c>
      <c r="AY15" s="13">
        <f t="shared" si="5"/>
        <v>0.17117117117117117</v>
      </c>
      <c r="BA15" s="57"/>
      <c r="BC15" t="s">
        <v>9</v>
      </c>
      <c r="BD15">
        <v>39</v>
      </c>
      <c r="BE15">
        <v>4</v>
      </c>
      <c r="BF15" s="13">
        <f t="shared" si="6"/>
        <v>0.10256410256410256</v>
      </c>
      <c r="BH15" s="57"/>
      <c r="BJ15" t="s">
        <v>9</v>
      </c>
      <c r="BK15" s="15">
        <v>105</v>
      </c>
      <c r="BL15">
        <v>28</v>
      </c>
      <c r="BM15" s="13">
        <f t="shared" si="7"/>
        <v>0.26666666666666666</v>
      </c>
      <c r="BQ15" s="55"/>
      <c r="BR15" s="53"/>
      <c r="BS15" s="48"/>
      <c r="BT15" s="1" t="s">
        <v>9</v>
      </c>
      <c r="BU15" s="45"/>
      <c r="BV15" s="51"/>
      <c r="BZ15" s="57"/>
      <c r="CB15" s="51" t="s">
        <v>9</v>
      </c>
      <c r="CG15" s="57"/>
      <c r="CH15" s="57"/>
      <c r="CJ15" s="1" t="s">
        <v>9</v>
      </c>
      <c r="CK15" s="18">
        <v>9</v>
      </c>
      <c r="CL15" s="1">
        <v>0</v>
      </c>
      <c r="CM15" s="19">
        <f t="shared" si="15"/>
        <v>0</v>
      </c>
      <c r="CO15" s="57"/>
      <c r="CQ15" t="s">
        <v>9</v>
      </c>
      <c r="CR15">
        <v>172</v>
      </c>
      <c r="CS15">
        <v>20</v>
      </c>
      <c r="CT15" s="19">
        <f t="shared" si="10"/>
        <v>0.11627906976744186</v>
      </c>
      <c r="CV15" s="57"/>
      <c r="CX15" t="s">
        <v>9</v>
      </c>
      <c r="CY15">
        <v>136</v>
      </c>
      <c r="CZ15">
        <v>13</v>
      </c>
      <c r="DA15" s="19">
        <f t="shared" si="11"/>
        <v>9.5588235294117641E-2</v>
      </c>
      <c r="DC15" s="57"/>
      <c r="DE15" t="s">
        <v>9</v>
      </c>
      <c r="DF15">
        <v>169</v>
      </c>
      <c r="DG15">
        <v>35</v>
      </c>
      <c r="DH15" s="19">
        <f t="shared" si="12"/>
        <v>0.20710059171597633</v>
      </c>
    </row>
    <row r="16" spans="2:112" x14ac:dyDescent="0.35">
      <c r="C16" t="s">
        <v>12</v>
      </c>
      <c r="D16" t="s">
        <v>8</v>
      </c>
      <c r="E16">
        <v>84</v>
      </c>
      <c r="F16">
        <v>4</v>
      </c>
      <c r="G16" s="13">
        <f t="shared" si="13"/>
        <v>4.7619047619047616E-2</v>
      </c>
      <c r="J16" t="s">
        <v>12</v>
      </c>
      <c r="K16" t="s">
        <v>8</v>
      </c>
      <c r="L16">
        <v>108</v>
      </c>
      <c r="M16" s="15">
        <v>1</v>
      </c>
      <c r="N16" s="13">
        <f t="shared" si="0"/>
        <v>9.2592592592592587E-3</v>
      </c>
      <c r="Q16" t="s">
        <v>12</v>
      </c>
      <c r="R16" t="s">
        <v>8</v>
      </c>
      <c r="S16" s="15">
        <v>237</v>
      </c>
      <c r="T16">
        <v>5</v>
      </c>
      <c r="U16" s="13">
        <f t="shared" si="1"/>
        <v>2.1097046413502109E-2</v>
      </c>
      <c r="X16" s="57"/>
      <c r="Y16" t="s">
        <v>4</v>
      </c>
      <c r="Z16" t="s">
        <v>8</v>
      </c>
      <c r="AA16" s="15">
        <v>384</v>
      </c>
      <c r="AB16">
        <v>24</v>
      </c>
      <c r="AC16" s="13">
        <f t="shared" si="2"/>
        <v>6.25E-2</v>
      </c>
      <c r="AE16" s="57"/>
      <c r="AF16" t="s">
        <v>4</v>
      </c>
      <c r="AG16" t="s">
        <v>8</v>
      </c>
      <c r="AH16">
        <v>440</v>
      </c>
      <c r="AI16">
        <v>42</v>
      </c>
      <c r="AJ16" s="13">
        <f t="shared" si="3"/>
        <v>9.5454545454545459E-2</v>
      </c>
      <c r="AL16" s="57"/>
      <c r="AM16" t="s">
        <v>4</v>
      </c>
      <c r="AN16" t="s">
        <v>8</v>
      </c>
      <c r="AO16">
        <v>319</v>
      </c>
      <c r="AP16" s="15">
        <v>81</v>
      </c>
      <c r="AQ16" s="13">
        <f t="shared" si="4"/>
        <v>0.25391849529780564</v>
      </c>
      <c r="AT16" s="57"/>
      <c r="AU16" t="s">
        <v>4</v>
      </c>
      <c r="AV16" t="s">
        <v>8</v>
      </c>
      <c r="AW16">
        <v>647</v>
      </c>
      <c r="AX16">
        <v>30</v>
      </c>
      <c r="AY16" s="13">
        <f t="shared" si="5"/>
        <v>4.6367851622874809E-2</v>
      </c>
      <c r="BA16" s="57"/>
      <c r="BB16" t="s">
        <v>4</v>
      </c>
      <c r="BC16" t="s">
        <v>8</v>
      </c>
      <c r="BD16">
        <v>440</v>
      </c>
      <c r="BE16">
        <v>42</v>
      </c>
      <c r="BF16" s="13">
        <f t="shared" si="6"/>
        <v>9.5454545454545459E-2</v>
      </c>
      <c r="BH16" s="57"/>
      <c r="BI16" t="s">
        <v>4</v>
      </c>
      <c r="BJ16" t="s">
        <v>8</v>
      </c>
      <c r="BK16" s="15">
        <v>651</v>
      </c>
      <c r="BL16">
        <v>54</v>
      </c>
      <c r="BM16" s="13">
        <f t="shared" si="7"/>
        <v>8.294930875576037E-2</v>
      </c>
      <c r="BQ16" s="55"/>
      <c r="BR16" s="53" t="s">
        <v>53</v>
      </c>
      <c r="BS16" s="48" t="s">
        <v>6</v>
      </c>
      <c r="BT16" s="51" t="s">
        <v>8</v>
      </c>
      <c r="BU16" s="45"/>
      <c r="BZ16" s="57" t="s">
        <v>10</v>
      </c>
      <c r="CA16" s="1" t="s">
        <v>6</v>
      </c>
      <c r="CB16" s="51" t="s">
        <v>8</v>
      </c>
      <c r="CC16">
        <v>5</v>
      </c>
      <c r="CD16" s="1">
        <v>0</v>
      </c>
      <c r="CE16" s="19">
        <f t="shared" ref="CE16:CE21" si="16">CD16/CC16</f>
        <v>0</v>
      </c>
      <c r="CG16" s="57"/>
      <c r="CH16" s="59" t="s">
        <v>10</v>
      </c>
      <c r="CI16" s="1" t="s">
        <v>6</v>
      </c>
      <c r="CJ16" s="1" t="s">
        <v>8</v>
      </c>
      <c r="CK16" s="18">
        <v>1</v>
      </c>
      <c r="CL16" s="1">
        <v>0</v>
      </c>
      <c r="CM16" s="19">
        <f t="shared" si="15"/>
        <v>0</v>
      </c>
      <c r="CO16" s="57"/>
      <c r="CP16" t="s">
        <v>4</v>
      </c>
      <c r="CQ16" t="s">
        <v>8</v>
      </c>
      <c r="CR16">
        <v>1038</v>
      </c>
      <c r="CS16">
        <v>56</v>
      </c>
      <c r="CT16" s="19">
        <f t="shared" si="10"/>
        <v>5.3949903660886318E-2</v>
      </c>
      <c r="CV16" s="57"/>
      <c r="CW16" t="s">
        <v>4</v>
      </c>
      <c r="CX16" t="s">
        <v>8</v>
      </c>
      <c r="CY16">
        <v>1249</v>
      </c>
      <c r="CZ16">
        <v>86</v>
      </c>
      <c r="DA16" s="19">
        <f t="shared" si="11"/>
        <v>6.8855084067253797E-2</v>
      </c>
      <c r="DC16" s="57"/>
      <c r="DD16" t="s">
        <v>4</v>
      </c>
      <c r="DE16" t="s">
        <v>8</v>
      </c>
      <c r="DF16">
        <v>997</v>
      </c>
      <c r="DG16">
        <v>138</v>
      </c>
      <c r="DH16" s="19">
        <f t="shared" si="12"/>
        <v>0.13841524573721165</v>
      </c>
    </row>
    <row r="17" spans="2:112" x14ac:dyDescent="0.35">
      <c r="D17" t="s">
        <v>9</v>
      </c>
      <c r="E17">
        <v>105</v>
      </c>
      <c r="F17">
        <v>4</v>
      </c>
      <c r="G17" s="13">
        <f t="shared" si="13"/>
        <v>3.8095238095238099E-2</v>
      </c>
      <c r="K17" t="s">
        <v>9</v>
      </c>
      <c r="L17">
        <v>92</v>
      </c>
      <c r="M17" s="15">
        <v>5</v>
      </c>
      <c r="N17" s="13">
        <f t="shared" si="0"/>
        <v>5.434782608695652E-2</v>
      </c>
      <c r="R17" t="s">
        <v>9</v>
      </c>
      <c r="S17" s="15">
        <v>268</v>
      </c>
      <c r="T17">
        <v>8</v>
      </c>
      <c r="U17" s="13">
        <f t="shared" si="1"/>
        <v>2.9850746268656716E-2</v>
      </c>
      <c r="X17" s="57"/>
      <c r="Z17" t="s">
        <v>9</v>
      </c>
      <c r="AA17" s="15">
        <v>448</v>
      </c>
      <c r="AB17">
        <v>48</v>
      </c>
      <c r="AC17" s="13">
        <f t="shared" si="2"/>
        <v>0.10714285714285714</v>
      </c>
      <c r="AE17" s="57"/>
      <c r="AG17" t="s">
        <v>9</v>
      </c>
      <c r="AH17">
        <v>510</v>
      </c>
      <c r="AI17">
        <v>57</v>
      </c>
      <c r="AJ17" s="13">
        <f t="shared" si="3"/>
        <v>0.11176470588235295</v>
      </c>
      <c r="AL17" s="57"/>
      <c r="AN17" t="s">
        <v>9</v>
      </c>
      <c r="AO17">
        <v>411</v>
      </c>
      <c r="AP17" s="15">
        <v>109</v>
      </c>
      <c r="AQ17" s="13">
        <f t="shared" si="4"/>
        <v>0.26520681265206814</v>
      </c>
      <c r="AT17" s="57"/>
      <c r="AV17" t="s">
        <v>9</v>
      </c>
      <c r="AW17">
        <v>761</v>
      </c>
      <c r="AX17">
        <v>60</v>
      </c>
      <c r="AY17" s="13">
        <f t="shared" si="5"/>
        <v>7.8843626806833114E-2</v>
      </c>
      <c r="BA17" s="57"/>
      <c r="BC17" t="s">
        <v>9</v>
      </c>
      <c r="BD17">
        <v>510</v>
      </c>
      <c r="BE17">
        <v>57</v>
      </c>
      <c r="BF17" s="13">
        <f t="shared" si="6"/>
        <v>0.11176470588235295</v>
      </c>
      <c r="BH17" s="57"/>
      <c r="BJ17" t="s">
        <v>9</v>
      </c>
      <c r="BK17" s="15">
        <v>683</v>
      </c>
      <c r="BL17">
        <v>72</v>
      </c>
      <c r="BM17" s="13">
        <f t="shared" si="7"/>
        <v>0.10541727672035139</v>
      </c>
      <c r="BQ17" s="55"/>
      <c r="BR17" s="53"/>
      <c r="BS17" s="48"/>
      <c r="BT17" s="51" t="s">
        <v>9</v>
      </c>
      <c r="BU17" s="45"/>
      <c r="BZ17" s="57"/>
      <c r="CB17" s="51" t="s">
        <v>9</v>
      </c>
      <c r="CC17">
        <v>7</v>
      </c>
      <c r="CD17" s="1">
        <v>0</v>
      </c>
      <c r="CE17" s="19">
        <f t="shared" si="16"/>
        <v>0</v>
      </c>
      <c r="CG17" s="57"/>
      <c r="CH17" s="59"/>
      <c r="CJ17" s="1" t="s">
        <v>9</v>
      </c>
      <c r="CK17" s="18">
        <v>5</v>
      </c>
      <c r="CL17" s="1">
        <v>0</v>
      </c>
      <c r="CM17" s="19">
        <f t="shared" si="15"/>
        <v>0</v>
      </c>
      <c r="CO17" s="57"/>
      <c r="CQ17" t="s">
        <v>9</v>
      </c>
      <c r="CR17">
        <v>1221</v>
      </c>
      <c r="CS17">
        <v>110</v>
      </c>
      <c r="CT17" s="19">
        <f t="shared" si="10"/>
        <v>9.0090090090090086E-2</v>
      </c>
      <c r="CV17" s="57"/>
      <c r="CX17" t="s">
        <v>9</v>
      </c>
      <c r="CY17">
        <v>1427</v>
      </c>
      <c r="CZ17">
        <v>105</v>
      </c>
      <c r="DA17" s="19">
        <f t="shared" si="11"/>
        <v>7.3580939032936235E-2</v>
      </c>
      <c r="DC17" s="57"/>
      <c r="DE17" t="s">
        <v>9</v>
      </c>
      <c r="DF17">
        <v>1122</v>
      </c>
      <c r="DG17">
        <v>182</v>
      </c>
      <c r="DH17" s="19">
        <f t="shared" si="12"/>
        <v>0.16221033868092691</v>
      </c>
    </row>
    <row r="18" spans="2:112" x14ac:dyDescent="0.35">
      <c r="B18">
        <v>3</v>
      </c>
      <c r="C18" t="s">
        <v>52</v>
      </c>
      <c r="D18" t="s">
        <v>8</v>
      </c>
      <c r="E18">
        <v>1297</v>
      </c>
      <c r="F18">
        <v>117</v>
      </c>
      <c r="G18" s="13">
        <f t="shared" si="13"/>
        <v>9.0208172706245177E-2</v>
      </c>
      <c r="I18">
        <v>3</v>
      </c>
      <c r="J18" t="s">
        <v>7</v>
      </c>
      <c r="K18" t="s">
        <v>8</v>
      </c>
      <c r="L18">
        <v>1602</v>
      </c>
      <c r="M18" s="15">
        <v>158</v>
      </c>
      <c r="N18" s="13">
        <f t="shared" si="0"/>
        <v>9.8626716604244699E-2</v>
      </c>
      <c r="P18">
        <v>3</v>
      </c>
      <c r="Q18" t="s">
        <v>7</v>
      </c>
      <c r="R18" t="s">
        <v>8</v>
      </c>
      <c r="S18" s="15">
        <v>1610</v>
      </c>
      <c r="T18">
        <v>313</v>
      </c>
      <c r="U18" s="13">
        <f t="shared" si="1"/>
        <v>0.19440993788819877</v>
      </c>
      <c r="X18" s="57"/>
      <c r="Y18" t="s">
        <v>5</v>
      </c>
      <c r="Z18" t="s">
        <v>8</v>
      </c>
      <c r="AA18" s="15">
        <v>287</v>
      </c>
      <c r="AB18">
        <v>20</v>
      </c>
      <c r="AC18" s="13">
        <f t="shared" si="2"/>
        <v>6.968641114982578E-2</v>
      </c>
      <c r="AE18" s="57"/>
      <c r="AF18" t="s">
        <v>5</v>
      </c>
      <c r="AG18" t="s">
        <v>8</v>
      </c>
      <c r="AH18">
        <v>249</v>
      </c>
      <c r="AI18">
        <v>53</v>
      </c>
      <c r="AJ18" s="13">
        <f t="shared" si="3"/>
        <v>0.21285140562248997</v>
      </c>
      <c r="AL18" s="57"/>
      <c r="AM18" t="s">
        <v>5</v>
      </c>
      <c r="AN18" t="s">
        <v>8</v>
      </c>
      <c r="AO18">
        <v>220</v>
      </c>
      <c r="AP18" s="15">
        <v>43</v>
      </c>
      <c r="AQ18" s="13">
        <f t="shared" si="4"/>
        <v>0.19545454545454546</v>
      </c>
      <c r="AT18" s="57"/>
      <c r="AU18" t="s">
        <v>5</v>
      </c>
      <c r="AV18" t="s">
        <v>8</v>
      </c>
      <c r="AW18">
        <v>321</v>
      </c>
      <c r="AX18">
        <v>21</v>
      </c>
      <c r="AY18" s="13">
        <f t="shared" si="5"/>
        <v>6.5420560747663545E-2</v>
      </c>
      <c r="BA18" s="57"/>
      <c r="BB18" t="s">
        <v>5</v>
      </c>
      <c r="BC18" t="s">
        <v>8</v>
      </c>
      <c r="BD18">
        <v>249</v>
      </c>
      <c r="BE18">
        <v>53</v>
      </c>
      <c r="BF18" s="13">
        <f t="shared" si="6"/>
        <v>0.21285140562248997</v>
      </c>
      <c r="BH18" s="57"/>
      <c r="BI18" t="s">
        <v>5</v>
      </c>
      <c r="BJ18" t="s">
        <v>8</v>
      </c>
      <c r="BK18" s="15">
        <v>278</v>
      </c>
      <c r="BL18">
        <v>34</v>
      </c>
      <c r="BM18" s="13">
        <f t="shared" si="7"/>
        <v>0.1223021582733813</v>
      </c>
      <c r="BQ18" s="55"/>
      <c r="BR18" s="53"/>
      <c r="BS18" s="48" t="s">
        <v>3</v>
      </c>
      <c r="BT18" s="52" t="s">
        <v>8</v>
      </c>
      <c r="BU18" s="49">
        <v>13</v>
      </c>
      <c r="BV18" s="1">
        <v>0</v>
      </c>
      <c r="BW18" s="19">
        <f t="shared" ref="BW18:BW25" si="17">BV18/BU18</f>
        <v>0</v>
      </c>
      <c r="BZ18" s="57"/>
      <c r="CA18" s="1" t="s">
        <v>3</v>
      </c>
      <c r="CB18" s="52" t="s">
        <v>8</v>
      </c>
      <c r="CC18">
        <v>24</v>
      </c>
      <c r="CD18" s="1">
        <v>1</v>
      </c>
      <c r="CE18" s="19">
        <f t="shared" si="16"/>
        <v>4.1666666666666664E-2</v>
      </c>
      <c r="CG18" s="57"/>
      <c r="CH18" s="59"/>
      <c r="CI18" s="1" t="s">
        <v>3</v>
      </c>
      <c r="CJ18" s="1" t="s">
        <v>8</v>
      </c>
      <c r="CK18" s="18">
        <v>16</v>
      </c>
      <c r="CL18" s="1">
        <v>0</v>
      </c>
      <c r="CM18" s="19">
        <f t="shared" si="15"/>
        <v>0</v>
      </c>
      <c r="CO18" s="57"/>
      <c r="CP18" t="s">
        <v>5</v>
      </c>
      <c r="CQ18" t="s">
        <v>8</v>
      </c>
      <c r="CR18">
        <v>608</v>
      </c>
      <c r="CS18">
        <v>41</v>
      </c>
      <c r="CT18" s="19">
        <f t="shared" si="10"/>
        <v>6.7434210526315791E-2</v>
      </c>
      <c r="CV18" s="57"/>
      <c r="CW18" t="s">
        <v>5</v>
      </c>
      <c r="CX18" t="s">
        <v>8</v>
      </c>
      <c r="CY18">
        <v>550</v>
      </c>
      <c r="CZ18">
        <v>93</v>
      </c>
      <c r="DA18" s="19">
        <f t="shared" si="11"/>
        <v>0.1690909090909091</v>
      </c>
      <c r="DC18" s="57"/>
      <c r="DD18" t="s">
        <v>5</v>
      </c>
      <c r="DE18" t="s">
        <v>8</v>
      </c>
      <c r="DF18">
        <v>498</v>
      </c>
      <c r="DG18">
        <v>77</v>
      </c>
      <c r="DH18" s="19">
        <f t="shared" si="12"/>
        <v>0.15461847389558234</v>
      </c>
    </row>
    <row r="19" spans="2:112" x14ac:dyDescent="0.35">
      <c r="D19" t="s">
        <v>9</v>
      </c>
      <c r="E19">
        <v>1572</v>
      </c>
      <c r="F19">
        <v>157</v>
      </c>
      <c r="G19" s="13">
        <f t="shared" si="13"/>
        <v>9.9872773536895679E-2</v>
      </c>
      <c r="K19" t="s">
        <v>9</v>
      </c>
      <c r="L19">
        <v>1741</v>
      </c>
      <c r="M19" s="15">
        <v>225</v>
      </c>
      <c r="N19" s="13">
        <f t="shared" si="0"/>
        <v>0.12923607122343481</v>
      </c>
      <c r="R19" t="s">
        <v>9</v>
      </c>
      <c r="S19" s="15">
        <v>1765</v>
      </c>
      <c r="T19">
        <v>407</v>
      </c>
      <c r="U19" s="13">
        <f t="shared" si="1"/>
        <v>0.23059490084985837</v>
      </c>
      <c r="X19" s="57"/>
      <c r="Z19" t="s">
        <v>9</v>
      </c>
      <c r="AA19" s="15">
        <v>321</v>
      </c>
      <c r="AB19">
        <v>27</v>
      </c>
      <c r="AC19" s="13">
        <f t="shared" si="2"/>
        <v>8.4112149532710276E-2</v>
      </c>
      <c r="AE19" s="57"/>
      <c r="AG19" t="s">
        <v>9</v>
      </c>
      <c r="AH19">
        <v>236</v>
      </c>
      <c r="AI19">
        <v>72</v>
      </c>
      <c r="AJ19" s="13">
        <f t="shared" si="3"/>
        <v>0.30508474576271188</v>
      </c>
      <c r="AL19" s="57"/>
      <c r="AN19" t="s">
        <v>9</v>
      </c>
      <c r="AO19">
        <v>260</v>
      </c>
      <c r="AP19" s="15">
        <v>73</v>
      </c>
      <c r="AQ19" s="13">
        <f t="shared" si="4"/>
        <v>0.28076923076923077</v>
      </c>
      <c r="AT19" s="57"/>
      <c r="AV19" t="s">
        <v>9</v>
      </c>
      <c r="AW19">
        <v>363</v>
      </c>
      <c r="AX19">
        <v>35</v>
      </c>
      <c r="AY19" s="13">
        <f t="shared" si="5"/>
        <v>9.6418732782369149E-2</v>
      </c>
      <c r="BA19" s="57"/>
      <c r="BC19" t="s">
        <v>9</v>
      </c>
      <c r="BD19">
        <v>236</v>
      </c>
      <c r="BE19">
        <v>72</v>
      </c>
      <c r="BF19" s="13">
        <f t="shared" si="6"/>
        <v>0.30508474576271188</v>
      </c>
      <c r="BH19" s="57"/>
      <c r="BJ19" t="s">
        <v>9</v>
      </c>
      <c r="BK19" s="15">
        <v>354</v>
      </c>
      <c r="BL19">
        <v>63</v>
      </c>
      <c r="BM19" s="13">
        <f t="shared" si="7"/>
        <v>0.17796610169491525</v>
      </c>
      <c r="BQ19" s="55"/>
      <c r="BR19" s="53"/>
      <c r="BS19" s="48"/>
      <c r="BT19" s="52" t="s">
        <v>9</v>
      </c>
      <c r="BU19" s="49">
        <v>6</v>
      </c>
      <c r="BV19" s="1">
        <v>0</v>
      </c>
      <c r="BW19" s="19">
        <f t="shared" si="17"/>
        <v>0</v>
      </c>
      <c r="BZ19" s="57"/>
      <c r="CB19" s="52" t="s">
        <v>9</v>
      </c>
      <c r="CC19">
        <v>22</v>
      </c>
      <c r="CD19" s="1">
        <v>2</v>
      </c>
      <c r="CE19" s="19">
        <f t="shared" si="16"/>
        <v>9.0909090909090912E-2</v>
      </c>
      <c r="CG19" s="57"/>
      <c r="CH19" s="59"/>
      <c r="CJ19" s="1" t="s">
        <v>9</v>
      </c>
      <c r="CK19" s="18">
        <v>17</v>
      </c>
      <c r="CL19" s="1">
        <v>0</v>
      </c>
      <c r="CM19" s="19">
        <f t="shared" si="15"/>
        <v>0</v>
      </c>
      <c r="CO19" s="57"/>
      <c r="CQ19" t="s">
        <v>9</v>
      </c>
      <c r="CR19">
        <v>684</v>
      </c>
      <c r="CS19">
        <v>62</v>
      </c>
      <c r="CT19" s="19">
        <f t="shared" si="10"/>
        <v>9.0643274853801165E-2</v>
      </c>
      <c r="CV19" s="57"/>
      <c r="CX19" t="s">
        <v>9</v>
      </c>
      <c r="CY19">
        <v>538</v>
      </c>
      <c r="CZ19">
        <v>120</v>
      </c>
      <c r="DA19" s="19">
        <f t="shared" si="11"/>
        <v>0.22304832713754646</v>
      </c>
      <c r="DC19" s="57"/>
      <c r="DE19" t="s">
        <v>9</v>
      </c>
      <c r="DF19">
        <v>614</v>
      </c>
      <c r="DG19">
        <v>136</v>
      </c>
      <c r="DH19" s="19">
        <f t="shared" si="12"/>
        <v>0.22149837133550487</v>
      </c>
    </row>
    <row r="20" spans="2:112" x14ac:dyDescent="0.35">
      <c r="C20" t="s">
        <v>53</v>
      </c>
      <c r="D20" t="s">
        <v>8</v>
      </c>
      <c r="E20">
        <v>16</v>
      </c>
      <c r="F20">
        <v>1</v>
      </c>
      <c r="G20" s="23">
        <f t="shared" si="13"/>
        <v>6.25E-2</v>
      </c>
      <c r="J20" t="s">
        <v>10</v>
      </c>
      <c r="K20" t="s">
        <v>8</v>
      </c>
      <c r="L20">
        <v>32</v>
      </c>
      <c r="M20" s="15">
        <v>0</v>
      </c>
      <c r="N20" s="13">
        <f t="shared" si="0"/>
        <v>0</v>
      </c>
      <c r="Q20" t="s">
        <v>10</v>
      </c>
      <c r="R20" t="s">
        <v>8</v>
      </c>
      <c r="S20" s="15">
        <v>36</v>
      </c>
      <c r="T20">
        <v>2</v>
      </c>
      <c r="U20" s="23">
        <f t="shared" si="1"/>
        <v>5.5555555555555552E-2</v>
      </c>
      <c r="X20" s="57"/>
      <c r="Y20" t="s">
        <v>6</v>
      </c>
      <c r="Z20" t="s">
        <v>8</v>
      </c>
      <c r="AA20" s="15">
        <v>263</v>
      </c>
      <c r="AB20">
        <v>30</v>
      </c>
      <c r="AC20" s="13">
        <f t="shared" si="2"/>
        <v>0.11406844106463879</v>
      </c>
      <c r="AE20" s="57"/>
      <c r="AF20" t="s">
        <v>6</v>
      </c>
      <c r="AG20" t="s">
        <v>8</v>
      </c>
      <c r="AH20">
        <v>264</v>
      </c>
      <c r="AI20">
        <v>32</v>
      </c>
      <c r="AJ20" s="13">
        <f t="shared" si="3"/>
        <v>0.12121212121212122</v>
      </c>
      <c r="AL20" s="57"/>
      <c r="AM20" t="s">
        <v>6</v>
      </c>
      <c r="AN20" t="s">
        <v>8</v>
      </c>
      <c r="AO20">
        <v>236</v>
      </c>
      <c r="AP20" s="15">
        <v>43</v>
      </c>
      <c r="AQ20" s="13">
        <f t="shared" si="4"/>
        <v>0.18220338983050846</v>
      </c>
      <c r="AT20" s="57"/>
      <c r="AU20" t="s">
        <v>6</v>
      </c>
      <c r="AV20" t="s">
        <v>8</v>
      </c>
      <c r="AW20">
        <v>488</v>
      </c>
      <c r="AX20">
        <v>13</v>
      </c>
      <c r="AY20" s="13">
        <f t="shared" si="5"/>
        <v>2.663934426229508E-2</v>
      </c>
      <c r="BA20" s="57"/>
      <c r="BB20" t="s">
        <v>6</v>
      </c>
      <c r="BC20" t="s">
        <v>8</v>
      </c>
      <c r="BD20">
        <v>264</v>
      </c>
      <c r="BE20">
        <v>32</v>
      </c>
      <c r="BF20" s="13">
        <f t="shared" si="6"/>
        <v>0.12121212121212122</v>
      </c>
      <c r="BH20" s="57"/>
      <c r="BI20" t="s">
        <v>6</v>
      </c>
      <c r="BJ20" t="s">
        <v>8</v>
      </c>
      <c r="BK20" s="15">
        <v>423</v>
      </c>
      <c r="BL20">
        <v>10</v>
      </c>
      <c r="BM20" s="13">
        <f t="shared" si="7"/>
        <v>2.3640661938534278E-2</v>
      </c>
      <c r="BQ20" s="55"/>
      <c r="BR20" s="53" t="s">
        <v>12</v>
      </c>
      <c r="BS20" s="48" t="s">
        <v>3</v>
      </c>
      <c r="BT20" s="1" t="s">
        <v>8</v>
      </c>
      <c r="BU20" s="21">
        <v>79</v>
      </c>
      <c r="BV20" s="1">
        <v>4</v>
      </c>
      <c r="BW20" s="19">
        <f t="shared" si="17"/>
        <v>5.0632911392405063E-2</v>
      </c>
      <c r="BZ20" s="53" t="s">
        <v>12</v>
      </c>
      <c r="CA20" s="1" t="s">
        <v>3</v>
      </c>
      <c r="CB20" s="18" t="s">
        <v>8</v>
      </c>
      <c r="CC20">
        <v>108</v>
      </c>
      <c r="CD20" s="1">
        <v>1</v>
      </c>
      <c r="CE20" s="19">
        <f t="shared" si="16"/>
        <v>9.2592592592592587E-3</v>
      </c>
      <c r="CG20" s="57"/>
      <c r="CH20" s="57" t="s">
        <v>12</v>
      </c>
      <c r="CI20" s="1" t="s">
        <v>3</v>
      </c>
      <c r="CJ20" s="1" t="s">
        <v>8</v>
      </c>
      <c r="CK20" s="18">
        <v>209</v>
      </c>
      <c r="CL20" s="1">
        <v>5</v>
      </c>
      <c r="CM20" s="19">
        <f t="shared" si="15"/>
        <v>2.3923444976076555E-2</v>
      </c>
      <c r="CO20" s="57"/>
      <c r="CP20" t="s">
        <v>6</v>
      </c>
      <c r="CQ20" t="s">
        <v>8</v>
      </c>
      <c r="CR20">
        <v>751</v>
      </c>
      <c r="CS20">
        <v>43</v>
      </c>
      <c r="CT20" s="19">
        <f t="shared" si="10"/>
        <v>5.7256990679094538E-2</v>
      </c>
      <c r="CV20" s="57"/>
      <c r="CW20" t="s">
        <v>6</v>
      </c>
      <c r="CX20" t="s">
        <v>8</v>
      </c>
      <c r="CY20">
        <v>745</v>
      </c>
      <c r="CZ20">
        <v>50</v>
      </c>
      <c r="DA20" s="19">
        <f t="shared" si="11"/>
        <v>6.7114093959731544E-2</v>
      </c>
      <c r="DC20" s="57"/>
      <c r="DD20" t="s">
        <v>6</v>
      </c>
      <c r="DE20" t="s">
        <v>8</v>
      </c>
      <c r="DF20">
        <v>660</v>
      </c>
      <c r="DG20">
        <v>53</v>
      </c>
      <c r="DH20" s="19">
        <f t="shared" si="12"/>
        <v>8.0303030303030307E-2</v>
      </c>
    </row>
    <row r="21" spans="2:112" x14ac:dyDescent="0.35">
      <c r="D21" t="s">
        <v>9</v>
      </c>
      <c r="E21">
        <v>9</v>
      </c>
      <c r="F21">
        <v>0</v>
      </c>
      <c r="G21" s="13">
        <f t="shared" si="13"/>
        <v>0</v>
      </c>
      <c r="K21" t="s">
        <v>9</v>
      </c>
      <c r="L21">
        <v>32</v>
      </c>
      <c r="M21" s="15">
        <v>1</v>
      </c>
      <c r="N21" s="13">
        <f t="shared" si="0"/>
        <v>3.125E-2</v>
      </c>
      <c r="R21" t="s">
        <v>9</v>
      </c>
      <c r="S21" s="15">
        <v>32</v>
      </c>
      <c r="T21">
        <v>0</v>
      </c>
      <c r="U21" s="13">
        <f t="shared" si="1"/>
        <v>0</v>
      </c>
      <c r="X21" s="57"/>
      <c r="Z21" t="s">
        <v>9</v>
      </c>
      <c r="AA21" s="15">
        <v>318</v>
      </c>
      <c r="AB21">
        <v>47</v>
      </c>
      <c r="AC21" s="13">
        <f t="shared" si="2"/>
        <v>0.14779874213836477</v>
      </c>
      <c r="AE21" s="57"/>
      <c r="AG21" t="s">
        <v>9</v>
      </c>
      <c r="AH21">
        <v>284</v>
      </c>
      <c r="AI21">
        <v>63</v>
      </c>
      <c r="AJ21" s="13">
        <f t="shared" si="3"/>
        <v>0.22183098591549297</v>
      </c>
      <c r="AL21" s="57"/>
      <c r="AN21" t="s">
        <v>9</v>
      </c>
      <c r="AO21">
        <v>256</v>
      </c>
      <c r="AP21" s="15">
        <v>61</v>
      </c>
      <c r="AQ21" s="13">
        <f t="shared" si="4"/>
        <v>0.23828125</v>
      </c>
      <c r="AT21" s="57"/>
      <c r="AV21" t="s">
        <v>9</v>
      </c>
      <c r="AW21">
        <v>555</v>
      </c>
      <c r="AX21">
        <v>21</v>
      </c>
      <c r="AY21" s="13">
        <f t="shared" si="5"/>
        <v>3.783783783783784E-2</v>
      </c>
      <c r="BA21" s="57"/>
      <c r="BC21" t="s">
        <v>9</v>
      </c>
      <c r="BD21">
        <v>284</v>
      </c>
      <c r="BE21">
        <v>63</v>
      </c>
      <c r="BF21" s="13">
        <f t="shared" si="6"/>
        <v>0.22183098591549297</v>
      </c>
      <c r="BH21" s="57"/>
      <c r="BJ21" t="s">
        <v>9</v>
      </c>
      <c r="BK21" s="15">
        <v>479</v>
      </c>
      <c r="BL21">
        <v>26</v>
      </c>
      <c r="BM21" s="13">
        <f t="shared" si="7"/>
        <v>5.4279749478079335E-2</v>
      </c>
      <c r="BQ21" s="55"/>
      <c r="BR21" s="53"/>
      <c r="BS21" s="48"/>
      <c r="BT21" s="1" t="s">
        <v>9</v>
      </c>
      <c r="BU21" s="21">
        <v>98</v>
      </c>
      <c r="BV21" s="1">
        <v>4</v>
      </c>
      <c r="BW21" s="19">
        <f t="shared" si="17"/>
        <v>4.0816326530612242E-2</v>
      </c>
      <c r="BZ21" s="53"/>
      <c r="CB21" s="18" t="s">
        <v>9</v>
      </c>
      <c r="CC21">
        <v>92</v>
      </c>
      <c r="CD21" s="1">
        <v>5</v>
      </c>
      <c r="CE21" s="19">
        <f t="shared" si="16"/>
        <v>5.434782608695652E-2</v>
      </c>
      <c r="CG21" s="57"/>
      <c r="CH21" s="57"/>
      <c r="CJ21" s="1" t="s">
        <v>9</v>
      </c>
      <c r="CK21" s="18">
        <v>248</v>
      </c>
      <c r="CL21" s="1">
        <v>8</v>
      </c>
      <c r="CM21" s="19">
        <f t="shared" si="15"/>
        <v>3.2258064516129031E-2</v>
      </c>
      <c r="CO21" s="57"/>
      <c r="CQ21" t="s">
        <v>9</v>
      </c>
      <c r="CR21">
        <v>873</v>
      </c>
      <c r="CS21">
        <v>68</v>
      </c>
      <c r="CT21" s="19">
        <f t="shared" si="10"/>
        <v>7.7892325315005728E-2</v>
      </c>
      <c r="CV21" s="57"/>
      <c r="CX21" t="s">
        <v>9</v>
      </c>
      <c r="CY21">
        <v>841</v>
      </c>
      <c r="CZ21">
        <v>98</v>
      </c>
      <c r="DA21" s="22">
        <f t="shared" si="11"/>
        <v>0.11652794292508918</v>
      </c>
      <c r="DC21" s="57"/>
      <c r="DE21" t="s">
        <v>9</v>
      </c>
      <c r="DF21">
        <v>740</v>
      </c>
      <c r="DG21">
        <v>87</v>
      </c>
      <c r="DH21" s="22">
        <f t="shared" si="12"/>
        <v>0.11756756756756757</v>
      </c>
    </row>
    <row r="22" spans="2:112" x14ac:dyDescent="0.35">
      <c r="C22" t="s">
        <v>54</v>
      </c>
      <c r="D22" t="s">
        <v>8</v>
      </c>
      <c r="E22">
        <v>2753</v>
      </c>
      <c r="F22">
        <v>153</v>
      </c>
      <c r="G22" s="23">
        <f t="shared" si="13"/>
        <v>5.5575735561205958E-2</v>
      </c>
      <c r="J22" t="s">
        <v>11</v>
      </c>
      <c r="K22" t="s">
        <v>8</v>
      </c>
      <c r="L22">
        <v>3083</v>
      </c>
      <c r="M22" s="15">
        <v>183</v>
      </c>
      <c r="N22" s="23">
        <f t="shared" si="0"/>
        <v>5.9357768407395393E-2</v>
      </c>
      <c r="Q22" t="s">
        <v>11</v>
      </c>
      <c r="R22" t="s">
        <v>8</v>
      </c>
      <c r="S22" s="15">
        <v>3113</v>
      </c>
      <c r="T22">
        <v>319</v>
      </c>
      <c r="U22" s="13">
        <f t="shared" si="1"/>
        <v>0.10247349823321555</v>
      </c>
      <c r="X22" s="57"/>
      <c r="Y22" t="s">
        <v>3</v>
      </c>
      <c r="Z22" t="s">
        <v>8</v>
      </c>
      <c r="AA22" s="15">
        <v>304</v>
      </c>
      <c r="AB22">
        <v>15</v>
      </c>
      <c r="AC22" s="13">
        <f t="shared" si="2"/>
        <v>4.9342105263157895E-2</v>
      </c>
      <c r="AE22" s="57"/>
      <c r="AF22" t="s">
        <v>3</v>
      </c>
      <c r="AG22" t="s">
        <v>8</v>
      </c>
      <c r="AH22">
        <v>320</v>
      </c>
      <c r="AI22">
        <v>5</v>
      </c>
      <c r="AJ22" s="13">
        <f t="shared" si="3"/>
        <v>1.5625E-2</v>
      </c>
      <c r="AL22" s="57"/>
      <c r="AM22" t="s">
        <v>3</v>
      </c>
      <c r="AN22" t="s">
        <v>8</v>
      </c>
      <c r="AO22">
        <v>362</v>
      </c>
      <c r="AP22" s="15">
        <v>29</v>
      </c>
      <c r="AQ22" s="13">
        <f t="shared" si="4"/>
        <v>8.0110497237569064E-2</v>
      </c>
      <c r="AT22" s="57"/>
      <c r="AU22" t="s">
        <v>3</v>
      </c>
      <c r="AV22" t="s">
        <v>8</v>
      </c>
      <c r="AW22">
        <v>818</v>
      </c>
      <c r="AX22">
        <v>39</v>
      </c>
      <c r="AY22" s="13">
        <f t="shared" si="5"/>
        <v>4.7677261613691929E-2</v>
      </c>
      <c r="BA22" s="57"/>
      <c r="BB22" t="s">
        <v>3</v>
      </c>
      <c r="BC22" t="s">
        <v>8</v>
      </c>
      <c r="BD22">
        <v>320</v>
      </c>
      <c r="BE22">
        <v>5</v>
      </c>
      <c r="BF22" s="13">
        <f t="shared" si="6"/>
        <v>1.5625E-2</v>
      </c>
      <c r="BH22" s="57"/>
      <c r="BI22" t="s">
        <v>3</v>
      </c>
      <c r="BJ22" t="s">
        <v>8</v>
      </c>
      <c r="BK22" s="15">
        <v>803</v>
      </c>
      <c r="BL22">
        <v>76</v>
      </c>
      <c r="BM22" s="13">
        <f t="shared" si="7"/>
        <v>9.4645080946450813E-2</v>
      </c>
      <c r="BQ22" s="55"/>
      <c r="BR22" s="53"/>
      <c r="BS22" s="48" t="s">
        <v>2</v>
      </c>
      <c r="BT22" s="1" t="s">
        <v>8</v>
      </c>
      <c r="BU22" s="21">
        <v>5</v>
      </c>
      <c r="BV22" s="18">
        <v>0</v>
      </c>
      <c r="BW22" s="19">
        <f t="shared" si="17"/>
        <v>0</v>
      </c>
      <c r="BZ22" s="53"/>
      <c r="CA22" s="1" t="s">
        <v>2</v>
      </c>
      <c r="CB22" s="1" t="s">
        <v>8</v>
      </c>
      <c r="CG22" s="57"/>
      <c r="CH22" s="57"/>
      <c r="CI22" s="1" t="s">
        <v>2</v>
      </c>
      <c r="CJ22" s="1" t="s">
        <v>8</v>
      </c>
      <c r="CK22" s="18">
        <v>8</v>
      </c>
      <c r="CL22" s="1">
        <v>0</v>
      </c>
      <c r="CM22" s="19">
        <f t="shared" si="15"/>
        <v>0</v>
      </c>
      <c r="CO22" s="57"/>
      <c r="CP22" t="s">
        <v>3</v>
      </c>
      <c r="CQ22" t="s">
        <v>8</v>
      </c>
      <c r="CR22">
        <v>1214</v>
      </c>
      <c r="CS22">
        <v>58</v>
      </c>
      <c r="CT22" s="19">
        <f t="shared" si="10"/>
        <v>4.7775947281713346E-2</v>
      </c>
      <c r="CV22" s="57"/>
      <c r="CW22" t="s">
        <v>3</v>
      </c>
      <c r="CX22" t="s">
        <v>8</v>
      </c>
      <c r="CY22">
        <v>1284</v>
      </c>
      <c r="CZ22">
        <v>55</v>
      </c>
      <c r="DA22" s="19">
        <f t="shared" si="11"/>
        <v>4.2834890965732085E-2</v>
      </c>
      <c r="DC22" s="57"/>
      <c r="DD22" t="s">
        <v>3</v>
      </c>
      <c r="DE22" t="s">
        <v>8</v>
      </c>
      <c r="DF22">
        <v>1390</v>
      </c>
      <c r="DG22">
        <v>110</v>
      </c>
      <c r="DH22" s="19">
        <f t="shared" si="12"/>
        <v>7.9136690647482008E-2</v>
      </c>
    </row>
    <row r="23" spans="2:112" x14ac:dyDescent="0.35">
      <c r="D23" t="s">
        <v>9</v>
      </c>
      <c r="E23">
        <v>3067</v>
      </c>
      <c r="F23">
        <v>198</v>
      </c>
      <c r="G23" s="13">
        <f t="shared" si="13"/>
        <v>6.455820019563091E-2</v>
      </c>
      <c r="K23" t="s">
        <v>9</v>
      </c>
      <c r="L23">
        <v>3588</v>
      </c>
      <c r="M23" s="15">
        <v>251</v>
      </c>
      <c r="N23" s="13">
        <f t="shared" si="0"/>
        <v>6.9955406911928655E-2</v>
      </c>
      <c r="R23" t="s">
        <v>9</v>
      </c>
      <c r="S23" s="15">
        <v>3580</v>
      </c>
      <c r="T23">
        <v>469</v>
      </c>
      <c r="U23" s="13">
        <f t="shared" si="1"/>
        <v>0.13100558659217876</v>
      </c>
      <c r="X23" s="57"/>
      <c r="Z23" t="s">
        <v>9</v>
      </c>
      <c r="AA23" s="15">
        <v>331</v>
      </c>
      <c r="AB23">
        <v>19</v>
      </c>
      <c r="AC23" s="13">
        <f t="shared" si="2"/>
        <v>5.7401812688821753E-2</v>
      </c>
      <c r="AE23" s="57"/>
      <c r="AG23" t="s">
        <v>9</v>
      </c>
      <c r="AH23">
        <v>364</v>
      </c>
      <c r="AI23">
        <v>12</v>
      </c>
      <c r="AJ23" s="13">
        <f t="shared" si="3"/>
        <v>3.2967032967032968E-2</v>
      </c>
      <c r="AL23" s="57"/>
      <c r="AN23" t="s">
        <v>9</v>
      </c>
      <c r="AO23">
        <v>364</v>
      </c>
      <c r="AP23" s="15">
        <v>50</v>
      </c>
      <c r="AQ23" s="13">
        <f t="shared" si="4"/>
        <v>0.13736263736263737</v>
      </c>
      <c r="AT23" s="57"/>
      <c r="AV23" t="s">
        <v>9</v>
      </c>
      <c r="AW23">
        <v>974</v>
      </c>
      <c r="AX23">
        <v>64</v>
      </c>
      <c r="AY23" s="13">
        <f t="shared" si="5"/>
        <v>6.5708418891170434E-2</v>
      </c>
      <c r="BA23" s="57"/>
      <c r="BC23" t="s">
        <v>9</v>
      </c>
      <c r="BD23">
        <v>364</v>
      </c>
      <c r="BE23">
        <v>12</v>
      </c>
      <c r="BF23" s="13">
        <f t="shared" si="6"/>
        <v>3.2967032967032968E-2</v>
      </c>
      <c r="BH23" s="57"/>
      <c r="BJ23" t="s">
        <v>9</v>
      </c>
      <c r="BK23" s="15">
        <v>923</v>
      </c>
      <c r="BL23">
        <v>78</v>
      </c>
      <c r="BM23" s="13">
        <f t="shared" si="7"/>
        <v>8.4507042253521125E-2</v>
      </c>
      <c r="BQ23" s="55"/>
      <c r="BR23" s="53"/>
      <c r="BS23" s="48"/>
      <c r="BT23" s="1" t="s">
        <v>9</v>
      </c>
      <c r="BU23" s="21">
        <v>7</v>
      </c>
      <c r="BV23" s="18">
        <v>0</v>
      </c>
      <c r="BW23" s="19">
        <f t="shared" si="17"/>
        <v>0</v>
      </c>
      <c r="BZ23" s="53"/>
      <c r="CB23" s="1" t="s">
        <v>9</v>
      </c>
      <c r="CG23" s="57"/>
      <c r="CH23" s="57"/>
      <c r="CJ23" s="1" t="s">
        <v>9</v>
      </c>
      <c r="CK23" s="18">
        <v>11</v>
      </c>
      <c r="CL23" s="1">
        <v>0</v>
      </c>
      <c r="CM23" s="19">
        <f t="shared" si="15"/>
        <v>0</v>
      </c>
      <c r="CO23" s="57"/>
      <c r="CQ23" t="s">
        <v>9</v>
      </c>
      <c r="CR23">
        <v>1409</v>
      </c>
      <c r="CS23">
        <v>87</v>
      </c>
      <c r="CT23" s="19">
        <f t="shared" si="10"/>
        <v>6.1745919091554295E-2</v>
      </c>
      <c r="CV23" s="57"/>
      <c r="CX23" t="s">
        <v>9</v>
      </c>
      <c r="CY23">
        <v>1467</v>
      </c>
      <c r="CZ23">
        <v>81</v>
      </c>
      <c r="DA23" s="19">
        <f t="shared" si="11"/>
        <v>5.5214723926380369E-2</v>
      </c>
      <c r="DC23" s="57"/>
      <c r="DE23" t="s">
        <v>9</v>
      </c>
      <c r="DF23">
        <v>1552</v>
      </c>
      <c r="DG23">
        <v>136</v>
      </c>
      <c r="DH23" s="19">
        <f t="shared" si="12"/>
        <v>8.7628865979381437E-2</v>
      </c>
    </row>
    <row r="24" spans="2:112" x14ac:dyDescent="0.35">
      <c r="C24" t="s">
        <v>12</v>
      </c>
      <c r="D24" t="s">
        <v>8</v>
      </c>
      <c r="E24">
        <v>60</v>
      </c>
      <c r="F24">
        <v>1</v>
      </c>
      <c r="G24" s="13">
        <f t="shared" si="13"/>
        <v>1.6666666666666666E-2</v>
      </c>
      <c r="J24" t="s">
        <v>12</v>
      </c>
      <c r="K24" t="s">
        <v>8</v>
      </c>
      <c r="L24">
        <v>132</v>
      </c>
      <c r="M24" s="15">
        <v>23</v>
      </c>
      <c r="N24" s="13">
        <f t="shared" si="0"/>
        <v>0.17424242424242425</v>
      </c>
      <c r="Q24" t="s">
        <v>12</v>
      </c>
      <c r="R24" t="s">
        <v>8</v>
      </c>
      <c r="S24" s="15">
        <v>257</v>
      </c>
      <c r="T24">
        <v>19</v>
      </c>
      <c r="U24" s="13">
        <f t="shared" si="1"/>
        <v>7.3929961089494164E-2</v>
      </c>
      <c r="X24" s="57"/>
      <c r="Y24" t="s">
        <v>2</v>
      </c>
      <c r="Z24" t="s">
        <v>8</v>
      </c>
      <c r="AA24" s="15">
        <v>331</v>
      </c>
      <c r="AB24">
        <v>22</v>
      </c>
      <c r="AC24" s="13">
        <f t="shared" si="2"/>
        <v>6.6465256797583083E-2</v>
      </c>
      <c r="AE24" s="57"/>
      <c r="AF24" t="s">
        <v>2</v>
      </c>
      <c r="AG24" t="s">
        <v>8</v>
      </c>
      <c r="AH24">
        <v>300</v>
      </c>
      <c r="AI24">
        <v>17</v>
      </c>
      <c r="AJ24" s="13">
        <f t="shared" si="3"/>
        <v>5.6666666666666664E-2</v>
      </c>
      <c r="AL24" s="57"/>
      <c r="AM24" t="s">
        <v>2</v>
      </c>
      <c r="AN24" t="s">
        <v>8</v>
      </c>
      <c r="AO24">
        <v>305</v>
      </c>
      <c r="AP24" s="15">
        <v>70</v>
      </c>
      <c r="AQ24" s="13">
        <f t="shared" si="4"/>
        <v>0.22950819672131148</v>
      </c>
      <c r="AT24" s="57"/>
      <c r="AU24" t="s">
        <v>2</v>
      </c>
      <c r="AV24" t="s">
        <v>8</v>
      </c>
      <c r="AW24">
        <v>646</v>
      </c>
      <c r="AX24">
        <v>47</v>
      </c>
      <c r="AY24" s="13">
        <f t="shared" si="5"/>
        <v>7.275541795665634E-2</v>
      </c>
      <c r="BA24" s="57"/>
      <c r="BB24" t="s">
        <v>2</v>
      </c>
      <c r="BC24" t="s">
        <v>8</v>
      </c>
      <c r="BD24">
        <v>300</v>
      </c>
      <c r="BE24">
        <v>17</v>
      </c>
      <c r="BF24" s="13">
        <f t="shared" si="6"/>
        <v>5.6666666666666664E-2</v>
      </c>
      <c r="BH24" s="57"/>
      <c r="BI24" t="s">
        <v>2</v>
      </c>
      <c r="BJ24" t="s">
        <v>8</v>
      </c>
      <c r="BK24" s="15">
        <v>621</v>
      </c>
      <c r="BL24">
        <v>80</v>
      </c>
      <c r="BM24" s="13">
        <f t="shared" si="7"/>
        <v>0.1288244766505636</v>
      </c>
      <c r="BQ24" s="55">
        <v>3</v>
      </c>
      <c r="BR24" s="53" t="s">
        <v>53</v>
      </c>
      <c r="BS24" s="48" t="s">
        <v>4</v>
      </c>
      <c r="BT24" s="1" t="s">
        <v>8</v>
      </c>
      <c r="BU24" s="49">
        <v>4</v>
      </c>
      <c r="BV24" s="52">
        <v>1</v>
      </c>
      <c r="BW24" s="19">
        <f t="shared" si="17"/>
        <v>0.25</v>
      </c>
      <c r="BY24" s="55">
        <v>3</v>
      </c>
      <c r="BZ24" s="53" t="s">
        <v>53</v>
      </c>
      <c r="CA24" s="1" t="s">
        <v>4</v>
      </c>
      <c r="CB24" s="52" t="s">
        <v>8</v>
      </c>
      <c r="CC24">
        <v>5</v>
      </c>
      <c r="CD24" s="1">
        <v>0</v>
      </c>
      <c r="CE24" s="19">
        <f>CD24/CC24</f>
        <v>0</v>
      </c>
      <c r="CG24" s="57">
        <v>3</v>
      </c>
      <c r="CH24" s="59" t="s">
        <v>10</v>
      </c>
      <c r="CI24" s="1" t="s">
        <v>4</v>
      </c>
      <c r="CJ24" s="1" t="s">
        <v>8</v>
      </c>
      <c r="CK24" s="18">
        <v>12</v>
      </c>
      <c r="CL24" s="1">
        <v>2</v>
      </c>
      <c r="CM24" s="19">
        <f t="shared" si="15"/>
        <v>0.16666666666666666</v>
      </c>
      <c r="CO24" s="57"/>
      <c r="CP24" t="s">
        <v>2</v>
      </c>
      <c r="CQ24" t="s">
        <v>8</v>
      </c>
      <c r="CR24">
        <v>982</v>
      </c>
      <c r="CS24">
        <v>69</v>
      </c>
      <c r="CT24" s="19">
        <f t="shared" si="10"/>
        <v>7.0264765784114058E-2</v>
      </c>
      <c r="CV24" s="57"/>
      <c r="CW24" t="s">
        <v>2</v>
      </c>
      <c r="CX24" t="s">
        <v>8</v>
      </c>
      <c r="CY24">
        <v>930</v>
      </c>
      <c r="CZ24">
        <v>64</v>
      </c>
      <c r="DA24" s="19">
        <f t="shared" si="11"/>
        <v>6.8817204301075269E-2</v>
      </c>
      <c r="DC24" s="57"/>
      <c r="DD24" t="s">
        <v>2</v>
      </c>
      <c r="DE24" t="s">
        <v>8</v>
      </c>
      <c r="DF24">
        <v>934</v>
      </c>
      <c r="DG24">
        <v>150</v>
      </c>
      <c r="DH24" s="19">
        <f t="shared" si="12"/>
        <v>0.16059957173447537</v>
      </c>
    </row>
    <row r="25" spans="2:112" x14ac:dyDescent="0.35">
      <c r="D25" t="s">
        <v>9</v>
      </c>
      <c r="E25">
        <v>75</v>
      </c>
      <c r="F25">
        <v>0</v>
      </c>
      <c r="G25" s="13">
        <f t="shared" si="13"/>
        <v>0</v>
      </c>
      <c r="K25" t="s">
        <v>9</v>
      </c>
      <c r="L25">
        <v>137</v>
      </c>
      <c r="M25" s="15">
        <v>26</v>
      </c>
      <c r="N25" s="13">
        <f t="shared" si="0"/>
        <v>0.18978102189781021</v>
      </c>
      <c r="R25" t="s">
        <v>9</v>
      </c>
      <c r="S25" s="15">
        <v>232</v>
      </c>
      <c r="T25">
        <v>13</v>
      </c>
      <c r="U25" s="13">
        <f t="shared" si="1"/>
        <v>5.6034482758620691E-2</v>
      </c>
      <c r="X25" s="58"/>
      <c r="Z25" t="s">
        <v>9</v>
      </c>
      <c r="AA25" s="15">
        <v>342</v>
      </c>
      <c r="AB25">
        <v>29</v>
      </c>
      <c r="AC25" s="13">
        <f t="shared" si="2"/>
        <v>8.4795321637426896E-2</v>
      </c>
      <c r="AE25" s="58"/>
      <c r="AG25" t="s">
        <v>9</v>
      </c>
      <c r="AH25">
        <v>349</v>
      </c>
      <c r="AI25">
        <v>22</v>
      </c>
      <c r="AJ25" s="13">
        <f t="shared" si="3"/>
        <v>6.3037249283667621E-2</v>
      </c>
      <c r="AL25" s="58"/>
      <c r="AN25" t="s">
        <v>9</v>
      </c>
      <c r="AO25">
        <v>293</v>
      </c>
      <c r="AP25" s="15">
        <v>69</v>
      </c>
      <c r="AQ25" s="13">
        <f t="shared" si="4"/>
        <v>0.23549488054607509</v>
      </c>
      <c r="AT25" s="58"/>
      <c r="AV25" t="s">
        <v>9</v>
      </c>
      <c r="AW25">
        <v>819</v>
      </c>
      <c r="AX25">
        <v>60</v>
      </c>
      <c r="AY25" s="13">
        <f t="shared" si="5"/>
        <v>7.3260073260073263E-2</v>
      </c>
      <c r="BA25" s="58"/>
      <c r="BC25" t="s">
        <v>9</v>
      </c>
      <c r="BD25">
        <v>349</v>
      </c>
      <c r="BE25">
        <v>22</v>
      </c>
      <c r="BF25" s="13">
        <f t="shared" si="6"/>
        <v>6.3037249283667621E-2</v>
      </c>
      <c r="BH25" s="58"/>
      <c r="BJ25" t="s">
        <v>9</v>
      </c>
      <c r="BK25" s="15">
        <v>691</v>
      </c>
      <c r="BL25">
        <v>107</v>
      </c>
      <c r="BM25" s="13">
        <f t="shared" si="7"/>
        <v>0.15484804630969609</v>
      </c>
      <c r="BQ25" s="55"/>
      <c r="BR25" s="53"/>
      <c r="BS25" s="48"/>
      <c r="BT25" s="1" t="s">
        <v>9</v>
      </c>
      <c r="BU25" s="49">
        <v>2</v>
      </c>
      <c r="BV25" s="52">
        <v>0</v>
      </c>
      <c r="BW25" s="19">
        <f t="shared" si="17"/>
        <v>0</v>
      </c>
      <c r="BY25" s="55"/>
      <c r="BZ25" s="53"/>
      <c r="CB25" s="52" t="s">
        <v>9</v>
      </c>
      <c r="CC25">
        <v>9</v>
      </c>
      <c r="CD25" s="1">
        <v>0</v>
      </c>
      <c r="CE25" s="19">
        <f>CD25/CC25</f>
        <v>0</v>
      </c>
      <c r="CG25" s="57"/>
      <c r="CH25" s="59"/>
      <c r="CJ25" s="1" t="s">
        <v>9</v>
      </c>
      <c r="CK25" s="18">
        <v>6</v>
      </c>
      <c r="CL25" s="1">
        <v>0</v>
      </c>
      <c r="CM25" s="19">
        <f t="shared" si="15"/>
        <v>0</v>
      </c>
      <c r="CO25" s="57"/>
      <c r="CQ25" t="s">
        <v>9</v>
      </c>
      <c r="CR25">
        <v>1168</v>
      </c>
      <c r="CS25">
        <v>89</v>
      </c>
      <c r="CT25" s="19">
        <f t="shared" si="10"/>
        <v>7.6198630136986301E-2</v>
      </c>
      <c r="CV25" s="57"/>
      <c r="CX25" t="s">
        <v>9</v>
      </c>
      <c r="CY25">
        <v>1163</v>
      </c>
      <c r="CZ25">
        <v>93</v>
      </c>
      <c r="DA25" s="19">
        <f t="shared" si="11"/>
        <v>7.9965606190885635E-2</v>
      </c>
      <c r="DC25" s="57"/>
      <c r="DE25" t="s">
        <v>9</v>
      </c>
      <c r="DF25">
        <v>995</v>
      </c>
      <c r="DG25">
        <v>176</v>
      </c>
      <c r="DH25" s="19">
        <f t="shared" si="12"/>
        <v>0.17688442211055277</v>
      </c>
    </row>
    <row r="26" spans="2:112" x14ac:dyDescent="0.35">
      <c r="B26">
        <v>4</v>
      </c>
      <c r="C26" t="s">
        <v>52</v>
      </c>
      <c r="D26" t="s">
        <v>8</v>
      </c>
      <c r="E26">
        <v>1279</v>
      </c>
      <c r="F26">
        <v>97</v>
      </c>
      <c r="G26" s="13">
        <f t="shared" si="13"/>
        <v>7.5840500390930418E-2</v>
      </c>
      <c r="I26">
        <v>4</v>
      </c>
      <c r="J26" t="s">
        <v>7</v>
      </c>
      <c r="K26" t="s">
        <v>8</v>
      </c>
      <c r="L26">
        <v>1213</v>
      </c>
      <c r="M26" s="15">
        <v>110</v>
      </c>
      <c r="N26" s="13">
        <f t="shared" si="0"/>
        <v>9.0684253915910965E-2</v>
      </c>
      <c r="P26">
        <v>4</v>
      </c>
      <c r="Q26" t="s">
        <v>7</v>
      </c>
      <c r="R26" t="s">
        <v>8</v>
      </c>
      <c r="S26" s="15">
        <v>1551</v>
      </c>
      <c r="T26">
        <v>297</v>
      </c>
      <c r="U26" s="13">
        <f t="shared" si="1"/>
        <v>0.19148936170212766</v>
      </c>
      <c r="X26" s="56">
        <v>3</v>
      </c>
      <c r="Y26" s="37" t="s">
        <v>1</v>
      </c>
      <c r="Z26" t="s">
        <v>8</v>
      </c>
      <c r="AA26" s="15">
        <v>89</v>
      </c>
      <c r="AB26">
        <v>2</v>
      </c>
      <c r="AC26" s="13">
        <f t="shared" si="2"/>
        <v>2.247191011235955E-2</v>
      </c>
      <c r="AE26" s="56">
        <v>3</v>
      </c>
      <c r="AF26" t="s">
        <v>1</v>
      </c>
      <c r="AG26" t="s">
        <v>8</v>
      </c>
      <c r="AH26">
        <v>51</v>
      </c>
      <c r="AI26">
        <v>6</v>
      </c>
      <c r="AJ26" s="13">
        <f t="shared" si="3"/>
        <v>0.11764705882352941</v>
      </c>
      <c r="AL26" s="56">
        <v>3</v>
      </c>
      <c r="AM26" t="s">
        <v>1</v>
      </c>
      <c r="AN26" t="s">
        <v>8</v>
      </c>
      <c r="AO26">
        <v>62</v>
      </c>
      <c r="AP26" s="15">
        <v>6</v>
      </c>
      <c r="AQ26" s="13">
        <f t="shared" si="4"/>
        <v>9.6774193548387094E-2</v>
      </c>
      <c r="AT26" s="56">
        <v>3</v>
      </c>
      <c r="AU26" t="s">
        <v>1</v>
      </c>
      <c r="AV26" t="s">
        <v>8</v>
      </c>
      <c r="AW26">
        <v>131</v>
      </c>
      <c r="AX26">
        <v>19</v>
      </c>
      <c r="AY26" s="13">
        <f t="shared" si="5"/>
        <v>0.14503816793893129</v>
      </c>
      <c r="BA26" s="56">
        <v>3</v>
      </c>
      <c r="BB26" t="s">
        <v>1</v>
      </c>
      <c r="BC26" t="s">
        <v>8</v>
      </c>
      <c r="BD26">
        <v>51</v>
      </c>
      <c r="BE26">
        <v>6</v>
      </c>
      <c r="BF26" s="13">
        <f t="shared" si="6"/>
        <v>0.11764705882352941</v>
      </c>
      <c r="BH26" s="56">
        <v>3</v>
      </c>
      <c r="BI26" t="s">
        <v>1</v>
      </c>
      <c r="BJ26" t="s">
        <v>8</v>
      </c>
      <c r="BK26" s="15">
        <v>122</v>
      </c>
      <c r="BL26">
        <v>31</v>
      </c>
      <c r="BM26" s="13">
        <f t="shared" si="7"/>
        <v>0.25409836065573771</v>
      </c>
      <c r="BQ26" s="55"/>
      <c r="BR26" s="53" t="s">
        <v>12</v>
      </c>
      <c r="BS26" s="48" t="s">
        <v>4</v>
      </c>
      <c r="BT26" s="1" t="s">
        <v>8</v>
      </c>
      <c r="BU26" s="45"/>
      <c r="BV26" s="51"/>
      <c r="BY26" s="55"/>
      <c r="BZ26" s="53" t="s">
        <v>12</v>
      </c>
      <c r="CA26" s="1" t="s">
        <v>4</v>
      </c>
      <c r="CB26" s="51" t="s">
        <v>8</v>
      </c>
      <c r="CG26" s="57"/>
      <c r="CH26" s="57" t="s">
        <v>12</v>
      </c>
      <c r="CI26" s="1" t="s">
        <v>4</v>
      </c>
      <c r="CJ26" s="1" t="s">
        <v>8</v>
      </c>
      <c r="CK26" s="18">
        <v>8</v>
      </c>
      <c r="CL26" s="1">
        <v>0</v>
      </c>
      <c r="CM26" s="19">
        <f t="shared" si="15"/>
        <v>0</v>
      </c>
      <c r="CO26" s="57">
        <v>3</v>
      </c>
      <c r="CP26" t="s">
        <v>1</v>
      </c>
      <c r="CQ26" t="s">
        <v>8</v>
      </c>
      <c r="CR26">
        <v>220</v>
      </c>
      <c r="CS26">
        <v>21</v>
      </c>
      <c r="CT26" s="19">
        <f t="shared" si="10"/>
        <v>9.5454545454545459E-2</v>
      </c>
      <c r="CV26" s="57">
        <v>3</v>
      </c>
      <c r="CW26" t="s">
        <v>1</v>
      </c>
      <c r="CX26" t="s">
        <v>8</v>
      </c>
      <c r="CY26">
        <v>168</v>
      </c>
      <c r="CZ26">
        <v>15</v>
      </c>
      <c r="DA26" s="19">
        <f t="shared" si="11"/>
        <v>8.9285714285714288E-2</v>
      </c>
      <c r="DC26" s="57">
        <v>3</v>
      </c>
      <c r="DD26" t="s">
        <v>1</v>
      </c>
      <c r="DE26" t="s">
        <v>8</v>
      </c>
      <c r="DF26">
        <v>184</v>
      </c>
      <c r="DG26">
        <v>37</v>
      </c>
      <c r="DH26" s="19">
        <f t="shared" si="12"/>
        <v>0.20108695652173914</v>
      </c>
    </row>
    <row r="27" spans="2:112" x14ac:dyDescent="0.35">
      <c r="D27" t="s">
        <v>9</v>
      </c>
      <c r="E27">
        <v>1411</v>
      </c>
      <c r="F27">
        <v>157</v>
      </c>
      <c r="G27" s="13">
        <f t="shared" si="13"/>
        <v>0.111268603827073</v>
      </c>
      <c r="K27" t="s">
        <v>9</v>
      </c>
      <c r="L27">
        <v>1457</v>
      </c>
      <c r="M27" s="15">
        <v>165</v>
      </c>
      <c r="N27" s="13">
        <f t="shared" si="0"/>
        <v>0.11324639670555937</v>
      </c>
      <c r="R27" t="s">
        <v>9</v>
      </c>
      <c r="S27" s="15">
        <v>1629</v>
      </c>
      <c r="T27">
        <v>345</v>
      </c>
      <c r="U27" s="13">
        <f t="shared" si="1"/>
        <v>0.21178637200736647</v>
      </c>
      <c r="X27" s="57"/>
      <c r="Z27" t="s">
        <v>9</v>
      </c>
      <c r="AA27" s="15">
        <v>80</v>
      </c>
      <c r="AB27">
        <v>1</v>
      </c>
      <c r="AC27" s="13">
        <f t="shared" si="2"/>
        <v>1.2500000000000001E-2</v>
      </c>
      <c r="AE27" s="57"/>
      <c r="AG27" t="s">
        <v>9</v>
      </c>
      <c r="AH27">
        <v>58</v>
      </c>
      <c r="AI27">
        <v>5</v>
      </c>
      <c r="AJ27" s="13">
        <f t="shared" si="3"/>
        <v>8.6206896551724144E-2</v>
      </c>
      <c r="AL27" s="57"/>
      <c r="AN27" t="s">
        <v>9</v>
      </c>
      <c r="AO27">
        <v>56</v>
      </c>
      <c r="AP27" s="15">
        <v>10</v>
      </c>
      <c r="AQ27" s="13">
        <f t="shared" si="4"/>
        <v>0.17857142857142858</v>
      </c>
      <c r="AT27" s="57"/>
      <c r="AV27" t="s">
        <v>9</v>
      </c>
      <c r="AW27">
        <v>131</v>
      </c>
      <c r="AX27">
        <v>21</v>
      </c>
      <c r="AY27" s="13">
        <f t="shared" si="5"/>
        <v>0.16030534351145037</v>
      </c>
      <c r="BA27" s="57"/>
      <c r="BC27" t="s">
        <v>9</v>
      </c>
      <c r="BD27">
        <v>58</v>
      </c>
      <c r="BE27">
        <v>5</v>
      </c>
      <c r="BF27" s="13">
        <f t="shared" si="6"/>
        <v>8.6206896551724144E-2</v>
      </c>
      <c r="BH27" s="57"/>
      <c r="BJ27" t="s">
        <v>9</v>
      </c>
      <c r="BK27" s="15">
        <v>100</v>
      </c>
      <c r="BL27">
        <v>28</v>
      </c>
      <c r="BM27" s="13">
        <f t="shared" si="7"/>
        <v>0.28000000000000003</v>
      </c>
      <c r="BQ27" s="55"/>
      <c r="BR27" s="53"/>
      <c r="BS27" s="48"/>
      <c r="BT27" s="1" t="s">
        <v>9</v>
      </c>
      <c r="BU27" s="45"/>
      <c r="BV27" s="51"/>
      <c r="BY27" s="55"/>
      <c r="BZ27" s="53"/>
      <c r="CB27" s="51" t="s">
        <v>9</v>
      </c>
      <c r="CG27" s="57"/>
      <c r="CH27" s="57"/>
      <c r="CJ27" s="1" t="s">
        <v>9</v>
      </c>
      <c r="CK27" s="18">
        <v>14</v>
      </c>
      <c r="CL27" s="1">
        <v>1</v>
      </c>
      <c r="CM27" s="19">
        <f t="shared" si="15"/>
        <v>7.1428571428571425E-2</v>
      </c>
      <c r="CO27" s="57"/>
      <c r="CQ27" t="s">
        <v>9</v>
      </c>
      <c r="CR27">
        <v>211</v>
      </c>
      <c r="CS27">
        <v>22</v>
      </c>
      <c r="CT27" s="19">
        <f t="shared" si="10"/>
        <v>0.10426540284360189</v>
      </c>
      <c r="CV27" s="57"/>
      <c r="CX27" t="s">
        <v>9</v>
      </c>
      <c r="CY27">
        <v>176</v>
      </c>
      <c r="CZ27">
        <v>18</v>
      </c>
      <c r="DA27" s="19">
        <f t="shared" si="11"/>
        <v>0.10227272727272728</v>
      </c>
      <c r="DC27" s="57"/>
      <c r="DE27" t="s">
        <v>9</v>
      </c>
      <c r="DF27">
        <v>156</v>
      </c>
      <c r="DG27">
        <v>38</v>
      </c>
      <c r="DH27" s="19">
        <f t="shared" si="12"/>
        <v>0.24358974358974358</v>
      </c>
    </row>
    <row r="28" spans="2:112" x14ac:dyDescent="0.35">
      <c r="C28" t="s">
        <v>53</v>
      </c>
      <c r="D28" t="s">
        <v>8</v>
      </c>
      <c r="E28">
        <v>8</v>
      </c>
      <c r="F28">
        <v>0</v>
      </c>
      <c r="G28" s="13">
        <f t="shared" si="13"/>
        <v>0</v>
      </c>
      <c r="J28" t="s">
        <v>10</v>
      </c>
      <c r="K28" t="s">
        <v>8</v>
      </c>
      <c r="L28">
        <v>25</v>
      </c>
      <c r="M28" s="15">
        <v>1</v>
      </c>
      <c r="N28" s="13">
        <f t="shared" si="0"/>
        <v>0.04</v>
      </c>
      <c r="Q28" t="s">
        <v>10</v>
      </c>
      <c r="R28" t="s">
        <v>8</v>
      </c>
      <c r="S28" s="15">
        <v>31</v>
      </c>
      <c r="T28">
        <v>0</v>
      </c>
      <c r="U28" s="13">
        <f t="shared" si="1"/>
        <v>0</v>
      </c>
      <c r="X28" s="57"/>
      <c r="Y28" t="s">
        <v>4</v>
      </c>
      <c r="Z28" t="s">
        <v>8</v>
      </c>
      <c r="AA28" s="15">
        <v>289</v>
      </c>
      <c r="AB28">
        <v>28</v>
      </c>
      <c r="AC28" s="13">
        <f t="shared" si="2"/>
        <v>9.6885813148788927E-2</v>
      </c>
      <c r="AE28" s="57"/>
      <c r="AF28" t="s">
        <v>4</v>
      </c>
      <c r="AG28" t="s">
        <v>8</v>
      </c>
      <c r="AH28">
        <v>391</v>
      </c>
      <c r="AI28">
        <v>35</v>
      </c>
      <c r="AJ28" s="13">
        <f t="shared" si="3"/>
        <v>8.9514066496163683E-2</v>
      </c>
      <c r="AL28" s="57"/>
      <c r="AM28" t="s">
        <v>4</v>
      </c>
      <c r="AN28" t="s">
        <v>8</v>
      </c>
      <c r="AO28">
        <v>404</v>
      </c>
      <c r="AP28" s="15">
        <v>88</v>
      </c>
      <c r="AQ28" s="13">
        <f t="shared" si="4"/>
        <v>0.21782178217821782</v>
      </c>
      <c r="AT28" s="57"/>
      <c r="AU28" t="s">
        <v>4</v>
      </c>
      <c r="AV28" t="s">
        <v>8</v>
      </c>
      <c r="AW28">
        <v>539</v>
      </c>
      <c r="AX28">
        <v>16</v>
      </c>
      <c r="AY28" s="13">
        <f t="shared" si="5"/>
        <v>2.9684601113172542E-2</v>
      </c>
      <c r="BA28" s="57"/>
      <c r="BB28" t="s">
        <v>4</v>
      </c>
      <c r="BC28" t="s">
        <v>8</v>
      </c>
      <c r="BD28">
        <v>391</v>
      </c>
      <c r="BE28">
        <v>35</v>
      </c>
      <c r="BF28" s="13">
        <f t="shared" si="6"/>
        <v>8.9514066496163683E-2</v>
      </c>
      <c r="BH28" s="57"/>
      <c r="BI28" t="s">
        <v>4</v>
      </c>
      <c r="BJ28" t="s">
        <v>8</v>
      </c>
      <c r="BK28" s="15">
        <v>772</v>
      </c>
      <c r="BL28">
        <v>91</v>
      </c>
      <c r="BM28" s="13">
        <f t="shared" si="7"/>
        <v>0.11787564766839378</v>
      </c>
      <c r="BQ28" s="55"/>
      <c r="BR28" s="53" t="s">
        <v>53</v>
      </c>
      <c r="BS28" s="48" t="s">
        <v>6</v>
      </c>
      <c r="BT28" s="1" t="s">
        <v>8</v>
      </c>
      <c r="BU28" s="45"/>
      <c r="BV28" s="51"/>
      <c r="BY28" s="55"/>
      <c r="BZ28" s="53" t="s">
        <v>53</v>
      </c>
      <c r="CA28" s="1" t="s">
        <v>6</v>
      </c>
      <c r="CB28" s="51" t="s">
        <v>8</v>
      </c>
      <c r="CC28">
        <v>6</v>
      </c>
      <c r="CD28" s="1">
        <v>0</v>
      </c>
      <c r="CE28" s="19">
        <f t="shared" ref="CE28:CE33" si="18">CD28/CC28</f>
        <v>0</v>
      </c>
      <c r="CG28" s="57"/>
      <c r="CH28" s="59" t="s">
        <v>10</v>
      </c>
      <c r="CI28" s="1" t="s">
        <v>6</v>
      </c>
      <c r="CJ28" s="1" t="s">
        <v>8</v>
      </c>
      <c r="CK28" s="18">
        <v>5</v>
      </c>
      <c r="CL28" s="1">
        <v>0</v>
      </c>
      <c r="CM28" s="19">
        <f t="shared" si="15"/>
        <v>0</v>
      </c>
      <c r="CO28" s="57"/>
      <c r="CP28" t="s">
        <v>4</v>
      </c>
      <c r="CQ28" t="s">
        <v>8</v>
      </c>
      <c r="CR28">
        <v>832</v>
      </c>
      <c r="CS28">
        <v>45</v>
      </c>
      <c r="CT28" s="19">
        <f t="shared" si="10"/>
        <v>5.4086538461538464E-2</v>
      </c>
      <c r="CV28" s="57"/>
      <c r="CW28" t="s">
        <v>4</v>
      </c>
      <c r="CX28" t="s">
        <v>8</v>
      </c>
      <c r="CY28">
        <v>1106</v>
      </c>
      <c r="CZ28">
        <v>76</v>
      </c>
      <c r="DA28" s="19">
        <f t="shared" si="11"/>
        <v>6.8716094032549732E-2</v>
      </c>
      <c r="DC28" s="57"/>
      <c r="DD28" t="s">
        <v>4</v>
      </c>
      <c r="DE28" t="s">
        <v>8</v>
      </c>
      <c r="DF28">
        <v>1196</v>
      </c>
      <c r="DG28">
        <v>181</v>
      </c>
      <c r="DH28" s="19">
        <f t="shared" si="12"/>
        <v>0.15133779264214048</v>
      </c>
    </row>
    <row r="29" spans="2:112" x14ac:dyDescent="0.35">
      <c r="D29" t="s">
        <v>9</v>
      </c>
      <c r="E29">
        <v>11</v>
      </c>
      <c r="F29">
        <v>0</v>
      </c>
      <c r="G29" s="13">
        <f t="shared" si="13"/>
        <v>0</v>
      </c>
      <c r="K29" t="s">
        <v>9</v>
      </c>
      <c r="L29">
        <v>24</v>
      </c>
      <c r="M29" s="15">
        <v>0</v>
      </c>
      <c r="N29" s="13">
        <f t="shared" si="0"/>
        <v>0</v>
      </c>
      <c r="R29" t="s">
        <v>9</v>
      </c>
      <c r="S29" s="15">
        <v>31</v>
      </c>
      <c r="T29">
        <v>3</v>
      </c>
      <c r="U29" s="13">
        <f t="shared" si="1"/>
        <v>9.6774193548387094E-2</v>
      </c>
      <c r="X29" s="57"/>
      <c r="Z29" t="s">
        <v>9</v>
      </c>
      <c r="AA29" s="15">
        <v>355</v>
      </c>
      <c r="AB29">
        <v>28</v>
      </c>
      <c r="AC29" s="13">
        <f t="shared" si="2"/>
        <v>7.8873239436619724E-2</v>
      </c>
      <c r="AE29" s="57"/>
      <c r="AG29" t="s">
        <v>9</v>
      </c>
      <c r="AH29">
        <v>435</v>
      </c>
      <c r="AI29">
        <v>53</v>
      </c>
      <c r="AJ29" s="13">
        <f t="shared" si="3"/>
        <v>0.12183908045977011</v>
      </c>
      <c r="AL29" s="57"/>
      <c r="AN29" t="s">
        <v>9</v>
      </c>
      <c r="AO29">
        <v>474</v>
      </c>
      <c r="AP29" s="15">
        <v>100</v>
      </c>
      <c r="AQ29" s="13">
        <f t="shared" si="4"/>
        <v>0.2109704641350211</v>
      </c>
      <c r="AT29" s="57"/>
      <c r="AV29" t="s">
        <v>9</v>
      </c>
      <c r="AW29">
        <v>539</v>
      </c>
      <c r="AX29">
        <v>26</v>
      </c>
      <c r="AY29" s="13">
        <f t="shared" si="5"/>
        <v>4.8237476808905382E-2</v>
      </c>
      <c r="BA29" s="57"/>
      <c r="BC29" t="s">
        <v>9</v>
      </c>
      <c r="BD29">
        <v>435</v>
      </c>
      <c r="BE29">
        <v>53</v>
      </c>
      <c r="BF29" s="23">
        <f t="shared" si="6"/>
        <v>0.12183908045977011</v>
      </c>
      <c r="BH29" s="57"/>
      <c r="BJ29" t="s">
        <v>9</v>
      </c>
      <c r="BK29" s="15">
        <v>836</v>
      </c>
      <c r="BL29">
        <v>101</v>
      </c>
      <c r="BM29" s="23">
        <f t="shared" si="7"/>
        <v>0.12081339712918661</v>
      </c>
      <c r="BQ29" s="55"/>
      <c r="BR29" s="53"/>
      <c r="BS29" s="48"/>
      <c r="BT29" s="1" t="s">
        <v>9</v>
      </c>
      <c r="BU29" s="45"/>
      <c r="BV29" s="51"/>
      <c r="BY29" s="55"/>
      <c r="BZ29" s="53"/>
      <c r="CB29" s="51" t="s">
        <v>9</v>
      </c>
      <c r="CC29">
        <v>6</v>
      </c>
      <c r="CD29" s="1">
        <v>0</v>
      </c>
      <c r="CE29" s="19">
        <f t="shared" si="18"/>
        <v>0</v>
      </c>
      <c r="CG29" s="57"/>
      <c r="CH29" s="59"/>
      <c r="CJ29" s="1" t="s">
        <v>9</v>
      </c>
      <c r="CK29" s="18">
        <v>7</v>
      </c>
      <c r="CL29" s="1">
        <v>0</v>
      </c>
      <c r="CM29" s="19">
        <f t="shared" si="15"/>
        <v>0</v>
      </c>
      <c r="CO29" s="57"/>
      <c r="CQ29" t="s">
        <v>9</v>
      </c>
      <c r="CR29">
        <v>896</v>
      </c>
      <c r="CS29">
        <v>54</v>
      </c>
      <c r="CT29" s="19">
        <f t="shared" si="10"/>
        <v>6.0267857142857144E-2</v>
      </c>
      <c r="CV29" s="57"/>
      <c r="CX29" t="s">
        <v>9</v>
      </c>
      <c r="CY29">
        <v>1258</v>
      </c>
      <c r="CZ29">
        <v>92</v>
      </c>
      <c r="DA29" s="19">
        <f t="shared" si="11"/>
        <v>7.3131955484896663E-2</v>
      </c>
      <c r="DC29" s="57"/>
      <c r="DE29" t="s">
        <v>9</v>
      </c>
      <c r="DF29">
        <v>1330</v>
      </c>
      <c r="DG29">
        <v>202</v>
      </c>
      <c r="DH29" s="19">
        <f t="shared" si="12"/>
        <v>0.15187969924812031</v>
      </c>
    </row>
    <row r="30" spans="2:112" x14ac:dyDescent="0.35">
      <c r="C30" t="s">
        <v>54</v>
      </c>
      <c r="D30" t="s">
        <v>8</v>
      </c>
      <c r="E30">
        <v>2438</v>
      </c>
      <c r="F30">
        <v>107</v>
      </c>
      <c r="G30" s="13">
        <f t="shared" si="13"/>
        <v>4.3888433141919606E-2</v>
      </c>
      <c r="J30" t="s">
        <v>11</v>
      </c>
      <c r="K30" t="s">
        <v>8</v>
      </c>
      <c r="L30">
        <v>2685</v>
      </c>
      <c r="M30" s="15">
        <v>132</v>
      </c>
      <c r="N30" s="13">
        <f t="shared" si="0"/>
        <v>4.9162011173184354E-2</v>
      </c>
      <c r="Q30" t="s">
        <v>11</v>
      </c>
      <c r="R30" t="s">
        <v>8</v>
      </c>
      <c r="S30" s="15">
        <v>2982</v>
      </c>
      <c r="T30">
        <v>250</v>
      </c>
      <c r="U30" s="13">
        <f t="shared" si="1"/>
        <v>8.3836351441985243E-2</v>
      </c>
      <c r="X30" s="57"/>
      <c r="Y30" t="s">
        <v>5</v>
      </c>
      <c r="Z30" t="s">
        <v>8</v>
      </c>
      <c r="AA30" s="15">
        <v>228</v>
      </c>
      <c r="AB30">
        <v>21</v>
      </c>
      <c r="AC30" s="13">
        <f t="shared" si="2"/>
        <v>9.2105263157894732E-2</v>
      </c>
      <c r="AE30" s="57"/>
      <c r="AF30" t="s">
        <v>5</v>
      </c>
      <c r="AG30" t="s">
        <v>8</v>
      </c>
      <c r="AH30">
        <v>237</v>
      </c>
      <c r="AI30">
        <v>50</v>
      </c>
      <c r="AJ30" s="13">
        <f t="shared" si="3"/>
        <v>0.2109704641350211</v>
      </c>
      <c r="AL30" s="57"/>
      <c r="AM30" t="s">
        <v>5</v>
      </c>
      <c r="AN30" t="s">
        <v>8</v>
      </c>
      <c r="AO30">
        <v>260</v>
      </c>
      <c r="AP30" s="15">
        <v>45</v>
      </c>
      <c r="AQ30" s="13">
        <f t="shared" si="4"/>
        <v>0.17307692307692307</v>
      </c>
      <c r="AT30" s="57"/>
      <c r="AU30" t="s">
        <v>5</v>
      </c>
      <c r="AV30" t="s">
        <v>8</v>
      </c>
      <c r="AW30">
        <v>319</v>
      </c>
      <c r="AX30">
        <v>50</v>
      </c>
      <c r="AY30" s="13">
        <f t="shared" si="5"/>
        <v>0.15673981191222572</v>
      </c>
      <c r="BA30" s="57"/>
      <c r="BB30" t="s">
        <v>5</v>
      </c>
      <c r="BC30" t="s">
        <v>8</v>
      </c>
      <c r="BD30">
        <v>237</v>
      </c>
      <c r="BE30">
        <v>50</v>
      </c>
      <c r="BF30" s="13">
        <f t="shared" si="6"/>
        <v>0.2109704641350211</v>
      </c>
      <c r="BH30" s="57"/>
      <c r="BI30" t="s">
        <v>5</v>
      </c>
      <c r="BJ30" t="s">
        <v>8</v>
      </c>
      <c r="BK30" s="15">
        <v>318</v>
      </c>
      <c r="BL30">
        <v>41</v>
      </c>
      <c r="BM30" s="13">
        <f t="shared" si="7"/>
        <v>0.12893081761006289</v>
      </c>
      <c r="BQ30" s="55"/>
      <c r="BR30" s="53"/>
      <c r="BS30" s="48" t="s">
        <v>3</v>
      </c>
      <c r="BT30" s="1" t="s">
        <v>8</v>
      </c>
      <c r="BU30" s="49">
        <v>12</v>
      </c>
      <c r="BV30" s="52">
        <v>0</v>
      </c>
      <c r="BW30" s="19">
        <f t="shared" ref="BW30:BW35" si="19">BV30/BU30</f>
        <v>0</v>
      </c>
      <c r="BY30" s="55"/>
      <c r="BZ30" s="53"/>
      <c r="CA30" s="1" t="s">
        <v>3</v>
      </c>
      <c r="CB30" s="52" t="s">
        <v>8</v>
      </c>
      <c r="CC30">
        <v>21</v>
      </c>
      <c r="CD30" s="1">
        <v>0</v>
      </c>
      <c r="CE30" s="19">
        <f t="shared" si="18"/>
        <v>0</v>
      </c>
      <c r="CG30" s="57"/>
      <c r="CH30" s="59"/>
      <c r="CI30" s="1" t="s">
        <v>3</v>
      </c>
      <c r="CJ30" s="1" t="s">
        <v>8</v>
      </c>
      <c r="CK30" s="18">
        <v>19</v>
      </c>
      <c r="CL30" s="1">
        <v>0</v>
      </c>
      <c r="CM30" s="19">
        <f t="shared" si="15"/>
        <v>0</v>
      </c>
      <c r="CO30" s="57"/>
      <c r="CP30" t="s">
        <v>5</v>
      </c>
      <c r="CQ30" t="s">
        <v>8</v>
      </c>
      <c r="CR30">
        <v>547</v>
      </c>
      <c r="CS30">
        <v>71</v>
      </c>
      <c r="CT30" s="19">
        <f t="shared" si="10"/>
        <v>0.12979890310786105</v>
      </c>
      <c r="CV30" s="57"/>
      <c r="CW30" t="s">
        <v>5</v>
      </c>
      <c r="CX30" t="s">
        <v>8</v>
      </c>
      <c r="CY30">
        <v>513</v>
      </c>
      <c r="CZ30">
        <v>76</v>
      </c>
      <c r="DA30" s="22">
        <f t="shared" si="11"/>
        <v>0.14814814814814814</v>
      </c>
      <c r="DC30" s="57"/>
      <c r="DD30" t="s">
        <v>5</v>
      </c>
      <c r="DE30" t="s">
        <v>8</v>
      </c>
      <c r="DF30">
        <v>578</v>
      </c>
      <c r="DG30">
        <v>86</v>
      </c>
      <c r="DH30" s="22">
        <f t="shared" si="12"/>
        <v>0.14878892733564014</v>
      </c>
    </row>
    <row r="31" spans="2:112" x14ac:dyDescent="0.35">
      <c r="D31" t="s">
        <v>9</v>
      </c>
      <c r="E31">
        <v>2789</v>
      </c>
      <c r="F31">
        <v>167</v>
      </c>
      <c r="G31" s="13">
        <f t="shared" si="13"/>
        <v>5.9878092506274648E-2</v>
      </c>
      <c r="K31" t="s">
        <v>9</v>
      </c>
      <c r="L31">
        <v>2945</v>
      </c>
      <c r="M31" s="15">
        <v>172</v>
      </c>
      <c r="N31" s="13">
        <f t="shared" si="0"/>
        <v>5.8404074702886249E-2</v>
      </c>
      <c r="R31" t="s">
        <v>9</v>
      </c>
      <c r="S31" s="15">
        <v>3459</v>
      </c>
      <c r="T31">
        <v>392</v>
      </c>
      <c r="U31" s="13">
        <f t="shared" si="1"/>
        <v>0.11332755131540907</v>
      </c>
      <c r="X31" s="57"/>
      <c r="Z31" t="s">
        <v>9</v>
      </c>
      <c r="AA31" s="15">
        <v>308</v>
      </c>
      <c r="AB31">
        <v>49</v>
      </c>
      <c r="AC31" s="13">
        <f t="shared" si="2"/>
        <v>0.15909090909090909</v>
      </c>
      <c r="AE31" s="57"/>
      <c r="AG31" t="s">
        <v>9</v>
      </c>
      <c r="AH31">
        <v>285</v>
      </c>
      <c r="AI31">
        <v>70</v>
      </c>
      <c r="AJ31" s="13">
        <f t="shared" si="3"/>
        <v>0.24561403508771928</v>
      </c>
      <c r="AL31" s="57"/>
      <c r="AN31" t="s">
        <v>9</v>
      </c>
      <c r="AO31">
        <v>254</v>
      </c>
      <c r="AP31" s="15">
        <v>75</v>
      </c>
      <c r="AQ31" s="13">
        <f t="shared" si="4"/>
        <v>0.29527559055118108</v>
      </c>
      <c r="AT31" s="57"/>
      <c r="AV31" t="s">
        <v>9</v>
      </c>
      <c r="AW31">
        <v>386</v>
      </c>
      <c r="AX31">
        <v>46</v>
      </c>
      <c r="AY31" s="13">
        <f t="shared" si="5"/>
        <v>0.11917098445595854</v>
      </c>
      <c r="BA31" s="57"/>
      <c r="BC31" t="s">
        <v>9</v>
      </c>
      <c r="BD31">
        <v>285</v>
      </c>
      <c r="BE31">
        <v>70</v>
      </c>
      <c r="BF31" s="13">
        <f t="shared" si="6"/>
        <v>0.24561403508771928</v>
      </c>
      <c r="BH31" s="57"/>
      <c r="BJ31" t="s">
        <v>9</v>
      </c>
      <c r="BK31" s="15">
        <v>332</v>
      </c>
      <c r="BL31">
        <v>65</v>
      </c>
      <c r="BM31" s="13">
        <f t="shared" si="7"/>
        <v>0.19578313253012047</v>
      </c>
      <c r="BQ31" s="55"/>
      <c r="BR31" s="53"/>
      <c r="BS31" s="48"/>
      <c r="BT31" s="1" t="s">
        <v>9</v>
      </c>
      <c r="BU31" s="49">
        <v>7</v>
      </c>
      <c r="BV31" s="52">
        <v>0</v>
      </c>
      <c r="BW31" s="19">
        <f t="shared" si="19"/>
        <v>0</v>
      </c>
      <c r="BY31" s="55"/>
      <c r="BZ31" s="53"/>
      <c r="CB31" s="52" t="s">
        <v>9</v>
      </c>
      <c r="CC31">
        <v>17</v>
      </c>
      <c r="CD31" s="1">
        <v>1</v>
      </c>
      <c r="CE31" s="19">
        <f t="shared" si="18"/>
        <v>5.8823529411764705E-2</v>
      </c>
      <c r="CG31" s="57"/>
      <c r="CH31" s="59"/>
      <c r="CJ31" s="1" t="s">
        <v>9</v>
      </c>
      <c r="CK31" s="18">
        <v>19</v>
      </c>
      <c r="CL31" s="1">
        <v>0</v>
      </c>
      <c r="CM31" s="19">
        <f t="shared" si="15"/>
        <v>0</v>
      </c>
      <c r="CO31" s="57"/>
      <c r="CQ31" t="s">
        <v>9</v>
      </c>
      <c r="CR31">
        <v>694</v>
      </c>
      <c r="CS31">
        <v>95</v>
      </c>
      <c r="CT31" s="19">
        <f t="shared" si="10"/>
        <v>0.13688760806916425</v>
      </c>
      <c r="CV31" s="57"/>
      <c r="CX31" t="s">
        <v>9</v>
      </c>
      <c r="CY31">
        <v>588</v>
      </c>
      <c r="CZ31">
        <v>117</v>
      </c>
      <c r="DA31" s="19">
        <f t="shared" si="11"/>
        <v>0.19897959183673469</v>
      </c>
      <c r="DC31" s="57"/>
      <c r="DE31" t="s">
        <v>9</v>
      </c>
      <c r="DF31">
        <v>586</v>
      </c>
      <c r="DG31">
        <v>140</v>
      </c>
      <c r="DH31" s="19">
        <f t="shared" si="12"/>
        <v>0.23890784982935154</v>
      </c>
    </row>
    <row r="32" spans="2:112" x14ac:dyDescent="0.35">
      <c r="C32" t="s">
        <v>12</v>
      </c>
      <c r="D32" t="s">
        <v>8</v>
      </c>
      <c r="E32">
        <v>75</v>
      </c>
      <c r="F32">
        <v>2</v>
      </c>
      <c r="G32" s="13">
        <f t="shared" si="13"/>
        <v>2.6666666666666668E-2</v>
      </c>
      <c r="J32" t="s">
        <v>12</v>
      </c>
      <c r="K32" t="s">
        <v>8</v>
      </c>
      <c r="L32">
        <v>103</v>
      </c>
      <c r="M32" s="15">
        <v>2</v>
      </c>
      <c r="N32" s="13">
        <f t="shared" si="0"/>
        <v>1.9417475728155338E-2</v>
      </c>
      <c r="Q32" t="s">
        <v>12</v>
      </c>
      <c r="R32" t="s">
        <v>8</v>
      </c>
      <c r="S32" s="15">
        <v>169</v>
      </c>
      <c r="T32">
        <v>5</v>
      </c>
      <c r="U32" s="13">
        <f t="shared" si="1"/>
        <v>2.9585798816568046E-2</v>
      </c>
      <c r="X32" s="57"/>
      <c r="Y32" t="s">
        <v>6</v>
      </c>
      <c r="Z32" t="s">
        <v>8</v>
      </c>
      <c r="AA32" s="15">
        <v>201</v>
      </c>
      <c r="AB32">
        <v>27</v>
      </c>
      <c r="AC32" s="13">
        <f t="shared" si="2"/>
        <v>0.13432835820895522</v>
      </c>
      <c r="AE32" s="57"/>
      <c r="AF32" t="s">
        <v>6</v>
      </c>
      <c r="AG32" t="s">
        <v>8</v>
      </c>
      <c r="AH32">
        <v>260</v>
      </c>
      <c r="AI32">
        <v>36</v>
      </c>
      <c r="AJ32" s="13">
        <f t="shared" si="3"/>
        <v>0.13846153846153847</v>
      </c>
      <c r="AL32" s="57"/>
      <c r="AM32" t="s">
        <v>6</v>
      </c>
      <c r="AN32" t="s">
        <v>8</v>
      </c>
      <c r="AO32">
        <v>257</v>
      </c>
      <c r="AP32" s="15">
        <v>55</v>
      </c>
      <c r="AQ32" s="13">
        <f t="shared" si="4"/>
        <v>0.2140077821011673</v>
      </c>
      <c r="AT32" s="57"/>
      <c r="AU32" t="s">
        <v>6</v>
      </c>
      <c r="AV32" t="s">
        <v>8</v>
      </c>
      <c r="AW32">
        <v>469</v>
      </c>
      <c r="AX32">
        <v>21</v>
      </c>
      <c r="AY32" s="13">
        <f t="shared" si="5"/>
        <v>4.4776119402985072E-2</v>
      </c>
      <c r="BA32" s="57"/>
      <c r="BB32" t="s">
        <v>6</v>
      </c>
      <c r="BC32" t="s">
        <v>8</v>
      </c>
      <c r="BD32">
        <v>260</v>
      </c>
      <c r="BE32">
        <v>36</v>
      </c>
      <c r="BF32" s="13">
        <f t="shared" si="6"/>
        <v>0.13846153846153847</v>
      </c>
      <c r="BH32" s="57"/>
      <c r="BI32" t="s">
        <v>6</v>
      </c>
      <c r="BJ32" t="s">
        <v>8</v>
      </c>
      <c r="BK32" s="15">
        <v>472</v>
      </c>
      <c r="BL32">
        <v>26</v>
      </c>
      <c r="BM32" s="13">
        <f t="shared" si="7"/>
        <v>5.5084745762711863E-2</v>
      </c>
      <c r="BQ32" s="55"/>
      <c r="BR32" s="53" t="s">
        <v>12</v>
      </c>
      <c r="BS32" s="48" t="s">
        <v>3</v>
      </c>
      <c r="BT32" s="1" t="s">
        <v>8</v>
      </c>
      <c r="BU32" s="21">
        <v>55</v>
      </c>
      <c r="BV32" s="1">
        <v>1</v>
      </c>
      <c r="BW32" s="19">
        <f t="shared" si="19"/>
        <v>1.8181818181818181E-2</v>
      </c>
      <c r="BY32" s="55"/>
      <c r="BZ32" s="53" t="s">
        <v>12</v>
      </c>
      <c r="CA32" s="1" t="s">
        <v>3</v>
      </c>
      <c r="CB32" s="18" t="s">
        <v>8</v>
      </c>
      <c r="CC32">
        <v>132</v>
      </c>
      <c r="CD32" s="1">
        <v>23</v>
      </c>
      <c r="CE32" s="19">
        <f t="shared" si="18"/>
        <v>0.17424242424242425</v>
      </c>
      <c r="CG32" s="57"/>
      <c r="CH32" s="57" t="s">
        <v>12</v>
      </c>
      <c r="CI32" s="1" t="s">
        <v>3</v>
      </c>
      <c r="CJ32" s="1" t="s">
        <v>8</v>
      </c>
      <c r="CK32" s="18">
        <v>249</v>
      </c>
      <c r="CL32" s="1">
        <v>19</v>
      </c>
      <c r="CM32" s="19">
        <f t="shared" si="15"/>
        <v>7.6305220883534142E-2</v>
      </c>
      <c r="CO32" s="57"/>
      <c r="CP32" t="s">
        <v>6</v>
      </c>
      <c r="CQ32" t="s">
        <v>8</v>
      </c>
      <c r="CR32">
        <v>670</v>
      </c>
      <c r="CS32">
        <v>48</v>
      </c>
      <c r="CT32" s="19">
        <f t="shared" si="10"/>
        <v>7.1641791044776124E-2</v>
      </c>
      <c r="CV32" s="57"/>
      <c r="CW32" t="s">
        <v>6</v>
      </c>
      <c r="CX32" t="s">
        <v>8</v>
      </c>
      <c r="CY32">
        <v>783</v>
      </c>
      <c r="CZ32">
        <v>61</v>
      </c>
      <c r="DA32" s="19">
        <f t="shared" si="11"/>
        <v>7.7905491698595147E-2</v>
      </c>
      <c r="DC32" s="57"/>
      <c r="DD32" t="s">
        <v>6</v>
      </c>
      <c r="DE32" t="s">
        <v>8</v>
      </c>
      <c r="DF32">
        <v>734</v>
      </c>
      <c r="DG32">
        <v>81</v>
      </c>
      <c r="DH32" s="19">
        <f t="shared" si="12"/>
        <v>0.11035422343324251</v>
      </c>
    </row>
    <row r="33" spans="2:112" x14ac:dyDescent="0.35">
      <c r="D33" t="s">
        <v>9</v>
      </c>
      <c r="E33">
        <v>85</v>
      </c>
      <c r="F33">
        <v>2</v>
      </c>
      <c r="G33" s="13">
        <f t="shared" si="13"/>
        <v>2.3529411764705882E-2</v>
      </c>
      <c r="K33" t="s">
        <v>9</v>
      </c>
      <c r="L33">
        <v>122</v>
      </c>
      <c r="M33" s="15">
        <v>3</v>
      </c>
      <c r="N33" s="13">
        <f t="shared" si="0"/>
        <v>2.4590163934426229E-2</v>
      </c>
      <c r="R33" t="s">
        <v>9</v>
      </c>
      <c r="S33" s="15">
        <v>195</v>
      </c>
      <c r="T33">
        <v>9</v>
      </c>
      <c r="U33" s="13">
        <f t="shared" si="1"/>
        <v>4.6153846153846156E-2</v>
      </c>
      <c r="X33" s="57"/>
      <c r="Z33" t="s">
        <v>9</v>
      </c>
      <c r="AA33" s="15">
        <v>236</v>
      </c>
      <c r="AB33">
        <v>32</v>
      </c>
      <c r="AC33" s="13">
        <f t="shared" si="2"/>
        <v>0.13559322033898305</v>
      </c>
      <c r="AE33" s="57"/>
      <c r="AG33" t="s">
        <v>9</v>
      </c>
      <c r="AH33">
        <v>291</v>
      </c>
      <c r="AI33">
        <v>63</v>
      </c>
      <c r="AJ33" s="13">
        <f t="shared" si="3"/>
        <v>0.21649484536082475</v>
      </c>
      <c r="AL33" s="57"/>
      <c r="AN33" t="s">
        <v>9</v>
      </c>
      <c r="AO33">
        <v>275</v>
      </c>
      <c r="AP33" s="15">
        <v>77</v>
      </c>
      <c r="AQ33" s="13">
        <f t="shared" si="4"/>
        <v>0.28000000000000003</v>
      </c>
      <c r="AT33" s="57"/>
      <c r="AV33" t="s">
        <v>9</v>
      </c>
      <c r="AW33">
        <v>499</v>
      </c>
      <c r="AX33">
        <v>18</v>
      </c>
      <c r="AY33" s="13">
        <f t="shared" si="5"/>
        <v>3.6072144288577156E-2</v>
      </c>
      <c r="BA33" s="57"/>
      <c r="BC33" t="s">
        <v>9</v>
      </c>
      <c r="BD33">
        <v>291</v>
      </c>
      <c r="BE33">
        <v>63</v>
      </c>
      <c r="BF33" s="13">
        <f t="shared" si="6"/>
        <v>0.21649484536082475</v>
      </c>
      <c r="BH33" s="57"/>
      <c r="BJ33" t="s">
        <v>9</v>
      </c>
      <c r="BK33" s="15">
        <v>555</v>
      </c>
      <c r="BL33">
        <v>41</v>
      </c>
      <c r="BM33" s="13">
        <f t="shared" si="7"/>
        <v>7.3873873873873869E-2</v>
      </c>
      <c r="BQ33" s="55"/>
      <c r="BR33" s="53"/>
      <c r="BS33" s="48"/>
      <c r="BT33" s="1" t="s">
        <v>9</v>
      </c>
      <c r="BU33" s="21">
        <v>70</v>
      </c>
      <c r="BV33" s="1">
        <v>0</v>
      </c>
      <c r="BW33" s="19">
        <f t="shared" si="19"/>
        <v>0</v>
      </c>
      <c r="BY33" s="55"/>
      <c r="BZ33" s="53"/>
      <c r="CB33" s="18" t="s">
        <v>9</v>
      </c>
      <c r="CC33">
        <v>137</v>
      </c>
      <c r="CD33" s="1">
        <v>26</v>
      </c>
      <c r="CE33" s="19">
        <f t="shared" si="18"/>
        <v>0.18978102189781021</v>
      </c>
      <c r="CG33" s="57"/>
      <c r="CH33" s="57"/>
      <c r="CJ33" s="1" t="s">
        <v>9</v>
      </c>
      <c r="CK33" s="18">
        <v>218</v>
      </c>
      <c r="CL33" s="1">
        <v>12</v>
      </c>
      <c r="CM33" s="19">
        <f t="shared" si="15"/>
        <v>5.5045871559633031E-2</v>
      </c>
      <c r="CO33" s="57"/>
      <c r="CQ33" t="s">
        <v>9</v>
      </c>
      <c r="CR33">
        <v>735</v>
      </c>
      <c r="CS33">
        <v>50</v>
      </c>
      <c r="CT33" s="19">
        <f t="shared" si="10"/>
        <v>6.8027210884353748E-2</v>
      </c>
      <c r="CV33" s="57"/>
      <c r="CX33" t="s">
        <v>9</v>
      </c>
      <c r="CY33">
        <v>871</v>
      </c>
      <c r="CZ33">
        <v>107</v>
      </c>
      <c r="DA33" s="19">
        <f t="shared" si="11"/>
        <v>0.12284730195177956</v>
      </c>
      <c r="DC33" s="57"/>
      <c r="DE33" t="s">
        <v>9</v>
      </c>
      <c r="DF33">
        <v>837</v>
      </c>
      <c r="DG33">
        <v>118</v>
      </c>
      <c r="DH33" s="19">
        <f t="shared" si="12"/>
        <v>0.14097968936678615</v>
      </c>
    </row>
    <row r="34" spans="2:112" x14ac:dyDescent="0.35">
      <c r="B34">
        <v>5</v>
      </c>
      <c r="C34" t="s">
        <v>52</v>
      </c>
      <c r="D34" t="s">
        <v>8</v>
      </c>
      <c r="E34">
        <v>1070</v>
      </c>
      <c r="F34">
        <v>59</v>
      </c>
      <c r="G34" s="13">
        <f t="shared" si="13"/>
        <v>5.5140186915887852E-2</v>
      </c>
      <c r="I34">
        <v>5</v>
      </c>
      <c r="J34" t="s">
        <v>7</v>
      </c>
      <c r="K34" t="s">
        <v>8</v>
      </c>
      <c r="L34">
        <v>1154</v>
      </c>
      <c r="M34" s="15">
        <v>85</v>
      </c>
      <c r="N34" s="13">
        <f t="shared" si="0"/>
        <v>7.3656845753899483E-2</v>
      </c>
      <c r="P34">
        <v>5</v>
      </c>
      <c r="Q34" t="s">
        <v>7</v>
      </c>
      <c r="R34" t="s">
        <v>8</v>
      </c>
      <c r="S34" s="15">
        <v>1145</v>
      </c>
      <c r="T34">
        <v>159</v>
      </c>
      <c r="U34" s="13">
        <f t="shared" si="1"/>
        <v>0.13886462882096071</v>
      </c>
      <c r="X34" s="57"/>
      <c r="Y34" t="s">
        <v>3</v>
      </c>
      <c r="Z34" t="s">
        <v>8</v>
      </c>
      <c r="AA34" s="15">
        <v>261</v>
      </c>
      <c r="AB34">
        <v>10</v>
      </c>
      <c r="AC34" s="13">
        <f t="shared" ref="AC34:AC65" si="20">AB34/AA34</f>
        <v>3.8314176245210725E-2</v>
      </c>
      <c r="AE34" s="57"/>
      <c r="AF34" t="s">
        <v>3</v>
      </c>
      <c r="AG34" t="s">
        <v>8</v>
      </c>
      <c r="AH34">
        <v>321</v>
      </c>
      <c r="AI34">
        <v>7</v>
      </c>
      <c r="AJ34" s="13">
        <f t="shared" ref="AJ34:AJ65" si="21">AI34/AH34</f>
        <v>2.1806853582554516E-2</v>
      </c>
      <c r="AL34" s="57"/>
      <c r="AM34" t="s">
        <v>3</v>
      </c>
      <c r="AN34" t="s">
        <v>8</v>
      </c>
      <c r="AO34">
        <v>320</v>
      </c>
      <c r="AP34" s="15">
        <v>33</v>
      </c>
      <c r="AQ34" s="13">
        <f t="shared" ref="AQ34:AQ65" si="22">AP34/AO34</f>
        <v>0.10312499999999999</v>
      </c>
      <c r="AT34" s="57"/>
      <c r="AU34" t="s">
        <v>3</v>
      </c>
      <c r="AV34" t="s">
        <v>8</v>
      </c>
      <c r="AW34">
        <v>772</v>
      </c>
      <c r="AX34">
        <v>40</v>
      </c>
      <c r="AY34" s="13">
        <f t="shared" ref="AY34:AY65" si="23">AX34/AW34</f>
        <v>5.181347150259067E-2</v>
      </c>
      <c r="BA34" s="57"/>
      <c r="BB34" t="s">
        <v>3</v>
      </c>
      <c r="BC34" t="s">
        <v>8</v>
      </c>
      <c r="BD34">
        <v>321</v>
      </c>
      <c r="BE34">
        <v>7</v>
      </c>
      <c r="BF34" s="13">
        <f t="shared" ref="BF34:BF65" si="24">BE34/BD34</f>
        <v>2.1806853582554516E-2</v>
      </c>
      <c r="BH34" s="57"/>
      <c r="BI34" t="s">
        <v>3</v>
      </c>
      <c r="BJ34" t="s">
        <v>8</v>
      </c>
      <c r="BK34" s="15">
        <v>835</v>
      </c>
      <c r="BL34">
        <v>62</v>
      </c>
      <c r="BM34" s="13">
        <f t="shared" ref="BM34:BM65" si="25">BL34/BK34</f>
        <v>7.4251497005988029E-2</v>
      </c>
      <c r="BQ34" s="55"/>
      <c r="BR34" s="53"/>
      <c r="BS34" s="48" t="s">
        <v>2</v>
      </c>
      <c r="BT34" s="1" t="s">
        <v>8</v>
      </c>
      <c r="BU34" s="21">
        <v>5</v>
      </c>
      <c r="BV34" s="18">
        <v>0</v>
      </c>
      <c r="BW34" s="19">
        <f t="shared" si="19"/>
        <v>0</v>
      </c>
      <c r="BY34" s="55"/>
      <c r="BZ34" s="53"/>
      <c r="CA34" s="1" t="s">
        <v>2</v>
      </c>
      <c r="CB34" s="1" t="s">
        <v>8</v>
      </c>
      <c r="CG34" s="57"/>
      <c r="CH34" s="57"/>
      <c r="CI34" s="1" t="s">
        <v>2</v>
      </c>
      <c r="CJ34" s="1" t="s">
        <v>8</v>
      </c>
      <c r="CO34" s="57"/>
      <c r="CP34" t="s">
        <v>3</v>
      </c>
      <c r="CQ34" t="s">
        <v>8</v>
      </c>
      <c r="CR34">
        <v>1100</v>
      </c>
      <c r="CS34">
        <v>51</v>
      </c>
      <c r="CT34" s="19">
        <f t="shared" ref="CT34:CT65" si="26">CS34/CR34</f>
        <v>4.6363636363636364E-2</v>
      </c>
      <c r="CV34" s="57"/>
      <c r="CW34" t="s">
        <v>3</v>
      </c>
      <c r="CX34" t="s">
        <v>8</v>
      </c>
      <c r="CY34">
        <v>1312</v>
      </c>
      <c r="CZ34">
        <v>75</v>
      </c>
      <c r="DA34" s="19">
        <f t="shared" ref="DA34:DA65" si="27">CZ34/CY34</f>
        <v>5.7164634146341466E-2</v>
      </c>
      <c r="DC34" s="57"/>
      <c r="DD34" t="s">
        <v>3</v>
      </c>
      <c r="DE34" t="s">
        <v>8</v>
      </c>
      <c r="DF34">
        <v>1423</v>
      </c>
      <c r="DG34">
        <v>114</v>
      </c>
      <c r="DH34" s="19">
        <f t="shared" ref="DH34:DH65" si="28">DG34/DF34</f>
        <v>8.0112438510189746E-2</v>
      </c>
    </row>
    <row r="35" spans="2:112" x14ac:dyDescent="0.35">
      <c r="D35" t="s">
        <v>9</v>
      </c>
      <c r="E35">
        <v>1179</v>
      </c>
      <c r="F35">
        <v>90</v>
      </c>
      <c r="G35" s="13">
        <f t="shared" si="13"/>
        <v>7.6335877862595422E-2</v>
      </c>
      <c r="K35" t="s">
        <v>9</v>
      </c>
      <c r="L35">
        <v>1232</v>
      </c>
      <c r="M35" s="15">
        <v>110</v>
      </c>
      <c r="N35" s="13">
        <f t="shared" si="0"/>
        <v>8.9285714285714288E-2</v>
      </c>
      <c r="R35" t="s">
        <v>9</v>
      </c>
      <c r="S35" s="15">
        <v>1291</v>
      </c>
      <c r="T35">
        <v>192</v>
      </c>
      <c r="U35" s="13">
        <f t="shared" si="1"/>
        <v>0.14872192099147946</v>
      </c>
      <c r="X35" s="57"/>
      <c r="Z35" t="s">
        <v>9</v>
      </c>
      <c r="AA35" s="15">
        <v>289</v>
      </c>
      <c r="AB35">
        <v>13</v>
      </c>
      <c r="AC35" s="13">
        <f t="shared" si="20"/>
        <v>4.4982698961937718E-2</v>
      </c>
      <c r="AE35" s="57"/>
      <c r="AG35" t="s">
        <v>9</v>
      </c>
      <c r="AH35">
        <v>328</v>
      </c>
      <c r="AI35">
        <v>7</v>
      </c>
      <c r="AJ35" s="13">
        <f t="shared" si="21"/>
        <v>2.1341463414634148E-2</v>
      </c>
      <c r="AL35" s="57"/>
      <c r="AN35" t="s">
        <v>9</v>
      </c>
      <c r="AO35">
        <v>359</v>
      </c>
      <c r="AP35" s="15">
        <v>38</v>
      </c>
      <c r="AQ35" s="13">
        <f t="shared" si="22"/>
        <v>0.10584958217270195</v>
      </c>
      <c r="AT35" s="57"/>
      <c r="AV35" t="s">
        <v>9</v>
      </c>
      <c r="AW35">
        <v>819</v>
      </c>
      <c r="AX35">
        <v>68</v>
      </c>
      <c r="AY35" s="13">
        <f t="shared" si="23"/>
        <v>8.3028083028083025E-2</v>
      </c>
      <c r="BA35" s="57"/>
      <c r="BC35" t="s">
        <v>9</v>
      </c>
      <c r="BD35">
        <v>328</v>
      </c>
      <c r="BE35">
        <v>7</v>
      </c>
      <c r="BF35" s="13">
        <f t="shared" si="24"/>
        <v>2.1341463414634148E-2</v>
      </c>
      <c r="BH35" s="57"/>
      <c r="BJ35" t="s">
        <v>9</v>
      </c>
      <c r="BK35" s="15">
        <v>978</v>
      </c>
      <c r="BL35">
        <v>127</v>
      </c>
      <c r="BM35" s="13">
        <f t="shared" si="25"/>
        <v>0.12985685071574643</v>
      </c>
      <c r="BQ35" s="55"/>
      <c r="BR35" s="53"/>
      <c r="BS35" s="48"/>
      <c r="BT35" s="1" t="s">
        <v>9</v>
      </c>
      <c r="BU35" s="21">
        <v>5</v>
      </c>
      <c r="BV35" s="18">
        <v>0</v>
      </c>
      <c r="BW35" s="19">
        <f t="shared" si="19"/>
        <v>0</v>
      </c>
      <c r="BY35" s="55"/>
      <c r="BZ35" s="53"/>
      <c r="CB35" s="1" t="s">
        <v>9</v>
      </c>
      <c r="CG35" s="57"/>
      <c r="CH35" s="57"/>
      <c r="CJ35" s="1" t="s">
        <v>9</v>
      </c>
      <c r="CO35" s="57"/>
      <c r="CQ35" t="s">
        <v>9</v>
      </c>
      <c r="CR35">
        <v>1185</v>
      </c>
      <c r="CS35">
        <v>81</v>
      </c>
      <c r="CT35" s="19">
        <f t="shared" si="26"/>
        <v>6.8354430379746839E-2</v>
      </c>
      <c r="CV35" s="57"/>
      <c r="CX35" t="s">
        <v>9</v>
      </c>
      <c r="CY35">
        <v>1471</v>
      </c>
      <c r="CZ35">
        <v>92</v>
      </c>
      <c r="DA35" s="19">
        <f t="shared" si="27"/>
        <v>6.2542488103331073E-2</v>
      </c>
      <c r="DC35" s="57"/>
      <c r="DE35" t="s">
        <v>9</v>
      </c>
      <c r="DF35">
        <v>1574</v>
      </c>
      <c r="DG35">
        <v>177</v>
      </c>
      <c r="DH35" s="19">
        <f t="shared" si="28"/>
        <v>0.11245235069885642</v>
      </c>
    </row>
    <row r="36" spans="2:112" x14ac:dyDescent="0.35">
      <c r="C36" t="s">
        <v>53</v>
      </c>
      <c r="D36" t="s">
        <v>8</v>
      </c>
      <c r="E36">
        <v>12</v>
      </c>
      <c r="F36">
        <v>0</v>
      </c>
      <c r="G36" s="13">
        <f t="shared" si="13"/>
        <v>0</v>
      </c>
      <c r="J36" t="s">
        <v>10</v>
      </c>
      <c r="K36" t="s">
        <v>8</v>
      </c>
      <c r="L36">
        <v>16</v>
      </c>
      <c r="M36" s="15">
        <v>0</v>
      </c>
      <c r="N36" s="13">
        <f t="shared" si="0"/>
        <v>0</v>
      </c>
      <c r="Q36" t="s">
        <v>10</v>
      </c>
      <c r="R36" t="s">
        <v>8</v>
      </c>
      <c r="S36" s="15">
        <v>23</v>
      </c>
      <c r="T36">
        <v>2</v>
      </c>
      <c r="U36" s="13">
        <f t="shared" si="1"/>
        <v>8.6956521739130432E-2</v>
      </c>
      <c r="X36" s="57"/>
      <c r="Y36" t="s">
        <v>2</v>
      </c>
      <c r="Z36" t="s">
        <v>8</v>
      </c>
      <c r="AA36" s="15">
        <v>229</v>
      </c>
      <c r="AB36">
        <v>29</v>
      </c>
      <c r="AC36" s="13">
        <f t="shared" si="20"/>
        <v>0.12663755458515283</v>
      </c>
      <c r="AE36" s="57"/>
      <c r="AF36" t="s">
        <v>2</v>
      </c>
      <c r="AG36" t="s">
        <v>8</v>
      </c>
      <c r="AH36">
        <v>342</v>
      </c>
      <c r="AI36">
        <v>24</v>
      </c>
      <c r="AJ36" s="13">
        <f t="shared" si="21"/>
        <v>7.0175438596491224E-2</v>
      </c>
      <c r="AL36" s="57"/>
      <c r="AM36" t="s">
        <v>2</v>
      </c>
      <c r="AN36" t="s">
        <v>8</v>
      </c>
      <c r="AO36">
        <v>307</v>
      </c>
      <c r="AP36" s="15">
        <v>86</v>
      </c>
      <c r="AQ36" s="13">
        <f t="shared" si="22"/>
        <v>0.28013029315960913</v>
      </c>
      <c r="AT36" s="57"/>
      <c r="AU36" t="s">
        <v>2</v>
      </c>
      <c r="AV36" t="s">
        <v>8</v>
      </c>
      <c r="AW36">
        <v>523</v>
      </c>
      <c r="AX36">
        <v>7</v>
      </c>
      <c r="AY36" s="13">
        <f t="shared" si="23"/>
        <v>1.338432122370937E-2</v>
      </c>
      <c r="BA36" s="57"/>
      <c r="BB36" t="s">
        <v>2</v>
      </c>
      <c r="BC36" t="s">
        <v>8</v>
      </c>
      <c r="BD36">
        <v>342</v>
      </c>
      <c r="BE36">
        <v>24</v>
      </c>
      <c r="BF36" s="13">
        <f t="shared" si="24"/>
        <v>7.0175438596491224E-2</v>
      </c>
      <c r="BH36" s="57"/>
      <c r="BI36" t="s">
        <v>2</v>
      </c>
      <c r="BJ36" t="s">
        <v>8</v>
      </c>
      <c r="BK36" s="15">
        <v>594</v>
      </c>
      <c r="BL36">
        <v>68</v>
      </c>
      <c r="BM36" s="13">
        <f t="shared" si="25"/>
        <v>0.11447811447811448</v>
      </c>
      <c r="BQ36" s="55">
        <v>4</v>
      </c>
      <c r="BR36" s="53" t="s">
        <v>53</v>
      </c>
      <c r="BS36" s="48" t="s">
        <v>4</v>
      </c>
      <c r="BT36" s="1" t="s">
        <v>8</v>
      </c>
      <c r="BY36" s="55">
        <v>4</v>
      </c>
      <c r="BZ36" s="53" t="s">
        <v>53</v>
      </c>
      <c r="CA36" s="1" t="s">
        <v>4</v>
      </c>
      <c r="CB36" s="52" t="s">
        <v>8</v>
      </c>
      <c r="CC36">
        <v>5</v>
      </c>
      <c r="CD36" s="1">
        <v>0</v>
      </c>
      <c r="CE36" s="19">
        <f t="shared" ref="CE36:CE43" si="29">CD36/CC36</f>
        <v>0</v>
      </c>
      <c r="CG36" s="57">
        <v>4</v>
      </c>
      <c r="CH36" s="59" t="s">
        <v>10</v>
      </c>
      <c r="CI36" s="1" t="s">
        <v>4</v>
      </c>
      <c r="CJ36" s="1" t="s">
        <v>8</v>
      </c>
      <c r="CK36" s="18">
        <v>6</v>
      </c>
      <c r="CL36" s="1">
        <v>0</v>
      </c>
      <c r="CM36" s="19">
        <f t="shared" ref="CM36:CM67" si="30">CL36/CK36</f>
        <v>0</v>
      </c>
      <c r="CO36" s="57"/>
      <c r="CP36" t="s">
        <v>2</v>
      </c>
      <c r="CQ36" t="s">
        <v>8</v>
      </c>
      <c r="CR36">
        <v>757</v>
      </c>
      <c r="CS36">
        <v>36</v>
      </c>
      <c r="CT36" s="19">
        <f t="shared" si="26"/>
        <v>4.7556142668428003E-2</v>
      </c>
      <c r="CV36" s="57"/>
      <c r="CW36" t="s">
        <v>2</v>
      </c>
      <c r="CX36" t="s">
        <v>8</v>
      </c>
      <c r="CY36">
        <v>967</v>
      </c>
      <c r="CZ36">
        <v>61</v>
      </c>
      <c r="DA36" s="19">
        <f t="shared" si="27"/>
        <v>6.3081695966907964E-2</v>
      </c>
      <c r="DC36" s="57"/>
      <c r="DD36" t="s">
        <v>2</v>
      </c>
      <c r="DE36" t="s">
        <v>8</v>
      </c>
      <c r="DF36">
        <v>901</v>
      </c>
      <c r="DG36">
        <v>154</v>
      </c>
      <c r="DH36" s="19">
        <f t="shared" si="28"/>
        <v>0.17092119866814651</v>
      </c>
    </row>
    <row r="37" spans="2:112" x14ac:dyDescent="0.35">
      <c r="D37" t="s">
        <v>9</v>
      </c>
      <c r="E37">
        <v>9</v>
      </c>
      <c r="F37">
        <v>0</v>
      </c>
      <c r="G37" s="13">
        <f t="shared" si="13"/>
        <v>0</v>
      </c>
      <c r="K37" t="s">
        <v>9</v>
      </c>
      <c r="L37">
        <v>24</v>
      </c>
      <c r="M37" s="15">
        <v>0</v>
      </c>
      <c r="N37" s="13">
        <f t="shared" si="0"/>
        <v>0</v>
      </c>
      <c r="R37" t="s">
        <v>9</v>
      </c>
      <c r="S37" s="15">
        <v>25</v>
      </c>
      <c r="T37">
        <v>0</v>
      </c>
      <c r="U37" s="13">
        <f t="shared" si="1"/>
        <v>0</v>
      </c>
      <c r="X37" s="58"/>
      <c r="Z37" t="s">
        <v>9</v>
      </c>
      <c r="AA37" s="15">
        <v>304</v>
      </c>
      <c r="AB37">
        <v>34</v>
      </c>
      <c r="AC37" s="13">
        <f t="shared" si="20"/>
        <v>0.1118421052631579</v>
      </c>
      <c r="AE37" s="58"/>
      <c r="AG37" t="s">
        <v>9</v>
      </c>
      <c r="AH37">
        <v>344</v>
      </c>
      <c r="AI37">
        <v>27</v>
      </c>
      <c r="AJ37" s="13">
        <f t="shared" si="21"/>
        <v>7.8488372093023256E-2</v>
      </c>
      <c r="AL37" s="58"/>
      <c r="AN37" t="s">
        <v>9</v>
      </c>
      <c r="AO37">
        <v>347</v>
      </c>
      <c r="AP37" s="15">
        <v>107</v>
      </c>
      <c r="AQ37" s="13">
        <f t="shared" si="22"/>
        <v>0.30835734870317005</v>
      </c>
      <c r="AT37" s="58"/>
      <c r="AV37" t="s">
        <v>9</v>
      </c>
      <c r="AW37">
        <v>693</v>
      </c>
      <c r="AX37">
        <v>19</v>
      </c>
      <c r="AY37" s="13">
        <f t="shared" si="23"/>
        <v>2.7417027417027416E-2</v>
      </c>
      <c r="BA37" s="58"/>
      <c r="BC37" t="s">
        <v>9</v>
      </c>
      <c r="BD37">
        <v>344</v>
      </c>
      <c r="BE37">
        <v>27</v>
      </c>
      <c r="BF37" s="13">
        <f t="shared" si="24"/>
        <v>7.8488372093023256E-2</v>
      </c>
      <c r="BH37" s="58"/>
      <c r="BJ37" t="s">
        <v>9</v>
      </c>
      <c r="BK37" s="15">
        <v>779</v>
      </c>
      <c r="BL37">
        <v>107</v>
      </c>
      <c r="BM37" s="13">
        <f t="shared" si="25"/>
        <v>0.13735558408215662</v>
      </c>
      <c r="BQ37" s="55"/>
      <c r="BR37" s="53"/>
      <c r="BS37" s="48"/>
      <c r="BT37" s="1" t="s">
        <v>9</v>
      </c>
      <c r="BU37" s="49">
        <v>1</v>
      </c>
      <c r="BV37" s="52">
        <v>0</v>
      </c>
      <c r="BW37" s="19">
        <f>BV37/BU37</f>
        <v>0</v>
      </c>
      <c r="BY37" s="55"/>
      <c r="BZ37" s="53"/>
      <c r="CB37" s="52" t="s">
        <v>9</v>
      </c>
      <c r="CC37">
        <v>7</v>
      </c>
      <c r="CD37" s="1">
        <v>0</v>
      </c>
      <c r="CE37" s="19">
        <f t="shared" si="29"/>
        <v>0</v>
      </c>
      <c r="CG37" s="57"/>
      <c r="CH37" s="59"/>
      <c r="CJ37" s="1" t="s">
        <v>9</v>
      </c>
      <c r="CK37" s="18">
        <v>10</v>
      </c>
      <c r="CL37" s="1">
        <v>3</v>
      </c>
      <c r="CM37" s="19">
        <f t="shared" si="30"/>
        <v>0.3</v>
      </c>
      <c r="CO37" s="57"/>
      <c r="CQ37" t="s">
        <v>9</v>
      </c>
      <c r="CR37">
        <v>1002</v>
      </c>
      <c r="CS37">
        <v>53</v>
      </c>
      <c r="CT37" s="19">
        <f t="shared" si="26"/>
        <v>5.289421157684631E-2</v>
      </c>
      <c r="CV37" s="57"/>
      <c r="CX37" t="s">
        <v>9</v>
      </c>
      <c r="CY37">
        <v>1134</v>
      </c>
      <c r="CZ37">
        <v>77</v>
      </c>
      <c r="DA37" s="19">
        <f t="shared" si="27"/>
        <v>6.7901234567901231E-2</v>
      </c>
      <c r="DC37" s="57"/>
      <c r="DE37" t="s">
        <v>9</v>
      </c>
      <c r="DF37">
        <v>1126</v>
      </c>
      <c r="DG37">
        <v>214</v>
      </c>
      <c r="DH37" s="19">
        <f t="shared" si="28"/>
        <v>0.19005328596802842</v>
      </c>
    </row>
    <row r="38" spans="2:112" x14ac:dyDescent="0.35">
      <c r="C38" t="s">
        <v>54</v>
      </c>
      <c r="D38" t="s">
        <v>8</v>
      </c>
      <c r="E38">
        <v>2256</v>
      </c>
      <c r="F38">
        <v>75</v>
      </c>
      <c r="G38" s="13">
        <f t="shared" si="13"/>
        <v>3.3244680851063829E-2</v>
      </c>
      <c r="J38" t="s">
        <v>11</v>
      </c>
      <c r="K38" t="s">
        <v>8</v>
      </c>
      <c r="L38">
        <v>2372</v>
      </c>
      <c r="M38" s="15">
        <v>92</v>
      </c>
      <c r="N38" s="13">
        <f t="shared" si="0"/>
        <v>3.87858347386172E-2</v>
      </c>
      <c r="Q38" t="s">
        <v>11</v>
      </c>
      <c r="R38" t="s">
        <v>8</v>
      </c>
      <c r="S38" s="15">
        <v>2595</v>
      </c>
      <c r="T38">
        <v>183</v>
      </c>
      <c r="U38" s="13">
        <f t="shared" si="1"/>
        <v>7.0520231213872839E-2</v>
      </c>
      <c r="X38" s="56">
        <v>4</v>
      </c>
      <c r="Y38" s="37" t="s">
        <v>1</v>
      </c>
      <c r="Z38" t="s">
        <v>8</v>
      </c>
      <c r="AA38" s="15">
        <v>61</v>
      </c>
      <c r="AB38">
        <v>2</v>
      </c>
      <c r="AC38" s="13">
        <f t="shared" si="20"/>
        <v>3.2786885245901641E-2</v>
      </c>
      <c r="AE38" s="56">
        <v>4</v>
      </c>
      <c r="AF38" t="s">
        <v>1</v>
      </c>
      <c r="AG38" t="s">
        <v>8</v>
      </c>
      <c r="AH38">
        <v>94</v>
      </c>
      <c r="AI38">
        <v>16</v>
      </c>
      <c r="AJ38" s="13">
        <f t="shared" si="21"/>
        <v>0.1702127659574468</v>
      </c>
      <c r="AL38" s="56">
        <v>4</v>
      </c>
      <c r="AM38" t="s">
        <v>1</v>
      </c>
      <c r="AN38" t="s">
        <v>8</v>
      </c>
      <c r="AO38">
        <v>76</v>
      </c>
      <c r="AP38" s="15">
        <v>10</v>
      </c>
      <c r="AQ38" s="13">
        <f t="shared" si="22"/>
        <v>0.13157894736842105</v>
      </c>
      <c r="AT38" s="56">
        <v>4</v>
      </c>
      <c r="AU38" t="s">
        <v>1</v>
      </c>
      <c r="AV38" t="s">
        <v>8</v>
      </c>
      <c r="AW38">
        <v>122</v>
      </c>
      <c r="AX38">
        <v>6</v>
      </c>
      <c r="AY38" s="13">
        <f t="shared" si="23"/>
        <v>4.9180327868852458E-2</v>
      </c>
      <c r="BA38" s="56">
        <v>4</v>
      </c>
      <c r="BB38" t="s">
        <v>1</v>
      </c>
      <c r="BC38" t="s">
        <v>8</v>
      </c>
      <c r="BD38">
        <v>94</v>
      </c>
      <c r="BE38">
        <v>16</v>
      </c>
      <c r="BF38" s="13">
        <f t="shared" si="24"/>
        <v>0.1702127659574468</v>
      </c>
      <c r="BH38" s="56">
        <v>4</v>
      </c>
      <c r="BI38" t="s">
        <v>1</v>
      </c>
      <c r="BJ38" t="s">
        <v>8</v>
      </c>
      <c r="BK38" s="15">
        <v>108</v>
      </c>
      <c r="BL38">
        <v>12</v>
      </c>
      <c r="BM38" s="13">
        <f t="shared" si="25"/>
        <v>0.1111111111111111</v>
      </c>
      <c r="BQ38" s="55"/>
      <c r="BR38" s="53"/>
      <c r="BS38" s="48" t="s">
        <v>6</v>
      </c>
      <c r="BT38" s="1" t="s">
        <v>8</v>
      </c>
      <c r="BY38" s="55"/>
      <c r="BZ38" s="53"/>
      <c r="CA38" s="1" t="s">
        <v>6</v>
      </c>
      <c r="CB38" s="51" t="s">
        <v>8</v>
      </c>
      <c r="CC38">
        <v>4</v>
      </c>
      <c r="CD38" s="1">
        <v>0</v>
      </c>
      <c r="CE38" s="19">
        <f t="shared" si="29"/>
        <v>0</v>
      </c>
      <c r="CG38" s="57"/>
      <c r="CH38" s="57" t="s">
        <v>12</v>
      </c>
      <c r="CI38" s="1" t="s">
        <v>4</v>
      </c>
      <c r="CJ38" s="1" t="s">
        <v>8</v>
      </c>
      <c r="CK38" s="18">
        <v>4</v>
      </c>
      <c r="CL38" s="1">
        <v>0</v>
      </c>
      <c r="CM38" s="19">
        <f t="shared" si="30"/>
        <v>0</v>
      </c>
      <c r="CO38" s="57">
        <v>4</v>
      </c>
      <c r="CP38" t="s">
        <v>1</v>
      </c>
      <c r="CQ38" t="s">
        <v>8</v>
      </c>
      <c r="CR38">
        <v>183</v>
      </c>
      <c r="CS38">
        <v>8</v>
      </c>
      <c r="CT38" s="19">
        <f t="shared" si="26"/>
        <v>4.3715846994535519E-2</v>
      </c>
      <c r="CV38" s="57">
        <v>4</v>
      </c>
      <c r="CW38" t="s">
        <v>1</v>
      </c>
      <c r="CX38" t="s">
        <v>8</v>
      </c>
      <c r="CY38">
        <v>222</v>
      </c>
      <c r="CZ38">
        <v>24</v>
      </c>
      <c r="DA38" s="19">
        <f t="shared" si="27"/>
        <v>0.10810810810810811</v>
      </c>
      <c r="DC38" s="57">
        <v>4</v>
      </c>
      <c r="DD38" t="s">
        <v>1</v>
      </c>
      <c r="DE38" t="s">
        <v>8</v>
      </c>
      <c r="DF38">
        <v>184</v>
      </c>
      <c r="DG38">
        <v>22</v>
      </c>
      <c r="DH38" s="19">
        <f t="shared" si="28"/>
        <v>0.11956521739130435</v>
      </c>
    </row>
    <row r="39" spans="2:112" x14ac:dyDescent="0.35">
      <c r="D39" t="s">
        <v>9</v>
      </c>
      <c r="E39">
        <v>2527</v>
      </c>
      <c r="F39">
        <v>111</v>
      </c>
      <c r="G39" s="13">
        <f t="shared" si="13"/>
        <v>4.3925603482390184E-2</v>
      </c>
      <c r="K39" t="s">
        <v>9</v>
      </c>
      <c r="L39">
        <v>2619</v>
      </c>
      <c r="M39" s="15">
        <v>109</v>
      </c>
      <c r="N39" s="13">
        <f t="shared" si="0"/>
        <v>4.1618938526155023E-2</v>
      </c>
      <c r="R39" t="s">
        <v>9</v>
      </c>
      <c r="S39" s="15">
        <v>2815</v>
      </c>
      <c r="T39">
        <v>299</v>
      </c>
      <c r="U39" s="13">
        <f t="shared" si="1"/>
        <v>0.10621669626998224</v>
      </c>
      <c r="X39" s="57"/>
      <c r="Z39" t="s">
        <v>9</v>
      </c>
      <c r="AA39" s="15">
        <v>65</v>
      </c>
      <c r="AB39">
        <v>7</v>
      </c>
      <c r="AC39" s="23">
        <f t="shared" si="20"/>
        <v>0.1076923076923077</v>
      </c>
      <c r="AE39" s="57"/>
      <c r="AG39" t="s">
        <v>9</v>
      </c>
      <c r="AH39">
        <v>73</v>
      </c>
      <c r="AI39">
        <v>13</v>
      </c>
      <c r="AJ39" s="13">
        <f t="shared" si="21"/>
        <v>0.17808219178082191</v>
      </c>
      <c r="AL39" s="57"/>
      <c r="AN39" t="s">
        <v>9</v>
      </c>
      <c r="AO39">
        <v>64</v>
      </c>
      <c r="AP39" s="15">
        <v>7</v>
      </c>
      <c r="AQ39" s="23">
        <f t="shared" si="22"/>
        <v>0.109375</v>
      </c>
      <c r="AT39" s="57"/>
      <c r="AV39" t="s">
        <v>9</v>
      </c>
      <c r="AW39">
        <v>139</v>
      </c>
      <c r="AX39">
        <v>6</v>
      </c>
      <c r="AY39" s="13">
        <f t="shared" si="23"/>
        <v>4.3165467625899283E-2</v>
      </c>
      <c r="BA39" s="57"/>
      <c r="BC39" t="s">
        <v>9</v>
      </c>
      <c r="BD39">
        <v>73</v>
      </c>
      <c r="BE39">
        <v>13</v>
      </c>
      <c r="BF39" s="13">
        <f t="shared" si="24"/>
        <v>0.17808219178082191</v>
      </c>
      <c r="BH39" s="57"/>
      <c r="BJ39" t="s">
        <v>9</v>
      </c>
      <c r="BK39" s="15">
        <v>108</v>
      </c>
      <c r="BL39">
        <v>30</v>
      </c>
      <c r="BM39" s="13">
        <f t="shared" si="25"/>
        <v>0.27777777777777779</v>
      </c>
      <c r="BQ39" s="55"/>
      <c r="BR39" s="53"/>
      <c r="BS39" s="48"/>
      <c r="BT39" s="1" t="s">
        <v>9</v>
      </c>
      <c r="BU39" s="45"/>
      <c r="BV39" s="51"/>
      <c r="BY39" s="55"/>
      <c r="BZ39" s="53"/>
      <c r="CB39" s="51" t="s">
        <v>9</v>
      </c>
      <c r="CC39">
        <v>3</v>
      </c>
      <c r="CD39" s="1">
        <v>0</v>
      </c>
      <c r="CE39" s="19">
        <f t="shared" si="29"/>
        <v>0</v>
      </c>
      <c r="CG39" s="57"/>
      <c r="CH39" s="57"/>
      <c r="CJ39" s="1" t="s">
        <v>9</v>
      </c>
      <c r="CK39" s="18">
        <v>7</v>
      </c>
      <c r="CL39" s="1">
        <v>0</v>
      </c>
      <c r="CM39" s="19">
        <f t="shared" si="30"/>
        <v>0</v>
      </c>
      <c r="CO39" s="57"/>
      <c r="CQ39" t="s">
        <v>9</v>
      </c>
      <c r="CR39">
        <v>204</v>
      </c>
      <c r="CS39">
        <v>13</v>
      </c>
      <c r="CT39" s="19">
        <f t="shared" si="26"/>
        <v>6.3725490196078427E-2</v>
      </c>
      <c r="CV39" s="57"/>
      <c r="CX39" t="s">
        <v>9</v>
      </c>
      <c r="CY39">
        <v>202</v>
      </c>
      <c r="CZ39">
        <v>18</v>
      </c>
      <c r="DA39" s="19">
        <f t="shared" si="27"/>
        <v>8.9108910891089105E-2</v>
      </c>
      <c r="DC39" s="57"/>
      <c r="DE39" t="s">
        <v>9</v>
      </c>
      <c r="DF39">
        <v>172</v>
      </c>
      <c r="DG39">
        <v>37</v>
      </c>
      <c r="DH39" s="19">
        <f t="shared" si="28"/>
        <v>0.21511627906976744</v>
      </c>
    </row>
    <row r="40" spans="2:112" x14ac:dyDescent="0.35">
      <c r="C40" t="s">
        <v>12</v>
      </c>
      <c r="D40" t="s">
        <v>8</v>
      </c>
      <c r="E40">
        <v>80</v>
      </c>
      <c r="F40">
        <v>1</v>
      </c>
      <c r="G40" s="13">
        <f t="shared" si="13"/>
        <v>1.2500000000000001E-2</v>
      </c>
      <c r="J40" t="s">
        <v>12</v>
      </c>
      <c r="K40" t="s">
        <v>8</v>
      </c>
      <c r="L40">
        <v>97</v>
      </c>
      <c r="M40" s="15">
        <v>4</v>
      </c>
      <c r="N40" s="13">
        <f t="shared" si="0"/>
        <v>4.1237113402061855E-2</v>
      </c>
      <c r="Q40" t="s">
        <v>12</v>
      </c>
      <c r="R40" t="s">
        <v>8</v>
      </c>
      <c r="S40" s="15">
        <v>162</v>
      </c>
      <c r="T40">
        <v>6</v>
      </c>
      <c r="U40" s="13">
        <f t="shared" si="1"/>
        <v>3.7037037037037035E-2</v>
      </c>
      <c r="X40" s="57"/>
      <c r="Y40" t="s">
        <v>4</v>
      </c>
      <c r="Z40" t="s">
        <v>8</v>
      </c>
      <c r="AA40" s="15">
        <v>321</v>
      </c>
      <c r="AB40">
        <v>23</v>
      </c>
      <c r="AC40" s="13">
        <f t="shared" si="20"/>
        <v>7.1651090342679122E-2</v>
      </c>
      <c r="AE40" s="57"/>
      <c r="AF40" t="s">
        <v>4</v>
      </c>
      <c r="AG40" t="s">
        <v>8</v>
      </c>
      <c r="AH40">
        <v>277</v>
      </c>
      <c r="AI40">
        <v>24</v>
      </c>
      <c r="AJ40" s="13">
        <f t="shared" si="21"/>
        <v>8.6642599277978335E-2</v>
      </c>
      <c r="AL40" s="57"/>
      <c r="AM40" t="s">
        <v>4</v>
      </c>
      <c r="AN40" t="s">
        <v>8</v>
      </c>
      <c r="AO40">
        <v>379</v>
      </c>
      <c r="AP40" s="15">
        <v>87</v>
      </c>
      <c r="AQ40" s="13">
        <f t="shared" si="22"/>
        <v>0.22955145118733508</v>
      </c>
      <c r="AT40" s="57"/>
      <c r="AU40" t="s">
        <v>4</v>
      </c>
      <c r="AV40" t="s">
        <v>8</v>
      </c>
      <c r="AW40">
        <v>470</v>
      </c>
      <c r="AX40">
        <v>19</v>
      </c>
      <c r="AY40" s="13">
        <f t="shared" si="23"/>
        <v>4.042553191489362E-2</v>
      </c>
      <c r="BA40" s="57"/>
      <c r="BB40" t="s">
        <v>4</v>
      </c>
      <c r="BC40" t="s">
        <v>8</v>
      </c>
      <c r="BD40">
        <v>277</v>
      </c>
      <c r="BE40">
        <v>24</v>
      </c>
      <c r="BF40" s="13">
        <f t="shared" si="24"/>
        <v>8.6642599277978335E-2</v>
      </c>
      <c r="BH40" s="57"/>
      <c r="BI40" t="s">
        <v>4</v>
      </c>
      <c r="BJ40" t="s">
        <v>8</v>
      </c>
      <c r="BK40" s="15">
        <v>655</v>
      </c>
      <c r="BL40">
        <v>75</v>
      </c>
      <c r="BM40" s="13">
        <f t="shared" si="25"/>
        <v>0.11450381679389313</v>
      </c>
      <c r="BQ40" s="55"/>
      <c r="BR40" s="53"/>
      <c r="BS40" s="48" t="s">
        <v>3</v>
      </c>
      <c r="BT40" s="1" t="s">
        <v>8</v>
      </c>
      <c r="BU40" s="21">
        <v>8</v>
      </c>
      <c r="BV40" s="18">
        <v>0</v>
      </c>
      <c r="BW40" s="19">
        <f t="shared" ref="BW40:BW47" si="31">BV40/BU40</f>
        <v>0</v>
      </c>
      <c r="BY40" s="55"/>
      <c r="BZ40" s="53"/>
      <c r="CA40" s="1" t="s">
        <v>3</v>
      </c>
      <c r="CB40" s="18" t="s">
        <v>8</v>
      </c>
      <c r="CC40">
        <v>16</v>
      </c>
      <c r="CD40" s="1">
        <v>1</v>
      </c>
      <c r="CE40" s="19">
        <f t="shared" si="29"/>
        <v>6.25E-2</v>
      </c>
      <c r="CG40" s="57"/>
      <c r="CH40" s="59" t="s">
        <v>10</v>
      </c>
      <c r="CI40" s="1" t="s">
        <v>6</v>
      </c>
      <c r="CJ40" s="1" t="s">
        <v>8</v>
      </c>
      <c r="CK40" s="18">
        <v>6</v>
      </c>
      <c r="CL40" s="1">
        <v>0</v>
      </c>
      <c r="CM40" s="19">
        <f t="shared" si="30"/>
        <v>0</v>
      </c>
      <c r="CO40" s="57"/>
      <c r="CP40" t="s">
        <v>4</v>
      </c>
      <c r="CQ40" t="s">
        <v>8</v>
      </c>
      <c r="CR40">
        <v>791</v>
      </c>
      <c r="CS40">
        <v>42</v>
      </c>
      <c r="CT40" s="19">
        <f t="shared" si="26"/>
        <v>5.3097345132743362E-2</v>
      </c>
      <c r="CV40" s="57"/>
      <c r="CW40" t="s">
        <v>4</v>
      </c>
      <c r="CX40" t="s">
        <v>8</v>
      </c>
      <c r="CY40">
        <v>866</v>
      </c>
      <c r="CZ40">
        <v>43</v>
      </c>
      <c r="DA40" s="19">
        <f t="shared" si="27"/>
        <v>4.9653579676674366E-2</v>
      </c>
      <c r="DC40" s="57"/>
      <c r="DD40" t="s">
        <v>4</v>
      </c>
      <c r="DE40" t="s">
        <v>8</v>
      </c>
      <c r="DF40">
        <v>1044</v>
      </c>
      <c r="DG40">
        <v>162</v>
      </c>
      <c r="DH40" s="19">
        <f t="shared" si="28"/>
        <v>0.15517241379310345</v>
      </c>
    </row>
    <row r="41" spans="2:112" x14ac:dyDescent="0.35">
      <c r="D41" t="s">
        <v>9</v>
      </c>
      <c r="E41">
        <v>79</v>
      </c>
      <c r="F41">
        <v>0</v>
      </c>
      <c r="G41" s="13">
        <f t="shared" si="13"/>
        <v>0</v>
      </c>
      <c r="K41" t="s">
        <v>9</v>
      </c>
      <c r="L41">
        <v>119</v>
      </c>
      <c r="M41" s="15">
        <v>3</v>
      </c>
      <c r="N41" s="13">
        <f t="shared" si="0"/>
        <v>2.5210084033613446E-2</v>
      </c>
      <c r="R41" t="s">
        <v>9</v>
      </c>
      <c r="S41" s="15">
        <v>165</v>
      </c>
      <c r="T41">
        <v>2</v>
      </c>
      <c r="U41" s="13">
        <f t="shared" si="1"/>
        <v>1.2121212121212121E-2</v>
      </c>
      <c r="X41" s="57"/>
      <c r="Z41" t="s">
        <v>9</v>
      </c>
      <c r="AA41" s="15">
        <v>350</v>
      </c>
      <c r="AB41">
        <v>50</v>
      </c>
      <c r="AC41" s="13">
        <f t="shared" si="20"/>
        <v>0.14285714285714285</v>
      </c>
      <c r="AE41" s="57"/>
      <c r="AG41" t="s">
        <v>9</v>
      </c>
      <c r="AH41">
        <v>354</v>
      </c>
      <c r="AI41">
        <v>33</v>
      </c>
      <c r="AJ41" s="13">
        <f t="shared" si="21"/>
        <v>9.3220338983050849E-2</v>
      </c>
      <c r="AL41" s="57"/>
      <c r="AN41" t="s">
        <v>9</v>
      </c>
      <c r="AO41">
        <v>393</v>
      </c>
      <c r="AP41" s="15">
        <v>105</v>
      </c>
      <c r="AQ41" s="13">
        <f t="shared" si="22"/>
        <v>0.26717557251908397</v>
      </c>
      <c r="AT41" s="57"/>
      <c r="AV41" t="s">
        <v>9</v>
      </c>
      <c r="AW41">
        <v>537</v>
      </c>
      <c r="AX41">
        <v>27</v>
      </c>
      <c r="AY41" s="13">
        <f t="shared" si="23"/>
        <v>5.027932960893855E-2</v>
      </c>
      <c r="BA41" s="57"/>
      <c r="BC41" t="s">
        <v>9</v>
      </c>
      <c r="BD41">
        <v>354</v>
      </c>
      <c r="BE41">
        <v>33</v>
      </c>
      <c r="BF41" s="13">
        <f t="shared" si="24"/>
        <v>9.3220338983050849E-2</v>
      </c>
      <c r="BH41" s="57"/>
      <c r="BJ41" t="s">
        <v>9</v>
      </c>
      <c r="BK41" s="15">
        <v>760</v>
      </c>
      <c r="BL41">
        <v>95</v>
      </c>
      <c r="BM41" s="13">
        <f t="shared" si="25"/>
        <v>0.125</v>
      </c>
      <c r="BQ41" s="55"/>
      <c r="BR41" s="53"/>
      <c r="BS41" s="48"/>
      <c r="BT41" s="1" t="s">
        <v>9</v>
      </c>
      <c r="BU41" s="21">
        <v>10</v>
      </c>
      <c r="BV41" s="18">
        <v>0</v>
      </c>
      <c r="BW41" s="19">
        <f t="shared" si="31"/>
        <v>0</v>
      </c>
      <c r="BY41" s="55"/>
      <c r="BZ41" s="53"/>
      <c r="CB41" s="18" t="s">
        <v>9</v>
      </c>
      <c r="CC41">
        <v>14</v>
      </c>
      <c r="CD41" s="1">
        <v>0</v>
      </c>
      <c r="CE41" s="19">
        <f t="shared" si="29"/>
        <v>0</v>
      </c>
      <c r="CG41" s="57"/>
      <c r="CH41" s="59"/>
      <c r="CJ41" s="1" t="s">
        <v>9</v>
      </c>
      <c r="CK41" s="18">
        <v>6</v>
      </c>
      <c r="CL41" s="1">
        <v>0</v>
      </c>
      <c r="CM41" s="19">
        <f t="shared" si="30"/>
        <v>0</v>
      </c>
      <c r="CO41" s="57"/>
      <c r="CQ41" t="s">
        <v>9</v>
      </c>
      <c r="CR41">
        <v>888</v>
      </c>
      <c r="CS41">
        <v>77</v>
      </c>
      <c r="CT41" s="19">
        <f t="shared" si="26"/>
        <v>8.6711711711711714E-2</v>
      </c>
      <c r="CV41" s="57"/>
      <c r="CX41" t="s">
        <v>9</v>
      </c>
      <c r="CY41">
        <v>950</v>
      </c>
      <c r="CZ41">
        <v>63</v>
      </c>
      <c r="DA41" s="19">
        <f t="shared" si="27"/>
        <v>6.6315789473684217E-2</v>
      </c>
      <c r="DC41" s="57"/>
      <c r="DE41" t="s">
        <v>9</v>
      </c>
      <c r="DF41">
        <v>1170</v>
      </c>
      <c r="DG41">
        <v>203</v>
      </c>
      <c r="DH41" s="19">
        <f t="shared" si="28"/>
        <v>0.1735042735042735</v>
      </c>
    </row>
    <row r="42" spans="2:112" x14ac:dyDescent="0.35">
      <c r="B42">
        <v>6</v>
      </c>
      <c r="C42" t="s">
        <v>52</v>
      </c>
      <c r="D42" t="s">
        <v>8</v>
      </c>
      <c r="E42">
        <v>973</v>
      </c>
      <c r="F42">
        <v>49</v>
      </c>
      <c r="G42" s="13">
        <f t="shared" si="13"/>
        <v>5.0359712230215826E-2</v>
      </c>
      <c r="I42">
        <v>6</v>
      </c>
      <c r="J42" t="s">
        <v>7</v>
      </c>
      <c r="K42" t="s">
        <v>8</v>
      </c>
      <c r="L42">
        <v>989</v>
      </c>
      <c r="M42" s="15">
        <v>41</v>
      </c>
      <c r="N42" s="13">
        <f t="shared" si="0"/>
        <v>4.1456016177957536E-2</v>
      </c>
      <c r="P42">
        <v>6</v>
      </c>
      <c r="Q42" t="s">
        <v>7</v>
      </c>
      <c r="R42" t="s">
        <v>8</v>
      </c>
      <c r="S42" s="15">
        <v>1076</v>
      </c>
      <c r="T42">
        <v>143</v>
      </c>
      <c r="U42" s="13">
        <f t="shared" si="1"/>
        <v>0.13289962825278812</v>
      </c>
      <c r="X42" s="57"/>
      <c r="Y42" t="s">
        <v>5</v>
      </c>
      <c r="Z42" t="s">
        <v>8</v>
      </c>
      <c r="AA42" s="15">
        <v>237</v>
      </c>
      <c r="AB42">
        <v>26</v>
      </c>
      <c r="AC42" s="13">
        <f t="shared" si="20"/>
        <v>0.10970464135021098</v>
      </c>
      <c r="AE42" s="57"/>
      <c r="AF42" t="s">
        <v>5</v>
      </c>
      <c r="AG42" t="s">
        <v>8</v>
      </c>
      <c r="AH42">
        <v>189</v>
      </c>
      <c r="AI42">
        <v>23</v>
      </c>
      <c r="AJ42" s="13">
        <f t="shared" si="21"/>
        <v>0.12169312169312169</v>
      </c>
      <c r="AL42" s="57"/>
      <c r="AM42" t="s">
        <v>5</v>
      </c>
      <c r="AN42" t="s">
        <v>8</v>
      </c>
      <c r="AO42">
        <v>226</v>
      </c>
      <c r="AP42" s="15">
        <v>46</v>
      </c>
      <c r="AQ42" s="13">
        <f t="shared" si="22"/>
        <v>0.20353982300884957</v>
      </c>
      <c r="AT42" s="57"/>
      <c r="AU42" t="s">
        <v>5</v>
      </c>
      <c r="AV42" t="s">
        <v>8</v>
      </c>
      <c r="AW42">
        <v>290</v>
      </c>
      <c r="AX42">
        <v>19</v>
      </c>
      <c r="AY42" s="13">
        <f t="shared" si="23"/>
        <v>6.5517241379310351E-2</v>
      </c>
      <c r="BA42" s="57"/>
      <c r="BB42" t="s">
        <v>5</v>
      </c>
      <c r="BC42" t="s">
        <v>8</v>
      </c>
      <c r="BD42">
        <v>189</v>
      </c>
      <c r="BE42">
        <v>23</v>
      </c>
      <c r="BF42" s="13">
        <f t="shared" si="24"/>
        <v>0.12169312169312169</v>
      </c>
      <c r="BH42" s="57"/>
      <c r="BI42" t="s">
        <v>5</v>
      </c>
      <c r="BJ42" t="s">
        <v>8</v>
      </c>
      <c r="BK42" s="15">
        <v>287</v>
      </c>
      <c r="BL42">
        <v>31</v>
      </c>
      <c r="BM42" s="13">
        <f t="shared" si="25"/>
        <v>0.10801393728222997</v>
      </c>
      <c r="BQ42" s="55"/>
      <c r="BR42" s="53" t="s">
        <v>12</v>
      </c>
      <c r="BS42" s="48" t="s">
        <v>3</v>
      </c>
      <c r="BT42" s="1" t="s">
        <v>8</v>
      </c>
      <c r="BU42" s="21">
        <v>59</v>
      </c>
      <c r="BV42" s="18">
        <v>1</v>
      </c>
      <c r="BW42" s="19">
        <f t="shared" si="31"/>
        <v>1.6949152542372881E-2</v>
      </c>
      <c r="BY42" s="55"/>
      <c r="BZ42" s="53" t="s">
        <v>12</v>
      </c>
      <c r="CA42" s="1" t="s">
        <v>3</v>
      </c>
      <c r="CB42" s="18" t="s">
        <v>8</v>
      </c>
      <c r="CC42">
        <v>103</v>
      </c>
      <c r="CD42" s="1">
        <v>2</v>
      </c>
      <c r="CE42" s="19">
        <f t="shared" si="29"/>
        <v>1.9417475728155338E-2</v>
      </c>
      <c r="CG42" s="57"/>
      <c r="CH42" s="59"/>
      <c r="CI42" s="1" t="s">
        <v>3</v>
      </c>
      <c r="CJ42" s="1" t="s">
        <v>8</v>
      </c>
      <c r="CK42" s="18">
        <v>19</v>
      </c>
      <c r="CL42" s="1">
        <v>0</v>
      </c>
      <c r="CM42" s="19">
        <f t="shared" si="30"/>
        <v>0</v>
      </c>
      <c r="CO42" s="57"/>
      <c r="CP42" t="s">
        <v>5</v>
      </c>
      <c r="CQ42" t="s">
        <v>8</v>
      </c>
      <c r="CR42">
        <v>527</v>
      </c>
      <c r="CS42">
        <v>45</v>
      </c>
      <c r="CT42" s="19">
        <f t="shared" si="26"/>
        <v>8.5388994307400379E-2</v>
      </c>
      <c r="CV42" s="57"/>
      <c r="CW42" t="s">
        <v>5</v>
      </c>
      <c r="CX42" t="s">
        <v>8</v>
      </c>
      <c r="CY42">
        <v>420</v>
      </c>
      <c r="CZ42">
        <v>44</v>
      </c>
      <c r="DA42" s="19">
        <f t="shared" si="27"/>
        <v>0.10476190476190476</v>
      </c>
      <c r="DC42" s="57"/>
      <c r="DD42" t="s">
        <v>5</v>
      </c>
      <c r="DE42" t="s">
        <v>8</v>
      </c>
      <c r="DF42">
        <v>513</v>
      </c>
      <c r="DG42">
        <v>77</v>
      </c>
      <c r="DH42" s="19">
        <f t="shared" si="28"/>
        <v>0.15009746588693956</v>
      </c>
    </row>
    <row r="43" spans="2:112" x14ac:dyDescent="0.35">
      <c r="D43" t="s">
        <v>9</v>
      </c>
      <c r="E43">
        <v>1007</v>
      </c>
      <c r="F43">
        <v>51</v>
      </c>
      <c r="G43" s="13">
        <f t="shared" si="13"/>
        <v>5.0645481628599803E-2</v>
      </c>
      <c r="K43" t="s">
        <v>9</v>
      </c>
      <c r="L43">
        <v>1048</v>
      </c>
      <c r="M43" s="15">
        <v>65</v>
      </c>
      <c r="N43" s="13">
        <f t="shared" si="0"/>
        <v>6.2022900763358778E-2</v>
      </c>
      <c r="R43" t="s">
        <v>9</v>
      </c>
      <c r="S43" s="15">
        <v>1123</v>
      </c>
      <c r="T43">
        <v>161</v>
      </c>
      <c r="U43" s="13">
        <f t="shared" si="1"/>
        <v>0.14336598397150491</v>
      </c>
      <c r="X43" s="57"/>
      <c r="Z43" t="s">
        <v>9</v>
      </c>
      <c r="AA43" s="15">
        <v>234</v>
      </c>
      <c r="AB43">
        <v>32</v>
      </c>
      <c r="AC43" s="13">
        <f t="shared" si="20"/>
        <v>0.13675213675213677</v>
      </c>
      <c r="AE43" s="57"/>
      <c r="AG43" t="s">
        <v>9</v>
      </c>
      <c r="AH43">
        <v>235</v>
      </c>
      <c r="AI43">
        <v>32</v>
      </c>
      <c r="AJ43" s="13">
        <f t="shared" si="21"/>
        <v>0.13617021276595745</v>
      </c>
      <c r="AL43" s="57"/>
      <c r="AN43" t="s">
        <v>9</v>
      </c>
      <c r="AO43">
        <v>261</v>
      </c>
      <c r="AP43" s="15">
        <v>58</v>
      </c>
      <c r="AQ43" s="13">
        <f t="shared" si="22"/>
        <v>0.22222222222222221</v>
      </c>
      <c r="AT43" s="57"/>
      <c r="AV43" t="s">
        <v>9</v>
      </c>
      <c r="AW43">
        <v>276</v>
      </c>
      <c r="AX43">
        <v>28</v>
      </c>
      <c r="AY43" s="13">
        <f t="shared" si="23"/>
        <v>0.10144927536231885</v>
      </c>
      <c r="BA43" s="57"/>
      <c r="BC43" t="s">
        <v>9</v>
      </c>
      <c r="BD43">
        <v>235</v>
      </c>
      <c r="BE43">
        <v>32</v>
      </c>
      <c r="BF43" s="13">
        <f t="shared" si="24"/>
        <v>0.13617021276595745</v>
      </c>
      <c r="BH43" s="57"/>
      <c r="BJ43" t="s">
        <v>9</v>
      </c>
      <c r="BK43" s="15">
        <v>310</v>
      </c>
      <c r="BL43">
        <v>50</v>
      </c>
      <c r="BM43" s="13">
        <f t="shared" si="25"/>
        <v>0.16129032258064516</v>
      </c>
      <c r="BQ43" s="55"/>
      <c r="BR43" s="53"/>
      <c r="BS43" s="48"/>
      <c r="BT43" s="1" t="s">
        <v>9</v>
      </c>
      <c r="BU43" s="21">
        <v>67</v>
      </c>
      <c r="BV43" s="1">
        <v>1</v>
      </c>
      <c r="BW43" s="19">
        <f t="shared" si="31"/>
        <v>1.4925373134328358E-2</v>
      </c>
      <c r="BY43" s="55"/>
      <c r="BZ43" s="53"/>
      <c r="CB43" s="18" t="s">
        <v>9</v>
      </c>
      <c r="CC43">
        <v>122</v>
      </c>
      <c r="CD43" s="1">
        <v>3</v>
      </c>
      <c r="CE43" s="19">
        <f t="shared" si="29"/>
        <v>2.4590163934426229E-2</v>
      </c>
      <c r="CG43" s="57"/>
      <c r="CH43" s="59"/>
      <c r="CJ43" s="1" t="s">
        <v>9</v>
      </c>
      <c r="CK43" s="18">
        <v>15</v>
      </c>
      <c r="CL43" s="1">
        <v>0</v>
      </c>
      <c r="CM43" s="19">
        <f t="shared" si="30"/>
        <v>0</v>
      </c>
      <c r="CO43" s="57"/>
      <c r="CQ43" t="s">
        <v>9</v>
      </c>
      <c r="CR43">
        <v>510</v>
      </c>
      <c r="CS43">
        <v>60</v>
      </c>
      <c r="CT43" s="19">
        <f t="shared" si="26"/>
        <v>0.11764705882352941</v>
      </c>
      <c r="CV43" s="57"/>
      <c r="CX43" t="s">
        <v>9</v>
      </c>
      <c r="CY43">
        <v>521</v>
      </c>
      <c r="CZ43">
        <v>63</v>
      </c>
      <c r="DA43" s="19">
        <f t="shared" si="27"/>
        <v>0.12092130518234165</v>
      </c>
      <c r="DC43" s="57"/>
      <c r="DE43" t="s">
        <v>9</v>
      </c>
      <c r="DF43">
        <v>571</v>
      </c>
      <c r="DG43">
        <v>108</v>
      </c>
      <c r="DH43" s="19">
        <f t="shared" si="28"/>
        <v>0.18914185639229422</v>
      </c>
    </row>
    <row r="44" spans="2:112" x14ac:dyDescent="0.35">
      <c r="C44" t="s">
        <v>53</v>
      </c>
      <c r="D44" t="s">
        <v>8</v>
      </c>
      <c r="E44">
        <v>7</v>
      </c>
      <c r="F44">
        <v>0</v>
      </c>
      <c r="G44" s="13">
        <f t="shared" si="13"/>
        <v>0</v>
      </c>
      <c r="J44" t="s">
        <v>10</v>
      </c>
      <c r="K44" t="s">
        <v>8</v>
      </c>
      <c r="L44">
        <v>16</v>
      </c>
      <c r="M44" s="15">
        <v>0</v>
      </c>
      <c r="N44" s="13">
        <f t="shared" si="0"/>
        <v>0</v>
      </c>
      <c r="Q44" t="s">
        <v>10</v>
      </c>
      <c r="R44" t="s">
        <v>8</v>
      </c>
      <c r="S44" s="15">
        <v>22</v>
      </c>
      <c r="T44">
        <v>0</v>
      </c>
      <c r="U44" s="13">
        <f t="shared" si="1"/>
        <v>0</v>
      </c>
      <c r="X44" s="57"/>
      <c r="Y44" t="s">
        <v>6</v>
      </c>
      <c r="Z44" t="s">
        <v>8</v>
      </c>
      <c r="AA44" s="15">
        <v>190</v>
      </c>
      <c r="AB44">
        <v>15</v>
      </c>
      <c r="AC44" s="13">
        <f t="shared" si="20"/>
        <v>7.8947368421052627E-2</v>
      </c>
      <c r="AE44" s="57"/>
      <c r="AF44" t="s">
        <v>6</v>
      </c>
      <c r="AG44" t="s">
        <v>8</v>
      </c>
      <c r="AH44">
        <v>178</v>
      </c>
      <c r="AI44">
        <v>27</v>
      </c>
      <c r="AJ44" s="13">
        <f t="shared" si="21"/>
        <v>0.15168539325842698</v>
      </c>
      <c r="AL44" s="57"/>
      <c r="AM44" t="s">
        <v>6</v>
      </c>
      <c r="AN44" t="s">
        <v>8</v>
      </c>
      <c r="AO44">
        <v>239</v>
      </c>
      <c r="AP44" s="15">
        <v>57</v>
      </c>
      <c r="AQ44" s="13">
        <f t="shared" si="22"/>
        <v>0.2384937238493724</v>
      </c>
      <c r="AT44" s="57"/>
      <c r="AU44" t="s">
        <v>6</v>
      </c>
      <c r="AV44" t="s">
        <v>8</v>
      </c>
      <c r="AW44">
        <v>414</v>
      </c>
      <c r="AX44">
        <v>12</v>
      </c>
      <c r="AY44" s="13">
        <f t="shared" si="23"/>
        <v>2.8985507246376812E-2</v>
      </c>
      <c r="BA44" s="57"/>
      <c r="BB44" t="s">
        <v>6</v>
      </c>
      <c r="BC44" t="s">
        <v>8</v>
      </c>
      <c r="BD44">
        <v>178</v>
      </c>
      <c r="BE44">
        <v>27</v>
      </c>
      <c r="BF44" s="13">
        <f t="shared" si="24"/>
        <v>0.15168539325842698</v>
      </c>
      <c r="BH44" s="57"/>
      <c r="BI44" t="s">
        <v>6</v>
      </c>
      <c r="BJ44" t="s">
        <v>8</v>
      </c>
      <c r="BK44" s="15">
        <v>503</v>
      </c>
      <c r="BL44">
        <v>29</v>
      </c>
      <c r="BM44" s="13">
        <f t="shared" si="25"/>
        <v>5.7654075546719682E-2</v>
      </c>
      <c r="BQ44" s="55"/>
      <c r="BR44" s="53"/>
      <c r="BS44" s="48" t="s">
        <v>2</v>
      </c>
      <c r="BT44" s="1" t="s">
        <v>8</v>
      </c>
      <c r="BU44" s="21">
        <v>16</v>
      </c>
      <c r="BV44" s="1">
        <v>1</v>
      </c>
      <c r="BW44" s="19">
        <f t="shared" si="31"/>
        <v>6.25E-2</v>
      </c>
      <c r="BY44" s="55"/>
      <c r="BZ44" s="53"/>
      <c r="CA44" s="1" t="s">
        <v>2</v>
      </c>
      <c r="CB44" s="1" t="s">
        <v>8</v>
      </c>
      <c r="CG44" s="57"/>
      <c r="CH44" s="57" t="s">
        <v>12</v>
      </c>
      <c r="CI44" s="1" t="s">
        <v>3</v>
      </c>
      <c r="CJ44" s="1" t="s">
        <v>8</v>
      </c>
      <c r="CK44" s="18">
        <v>165</v>
      </c>
      <c r="CL44" s="1">
        <v>5</v>
      </c>
      <c r="CM44" s="19">
        <f t="shared" si="30"/>
        <v>3.0303030303030304E-2</v>
      </c>
      <c r="CO44" s="57"/>
      <c r="CP44" t="s">
        <v>6</v>
      </c>
      <c r="CQ44" t="s">
        <v>8</v>
      </c>
      <c r="CR44">
        <v>604</v>
      </c>
      <c r="CS44">
        <v>27</v>
      </c>
      <c r="CT44" s="19">
        <f t="shared" si="26"/>
        <v>4.4701986754966887E-2</v>
      </c>
      <c r="CV44" s="57"/>
      <c r="CW44" t="s">
        <v>6</v>
      </c>
      <c r="CX44" t="s">
        <v>8</v>
      </c>
      <c r="CY44">
        <v>646</v>
      </c>
      <c r="CZ44">
        <v>43</v>
      </c>
      <c r="DA44" s="19">
        <f t="shared" si="27"/>
        <v>6.6563467492260067E-2</v>
      </c>
      <c r="DC44" s="57"/>
      <c r="DD44" t="s">
        <v>6</v>
      </c>
      <c r="DE44" t="s">
        <v>8</v>
      </c>
      <c r="DF44">
        <v>748</v>
      </c>
      <c r="DG44">
        <v>86</v>
      </c>
      <c r="DH44" s="19">
        <f t="shared" si="28"/>
        <v>0.11497326203208556</v>
      </c>
    </row>
    <row r="45" spans="2:112" x14ac:dyDescent="0.35">
      <c r="D45" t="s">
        <v>9</v>
      </c>
      <c r="E45">
        <v>13</v>
      </c>
      <c r="F45">
        <v>0</v>
      </c>
      <c r="G45" s="13">
        <f t="shared" si="13"/>
        <v>0</v>
      </c>
      <c r="K45" t="s">
        <v>9</v>
      </c>
      <c r="L45">
        <v>23</v>
      </c>
      <c r="M45" s="15">
        <v>1</v>
      </c>
      <c r="N45" s="13">
        <f t="shared" si="0"/>
        <v>4.3478260869565216E-2</v>
      </c>
      <c r="R45" t="s">
        <v>9</v>
      </c>
      <c r="S45" s="15">
        <v>27</v>
      </c>
      <c r="T45">
        <v>2</v>
      </c>
      <c r="U45" s="13">
        <f t="shared" si="1"/>
        <v>7.407407407407407E-2</v>
      </c>
      <c r="X45" s="57"/>
      <c r="Z45" t="s">
        <v>9</v>
      </c>
      <c r="AA45" s="15">
        <v>225</v>
      </c>
      <c r="AB45">
        <v>34</v>
      </c>
      <c r="AC45" s="13">
        <f t="shared" si="20"/>
        <v>0.15111111111111111</v>
      </c>
      <c r="AE45" s="57"/>
      <c r="AG45" t="s">
        <v>9</v>
      </c>
      <c r="AH45">
        <v>231</v>
      </c>
      <c r="AI45">
        <v>55</v>
      </c>
      <c r="AJ45" s="24">
        <f t="shared" si="21"/>
        <v>0.23809523809523808</v>
      </c>
      <c r="AL45" s="57"/>
      <c r="AN45" t="s">
        <v>9</v>
      </c>
      <c r="AO45">
        <v>282</v>
      </c>
      <c r="AP45" s="15">
        <v>67</v>
      </c>
      <c r="AQ45" s="24">
        <f t="shared" si="22"/>
        <v>0.23758865248226951</v>
      </c>
      <c r="AT45" s="57"/>
      <c r="AV45" t="s">
        <v>9</v>
      </c>
      <c r="AW45">
        <v>466</v>
      </c>
      <c r="AX45">
        <v>22</v>
      </c>
      <c r="AY45" s="13">
        <f t="shared" si="23"/>
        <v>4.7210300429184553E-2</v>
      </c>
      <c r="BA45" s="57"/>
      <c r="BC45" t="s">
        <v>9</v>
      </c>
      <c r="BD45">
        <v>231</v>
      </c>
      <c r="BE45">
        <v>55</v>
      </c>
      <c r="BF45" s="13">
        <f t="shared" si="24"/>
        <v>0.23809523809523808</v>
      </c>
      <c r="BH45" s="57"/>
      <c r="BJ45" t="s">
        <v>9</v>
      </c>
      <c r="BK45" s="15">
        <v>546</v>
      </c>
      <c r="BL45">
        <v>42</v>
      </c>
      <c r="BM45" s="13">
        <f t="shared" si="25"/>
        <v>7.6923076923076927E-2</v>
      </c>
      <c r="BQ45" s="55"/>
      <c r="BR45" s="53"/>
      <c r="BS45" s="48"/>
      <c r="BT45" s="1" t="s">
        <v>9</v>
      </c>
      <c r="BU45" s="21">
        <v>18</v>
      </c>
      <c r="BV45" s="1">
        <v>1</v>
      </c>
      <c r="BW45" s="19">
        <f t="shared" si="31"/>
        <v>5.5555555555555552E-2</v>
      </c>
      <c r="BY45" s="55"/>
      <c r="BZ45" s="53"/>
      <c r="CB45" s="1" t="s">
        <v>9</v>
      </c>
      <c r="CG45" s="57"/>
      <c r="CH45" s="57"/>
      <c r="CJ45" s="1" t="s">
        <v>9</v>
      </c>
      <c r="CK45" s="18">
        <v>188</v>
      </c>
      <c r="CL45" s="1">
        <v>9</v>
      </c>
      <c r="CM45" s="19">
        <f t="shared" si="30"/>
        <v>4.7872340425531915E-2</v>
      </c>
      <c r="CO45" s="57"/>
      <c r="CQ45" t="s">
        <v>9</v>
      </c>
      <c r="CR45">
        <v>691</v>
      </c>
      <c r="CS45">
        <v>56</v>
      </c>
      <c r="CT45" s="19">
        <f t="shared" si="26"/>
        <v>8.1041968162083936E-2</v>
      </c>
      <c r="CV45" s="57"/>
      <c r="CX45" t="s">
        <v>9</v>
      </c>
      <c r="CY45">
        <v>715</v>
      </c>
      <c r="CZ45">
        <v>70</v>
      </c>
      <c r="DA45" s="19">
        <f t="shared" si="27"/>
        <v>9.7902097902097904E-2</v>
      </c>
      <c r="DC45" s="57"/>
      <c r="DE45" t="s">
        <v>9</v>
      </c>
      <c r="DF45">
        <v>834</v>
      </c>
      <c r="DG45">
        <v>109</v>
      </c>
      <c r="DH45" s="19">
        <f t="shared" si="28"/>
        <v>0.13069544364508393</v>
      </c>
    </row>
    <row r="46" spans="2:112" x14ac:dyDescent="0.35">
      <c r="C46" t="s">
        <v>54</v>
      </c>
      <c r="D46" t="s">
        <v>8</v>
      </c>
      <c r="E46">
        <v>2059</v>
      </c>
      <c r="F46">
        <v>51</v>
      </c>
      <c r="G46" s="13">
        <f t="shared" si="13"/>
        <v>2.476930548810102E-2</v>
      </c>
      <c r="J46" t="s">
        <v>11</v>
      </c>
      <c r="K46" t="s">
        <v>8</v>
      </c>
      <c r="L46">
        <v>2156</v>
      </c>
      <c r="M46" s="15">
        <v>55</v>
      </c>
      <c r="N46" s="13">
        <f t="shared" si="0"/>
        <v>2.5510204081632654E-2</v>
      </c>
      <c r="Q46" t="s">
        <v>11</v>
      </c>
      <c r="R46" t="s">
        <v>8</v>
      </c>
      <c r="S46" s="15">
        <v>2255</v>
      </c>
      <c r="T46">
        <v>124</v>
      </c>
      <c r="U46" s="13">
        <f t="shared" si="1"/>
        <v>5.4988913525498895E-2</v>
      </c>
      <c r="X46" s="57"/>
      <c r="Y46" t="s">
        <v>3</v>
      </c>
      <c r="Z46" t="s">
        <v>8</v>
      </c>
      <c r="AA46" s="15">
        <v>246</v>
      </c>
      <c r="AB46">
        <v>12</v>
      </c>
      <c r="AC46" s="13">
        <f t="shared" si="20"/>
        <v>4.878048780487805E-2</v>
      </c>
      <c r="AE46" s="57"/>
      <c r="AF46" t="s">
        <v>3</v>
      </c>
      <c r="AG46" t="s">
        <v>8</v>
      </c>
      <c r="AH46">
        <v>251</v>
      </c>
      <c r="AI46">
        <v>3</v>
      </c>
      <c r="AJ46" s="13">
        <f t="shared" si="21"/>
        <v>1.1952191235059761E-2</v>
      </c>
      <c r="AL46" s="57"/>
      <c r="AM46" t="s">
        <v>3</v>
      </c>
      <c r="AN46" t="s">
        <v>8</v>
      </c>
      <c r="AO46">
        <v>321</v>
      </c>
      <c r="AP46" s="15">
        <v>36</v>
      </c>
      <c r="AQ46" s="13">
        <f t="shared" si="22"/>
        <v>0.11214953271028037</v>
      </c>
      <c r="AT46" s="57"/>
      <c r="AU46" t="s">
        <v>3</v>
      </c>
      <c r="AV46" t="s">
        <v>8</v>
      </c>
      <c r="AW46">
        <v>708</v>
      </c>
      <c r="AX46">
        <v>37</v>
      </c>
      <c r="AY46" s="23">
        <f t="shared" si="23"/>
        <v>5.2259887005649715E-2</v>
      </c>
      <c r="BA46" s="57"/>
      <c r="BB46" t="s">
        <v>3</v>
      </c>
      <c r="BC46" t="s">
        <v>8</v>
      </c>
      <c r="BD46">
        <v>251</v>
      </c>
      <c r="BE46">
        <v>3</v>
      </c>
      <c r="BF46" s="13">
        <f t="shared" si="24"/>
        <v>1.1952191235059761E-2</v>
      </c>
      <c r="BH46" s="57"/>
      <c r="BI46" t="s">
        <v>3</v>
      </c>
      <c r="BJ46" t="s">
        <v>8</v>
      </c>
      <c r="BK46" s="15">
        <v>825</v>
      </c>
      <c r="BL46">
        <v>40</v>
      </c>
      <c r="BM46" s="23">
        <f t="shared" si="25"/>
        <v>4.8484848484848485E-2</v>
      </c>
      <c r="BQ46" s="55">
        <v>5</v>
      </c>
      <c r="BR46" s="53" t="s">
        <v>53</v>
      </c>
      <c r="BS46" s="48" t="s">
        <v>4</v>
      </c>
      <c r="BT46" s="1" t="s">
        <v>8</v>
      </c>
      <c r="BU46" s="49">
        <v>5</v>
      </c>
      <c r="BV46" s="52">
        <v>0</v>
      </c>
      <c r="BW46" s="19">
        <f t="shared" si="31"/>
        <v>0</v>
      </c>
      <c r="BY46" s="55">
        <v>5</v>
      </c>
      <c r="BZ46" s="53" t="s">
        <v>53</v>
      </c>
      <c r="CA46" s="1" t="s">
        <v>4</v>
      </c>
      <c r="CB46" s="52" t="s">
        <v>8</v>
      </c>
      <c r="CC46">
        <v>4</v>
      </c>
      <c r="CD46" s="1">
        <v>0</v>
      </c>
      <c r="CE46" s="19">
        <f t="shared" ref="CE46:CE57" si="32">CD46/CC46</f>
        <v>0</v>
      </c>
      <c r="CG46" s="57">
        <v>5</v>
      </c>
      <c r="CH46" s="59" t="s">
        <v>10</v>
      </c>
      <c r="CI46" s="1" t="s">
        <v>4</v>
      </c>
      <c r="CJ46" s="1" t="s">
        <v>8</v>
      </c>
      <c r="CK46" s="18">
        <v>7</v>
      </c>
      <c r="CL46" s="1">
        <v>2</v>
      </c>
      <c r="CM46" s="19">
        <f t="shared" si="30"/>
        <v>0.2857142857142857</v>
      </c>
      <c r="CO46" s="57"/>
      <c r="CP46" t="s">
        <v>3</v>
      </c>
      <c r="CQ46" t="s">
        <v>8</v>
      </c>
      <c r="CR46">
        <v>1021</v>
      </c>
      <c r="CS46">
        <v>50</v>
      </c>
      <c r="CT46" s="19">
        <f t="shared" si="26"/>
        <v>4.8971596474045052E-2</v>
      </c>
      <c r="CV46" s="57"/>
      <c r="CW46" t="s">
        <v>3</v>
      </c>
      <c r="CX46" t="s">
        <v>8</v>
      </c>
      <c r="CY46">
        <v>1155</v>
      </c>
      <c r="CZ46">
        <v>51</v>
      </c>
      <c r="DA46" s="19">
        <f t="shared" si="27"/>
        <v>4.4155844155844157E-2</v>
      </c>
      <c r="DC46" s="57"/>
      <c r="DD46" t="s">
        <v>3</v>
      </c>
      <c r="DE46" t="s">
        <v>8</v>
      </c>
      <c r="DF46">
        <v>1330</v>
      </c>
      <c r="DG46">
        <v>81</v>
      </c>
      <c r="DH46" s="19">
        <f t="shared" si="28"/>
        <v>6.0902255639097742E-2</v>
      </c>
    </row>
    <row r="47" spans="2:112" x14ac:dyDescent="0.35">
      <c r="D47" t="s">
        <v>9</v>
      </c>
      <c r="E47">
        <v>2310</v>
      </c>
      <c r="F47">
        <v>102</v>
      </c>
      <c r="G47" s="13">
        <f t="shared" si="13"/>
        <v>4.4155844155844157E-2</v>
      </c>
      <c r="K47" t="s">
        <v>9</v>
      </c>
      <c r="L47">
        <v>2377</v>
      </c>
      <c r="M47" s="15">
        <v>88</v>
      </c>
      <c r="N47" s="13">
        <f t="shared" si="0"/>
        <v>3.7021455616323098E-2</v>
      </c>
      <c r="R47" t="s">
        <v>9</v>
      </c>
      <c r="S47" s="15">
        <v>2516</v>
      </c>
      <c r="T47">
        <v>164</v>
      </c>
      <c r="U47" s="13">
        <f t="shared" si="1"/>
        <v>6.518282988871224E-2</v>
      </c>
      <c r="X47" s="57"/>
      <c r="Z47" t="s">
        <v>9</v>
      </c>
      <c r="AA47" s="15">
        <v>271</v>
      </c>
      <c r="AB47">
        <v>13</v>
      </c>
      <c r="AC47" s="13">
        <f t="shared" si="20"/>
        <v>4.797047970479705E-2</v>
      </c>
      <c r="AE47" s="57"/>
      <c r="AG47" t="s">
        <v>9</v>
      </c>
      <c r="AH47">
        <v>288</v>
      </c>
      <c r="AI47">
        <v>10</v>
      </c>
      <c r="AJ47" s="13">
        <f t="shared" si="21"/>
        <v>3.4722222222222224E-2</v>
      </c>
      <c r="AL47" s="57"/>
      <c r="AN47" t="s">
        <v>9</v>
      </c>
      <c r="AO47">
        <v>326</v>
      </c>
      <c r="AP47" s="15">
        <v>36</v>
      </c>
      <c r="AQ47" s="13">
        <f t="shared" si="22"/>
        <v>0.11042944785276074</v>
      </c>
      <c r="AT47" s="57"/>
      <c r="AV47" t="s">
        <v>9</v>
      </c>
      <c r="AW47">
        <v>792</v>
      </c>
      <c r="AX47">
        <v>59</v>
      </c>
      <c r="AY47" s="13">
        <f t="shared" si="23"/>
        <v>7.4494949494949489E-2</v>
      </c>
      <c r="BA47" s="57"/>
      <c r="BC47" t="s">
        <v>9</v>
      </c>
      <c r="BD47">
        <v>288</v>
      </c>
      <c r="BE47">
        <v>10</v>
      </c>
      <c r="BF47" s="13">
        <f t="shared" si="24"/>
        <v>3.4722222222222224E-2</v>
      </c>
      <c r="BH47" s="57"/>
      <c r="BJ47" t="s">
        <v>9</v>
      </c>
      <c r="BK47" s="15">
        <v>961</v>
      </c>
      <c r="BL47">
        <v>83</v>
      </c>
      <c r="BM47" s="13">
        <f t="shared" si="25"/>
        <v>8.6368366285119666E-2</v>
      </c>
      <c r="BQ47" s="55"/>
      <c r="BR47" s="53"/>
      <c r="BS47" s="48"/>
      <c r="BT47" s="1" t="s">
        <v>9</v>
      </c>
      <c r="BU47" s="49">
        <v>1</v>
      </c>
      <c r="BV47" s="52">
        <v>0</v>
      </c>
      <c r="BW47" s="19">
        <f t="shared" si="31"/>
        <v>0</v>
      </c>
      <c r="BY47" s="55"/>
      <c r="BZ47" s="53"/>
      <c r="CB47" s="52" t="s">
        <v>9</v>
      </c>
      <c r="CC47">
        <v>5</v>
      </c>
      <c r="CD47" s="1">
        <v>0</v>
      </c>
      <c r="CE47" s="19">
        <f t="shared" si="32"/>
        <v>0</v>
      </c>
      <c r="CG47" s="57"/>
      <c r="CH47" s="59"/>
      <c r="CJ47" s="1" t="s">
        <v>9</v>
      </c>
      <c r="CK47" s="18">
        <v>8</v>
      </c>
      <c r="CL47" s="1">
        <v>0</v>
      </c>
      <c r="CM47" s="19">
        <f t="shared" si="30"/>
        <v>0</v>
      </c>
      <c r="CO47" s="57"/>
      <c r="CQ47" t="s">
        <v>9</v>
      </c>
      <c r="CR47">
        <v>1140</v>
      </c>
      <c r="CS47">
        <v>73</v>
      </c>
      <c r="CT47" s="19">
        <f t="shared" si="26"/>
        <v>6.403508771929825E-2</v>
      </c>
      <c r="CV47" s="57"/>
      <c r="CX47" t="s">
        <v>9</v>
      </c>
      <c r="CY47">
        <v>1236</v>
      </c>
      <c r="CZ47">
        <v>66</v>
      </c>
      <c r="DA47" s="19">
        <f t="shared" si="27"/>
        <v>5.3398058252427182E-2</v>
      </c>
      <c r="DC47" s="57"/>
      <c r="DE47" t="s">
        <v>9</v>
      </c>
      <c r="DF47">
        <v>1490</v>
      </c>
      <c r="DG47">
        <v>128</v>
      </c>
      <c r="DH47" s="19">
        <f t="shared" si="28"/>
        <v>8.5906040268456371E-2</v>
      </c>
    </row>
    <row r="48" spans="2:112" x14ac:dyDescent="0.35">
      <c r="C48" t="s">
        <v>12</v>
      </c>
      <c r="D48" t="s">
        <v>8</v>
      </c>
      <c r="E48">
        <v>81</v>
      </c>
      <c r="F48">
        <v>0</v>
      </c>
      <c r="G48" s="13">
        <f t="shared" si="13"/>
        <v>0</v>
      </c>
      <c r="J48" t="s">
        <v>12</v>
      </c>
      <c r="K48" t="s">
        <v>8</v>
      </c>
      <c r="L48">
        <v>108</v>
      </c>
      <c r="M48" s="15">
        <v>1</v>
      </c>
      <c r="N48" s="13">
        <f t="shared" si="0"/>
        <v>9.2592592592592587E-3</v>
      </c>
      <c r="Q48" t="s">
        <v>12</v>
      </c>
      <c r="R48" t="s">
        <v>8</v>
      </c>
      <c r="S48" s="15">
        <v>134</v>
      </c>
      <c r="T48">
        <v>10</v>
      </c>
      <c r="U48" s="13">
        <f t="shared" si="1"/>
        <v>7.4626865671641784E-2</v>
      </c>
      <c r="X48" s="57"/>
      <c r="Y48" t="s">
        <v>2</v>
      </c>
      <c r="Z48" t="s">
        <v>8</v>
      </c>
      <c r="AA48" s="15">
        <v>224</v>
      </c>
      <c r="AB48">
        <v>19</v>
      </c>
      <c r="AC48" s="13">
        <f t="shared" si="20"/>
        <v>8.4821428571428575E-2</v>
      </c>
      <c r="AE48" s="57"/>
      <c r="AF48" t="s">
        <v>2</v>
      </c>
      <c r="AG48" t="s">
        <v>8</v>
      </c>
      <c r="AH48">
        <v>224</v>
      </c>
      <c r="AI48">
        <v>17</v>
      </c>
      <c r="AJ48" s="13">
        <f t="shared" si="21"/>
        <v>7.5892857142857137E-2</v>
      </c>
      <c r="AL48" s="57"/>
      <c r="AM48" t="s">
        <v>2</v>
      </c>
      <c r="AN48" t="s">
        <v>8</v>
      </c>
      <c r="AO48">
        <v>310</v>
      </c>
      <c r="AP48" s="15">
        <v>61</v>
      </c>
      <c r="AQ48" s="13">
        <f t="shared" si="22"/>
        <v>0.1967741935483871</v>
      </c>
      <c r="AT48" s="57"/>
      <c r="AU48" t="s">
        <v>2</v>
      </c>
      <c r="AV48" t="s">
        <v>8</v>
      </c>
      <c r="AW48">
        <v>434</v>
      </c>
      <c r="AX48">
        <v>14</v>
      </c>
      <c r="AY48" s="13">
        <f t="shared" si="23"/>
        <v>3.2258064516129031E-2</v>
      </c>
      <c r="BA48" s="57"/>
      <c r="BB48" t="s">
        <v>2</v>
      </c>
      <c r="BC48" t="s">
        <v>8</v>
      </c>
      <c r="BD48">
        <v>224</v>
      </c>
      <c r="BE48">
        <v>17</v>
      </c>
      <c r="BF48" s="13">
        <f t="shared" si="24"/>
        <v>7.5892857142857137E-2</v>
      </c>
      <c r="BH48" s="57"/>
      <c r="BI48" t="s">
        <v>2</v>
      </c>
      <c r="BJ48" t="s">
        <v>8</v>
      </c>
      <c r="BK48" s="15">
        <v>604</v>
      </c>
      <c r="BL48">
        <v>63</v>
      </c>
      <c r="BM48" s="13">
        <f t="shared" si="25"/>
        <v>0.10430463576158941</v>
      </c>
      <c r="BQ48" s="55"/>
      <c r="BR48" s="53"/>
      <c r="BS48" s="48" t="s">
        <v>6</v>
      </c>
      <c r="BT48" s="1" t="s">
        <v>8</v>
      </c>
      <c r="BU48" s="45"/>
      <c r="BV48" s="51"/>
      <c r="BY48" s="55"/>
      <c r="BZ48" s="53"/>
      <c r="CA48" s="1" t="s">
        <v>6</v>
      </c>
      <c r="CB48" s="51" t="s">
        <v>8</v>
      </c>
      <c r="CC48">
        <v>2</v>
      </c>
      <c r="CD48" s="1">
        <v>0</v>
      </c>
      <c r="CE48" s="19">
        <f t="shared" si="32"/>
        <v>0</v>
      </c>
      <c r="CG48" s="57"/>
      <c r="CH48" s="57" t="s">
        <v>12</v>
      </c>
      <c r="CI48" s="1" t="s">
        <v>4</v>
      </c>
      <c r="CJ48" s="1" t="s">
        <v>8</v>
      </c>
      <c r="CK48" s="18">
        <v>1</v>
      </c>
      <c r="CL48" s="1">
        <v>0</v>
      </c>
      <c r="CM48" s="19">
        <f t="shared" si="30"/>
        <v>0</v>
      </c>
      <c r="CO48" s="57"/>
      <c r="CP48" t="s">
        <v>2</v>
      </c>
      <c r="CQ48" t="s">
        <v>8</v>
      </c>
      <c r="CR48">
        <v>674</v>
      </c>
      <c r="CS48">
        <v>34</v>
      </c>
      <c r="CT48" s="19">
        <f t="shared" si="26"/>
        <v>5.0445103857566766E-2</v>
      </c>
      <c r="CV48" s="57"/>
      <c r="CW48" t="s">
        <v>2</v>
      </c>
      <c r="CX48" t="s">
        <v>8</v>
      </c>
      <c r="CY48">
        <v>717</v>
      </c>
      <c r="CZ48">
        <v>40</v>
      </c>
      <c r="DA48" s="19">
        <f t="shared" si="27"/>
        <v>5.5788005578800558E-2</v>
      </c>
      <c r="DC48" s="57"/>
      <c r="DD48" t="s">
        <v>2</v>
      </c>
      <c r="DE48" t="s">
        <v>8</v>
      </c>
      <c r="DF48">
        <v>914</v>
      </c>
      <c r="DG48">
        <v>124</v>
      </c>
      <c r="DH48" s="19">
        <f t="shared" si="28"/>
        <v>0.13566739606126915</v>
      </c>
    </row>
    <row r="49" spans="4:112" x14ac:dyDescent="0.35">
      <c r="D49" t="s">
        <v>9</v>
      </c>
      <c r="E49">
        <v>83</v>
      </c>
      <c r="F49">
        <v>1</v>
      </c>
      <c r="G49" s="13">
        <f t="shared" si="13"/>
        <v>1.2048192771084338E-2</v>
      </c>
      <c r="K49" t="s">
        <v>9</v>
      </c>
      <c r="L49">
        <v>110</v>
      </c>
      <c r="M49" s="15">
        <v>6</v>
      </c>
      <c r="N49" s="13">
        <f t="shared" si="0"/>
        <v>5.4545454545454543E-2</v>
      </c>
      <c r="R49" t="s">
        <v>9</v>
      </c>
      <c r="S49" s="15">
        <v>161</v>
      </c>
      <c r="T49">
        <v>16</v>
      </c>
      <c r="U49" s="13">
        <f t="shared" si="1"/>
        <v>9.9378881987577633E-2</v>
      </c>
      <c r="X49" s="58"/>
      <c r="Z49" t="s">
        <v>9</v>
      </c>
      <c r="AA49" s="15">
        <v>266</v>
      </c>
      <c r="AB49">
        <v>21</v>
      </c>
      <c r="AC49" s="13">
        <f t="shared" si="20"/>
        <v>7.8947368421052627E-2</v>
      </c>
      <c r="AE49" s="58"/>
      <c r="AG49" t="s">
        <v>9</v>
      </c>
      <c r="AH49">
        <v>276</v>
      </c>
      <c r="AI49">
        <v>22</v>
      </c>
      <c r="AJ49" s="13">
        <f t="shared" si="21"/>
        <v>7.9710144927536225E-2</v>
      </c>
      <c r="AL49" s="58"/>
      <c r="AN49" t="s">
        <v>9</v>
      </c>
      <c r="AO49">
        <v>303</v>
      </c>
      <c r="AP49" s="15">
        <v>72</v>
      </c>
      <c r="AQ49" s="13">
        <f t="shared" si="22"/>
        <v>0.23762376237623761</v>
      </c>
      <c r="AT49" s="58"/>
      <c r="AV49" t="s">
        <v>9</v>
      </c>
      <c r="AW49">
        <v>579</v>
      </c>
      <c r="AX49">
        <v>25</v>
      </c>
      <c r="AY49" s="13">
        <f t="shared" si="23"/>
        <v>4.317789291882556E-2</v>
      </c>
      <c r="BA49" s="58"/>
      <c r="BC49" t="s">
        <v>9</v>
      </c>
      <c r="BD49">
        <v>276</v>
      </c>
      <c r="BE49">
        <v>22</v>
      </c>
      <c r="BF49" s="13">
        <f t="shared" si="24"/>
        <v>7.9710144927536225E-2</v>
      </c>
      <c r="BH49" s="58"/>
      <c r="BJ49" t="s">
        <v>9</v>
      </c>
      <c r="BK49" s="15">
        <v>774</v>
      </c>
      <c r="BL49">
        <v>92</v>
      </c>
      <c r="BM49" s="13">
        <f t="shared" si="25"/>
        <v>0.11886304909560723</v>
      </c>
      <c r="BQ49" s="55"/>
      <c r="BR49" s="53"/>
      <c r="BS49" s="48"/>
      <c r="BT49" s="1" t="s">
        <v>9</v>
      </c>
      <c r="BU49" s="45"/>
      <c r="BV49" s="51"/>
      <c r="BY49" s="55"/>
      <c r="BZ49" s="53"/>
      <c r="CB49" s="51" t="s">
        <v>9</v>
      </c>
      <c r="CC49">
        <v>6</v>
      </c>
      <c r="CD49" s="1">
        <v>0</v>
      </c>
      <c r="CE49" s="19">
        <f t="shared" si="32"/>
        <v>0</v>
      </c>
      <c r="CG49" s="57"/>
      <c r="CH49" s="57"/>
      <c r="CJ49" s="1" t="s">
        <v>9</v>
      </c>
      <c r="CK49" s="18">
        <v>1</v>
      </c>
      <c r="CL49" s="1">
        <v>0</v>
      </c>
      <c r="CM49" s="19">
        <f t="shared" si="30"/>
        <v>0</v>
      </c>
      <c r="CO49" s="57"/>
      <c r="CQ49" t="s">
        <v>9</v>
      </c>
      <c r="CR49">
        <v>863</v>
      </c>
      <c r="CS49">
        <v>47</v>
      </c>
      <c r="CT49" s="19">
        <f t="shared" si="26"/>
        <v>5.4461181923522596E-2</v>
      </c>
      <c r="CV49" s="57"/>
      <c r="CX49" t="s">
        <v>9</v>
      </c>
      <c r="CY49">
        <v>924</v>
      </c>
      <c r="CZ49">
        <v>60</v>
      </c>
      <c r="DA49" s="19">
        <f t="shared" si="27"/>
        <v>6.4935064935064929E-2</v>
      </c>
      <c r="DC49" s="57"/>
      <c r="DE49" t="s">
        <v>9</v>
      </c>
      <c r="DF49">
        <v>1077</v>
      </c>
      <c r="DG49">
        <v>164</v>
      </c>
      <c r="DH49" s="19">
        <f t="shared" si="28"/>
        <v>0.15227483751160631</v>
      </c>
    </row>
    <row r="50" spans="4:112" x14ac:dyDescent="0.35">
      <c r="X50" s="56">
        <v>5</v>
      </c>
      <c r="Y50" s="37" t="s">
        <v>1</v>
      </c>
      <c r="Z50" t="s">
        <v>8</v>
      </c>
      <c r="AA50" s="15">
        <v>46</v>
      </c>
      <c r="AB50">
        <v>0</v>
      </c>
      <c r="AC50" s="13">
        <f t="shared" si="20"/>
        <v>0</v>
      </c>
      <c r="AE50" s="56">
        <v>5</v>
      </c>
      <c r="AF50" t="s">
        <v>1</v>
      </c>
      <c r="AG50" t="s">
        <v>8</v>
      </c>
      <c r="AH50">
        <v>62</v>
      </c>
      <c r="AI50">
        <v>10</v>
      </c>
      <c r="AJ50" s="13">
        <f t="shared" si="21"/>
        <v>0.16129032258064516</v>
      </c>
      <c r="AL50" s="56">
        <v>5</v>
      </c>
      <c r="AM50" t="s">
        <v>1</v>
      </c>
      <c r="AN50" t="s">
        <v>8</v>
      </c>
      <c r="AO50">
        <v>84</v>
      </c>
      <c r="AP50" s="15">
        <v>15</v>
      </c>
      <c r="AQ50" s="13">
        <f t="shared" si="22"/>
        <v>0.17857142857142858</v>
      </c>
      <c r="AT50" s="56">
        <v>5</v>
      </c>
      <c r="AU50" t="s">
        <v>1</v>
      </c>
      <c r="AV50" t="s">
        <v>8</v>
      </c>
      <c r="AW50">
        <v>95</v>
      </c>
      <c r="AX50">
        <v>3</v>
      </c>
      <c r="AY50" s="13">
        <f t="shared" si="23"/>
        <v>3.1578947368421054E-2</v>
      </c>
      <c r="BA50" s="56">
        <v>5</v>
      </c>
      <c r="BB50" t="s">
        <v>1</v>
      </c>
      <c r="BC50" t="s">
        <v>8</v>
      </c>
      <c r="BD50">
        <v>62</v>
      </c>
      <c r="BE50">
        <v>10</v>
      </c>
      <c r="BF50" s="13">
        <f t="shared" si="24"/>
        <v>0.16129032258064516</v>
      </c>
      <c r="BH50" s="56">
        <v>5</v>
      </c>
      <c r="BI50" t="s">
        <v>1</v>
      </c>
      <c r="BJ50" t="s">
        <v>8</v>
      </c>
      <c r="BK50" s="15">
        <v>115</v>
      </c>
      <c r="BL50">
        <v>24</v>
      </c>
      <c r="BM50" s="13">
        <f t="shared" si="25"/>
        <v>0.20869565217391303</v>
      </c>
      <c r="BQ50" s="55"/>
      <c r="BR50" s="53"/>
      <c r="BS50" s="48" t="s">
        <v>3</v>
      </c>
      <c r="BT50" s="1" t="s">
        <v>8</v>
      </c>
      <c r="BU50" s="21">
        <v>7</v>
      </c>
      <c r="BV50" s="18">
        <v>0</v>
      </c>
      <c r="BW50" s="19">
        <f t="shared" ref="BW50:BW55" si="33">BV50/BU50</f>
        <v>0</v>
      </c>
      <c r="BY50" s="55"/>
      <c r="BZ50" s="53"/>
      <c r="CA50" s="1" t="s">
        <v>3</v>
      </c>
      <c r="CB50" s="18" t="s">
        <v>8</v>
      </c>
      <c r="CC50">
        <v>10</v>
      </c>
      <c r="CD50" s="1">
        <v>0</v>
      </c>
      <c r="CE50" s="19">
        <f t="shared" si="32"/>
        <v>0</v>
      </c>
      <c r="CG50" s="57"/>
      <c r="CH50" s="59" t="s">
        <v>10</v>
      </c>
      <c r="CI50" s="1" t="s">
        <v>6</v>
      </c>
      <c r="CJ50" s="1" t="s">
        <v>8</v>
      </c>
      <c r="CK50" s="18">
        <v>4</v>
      </c>
      <c r="CL50" s="1">
        <v>0</v>
      </c>
      <c r="CM50" s="19">
        <f t="shared" si="30"/>
        <v>0</v>
      </c>
      <c r="CO50" s="57">
        <v>5</v>
      </c>
      <c r="CP50" t="s">
        <v>1</v>
      </c>
      <c r="CQ50" t="s">
        <v>8</v>
      </c>
      <c r="CR50">
        <v>141</v>
      </c>
      <c r="CS50">
        <v>3</v>
      </c>
      <c r="CT50" s="19">
        <f t="shared" si="26"/>
        <v>2.1276595744680851E-2</v>
      </c>
      <c r="CV50" s="57">
        <v>5</v>
      </c>
      <c r="CW50" t="s">
        <v>1</v>
      </c>
      <c r="CX50" t="s">
        <v>8</v>
      </c>
      <c r="CY50">
        <v>172</v>
      </c>
      <c r="CZ50">
        <v>17</v>
      </c>
      <c r="DA50" s="19">
        <f t="shared" si="27"/>
        <v>9.8837209302325577E-2</v>
      </c>
      <c r="DC50" s="57">
        <v>5</v>
      </c>
      <c r="DD50" t="s">
        <v>1</v>
      </c>
      <c r="DE50" t="s">
        <v>8</v>
      </c>
      <c r="DF50">
        <v>199</v>
      </c>
      <c r="DG50">
        <v>39</v>
      </c>
      <c r="DH50" s="19">
        <f t="shared" si="28"/>
        <v>0.19597989949748743</v>
      </c>
    </row>
    <row r="51" spans="4:112" x14ac:dyDescent="0.35">
      <c r="E51">
        <f>SUM(E2:E50)</f>
        <v>52070</v>
      </c>
      <c r="F51">
        <f>SUM(F2:F50)</f>
        <v>3759</v>
      </c>
      <c r="L51">
        <f>SUM(L2:L50)</f>
        <v>54101</v>
      </c>
      <c r="M51">
        <f>SUM(M2:M50)</f>
        <v>4326</v>
      </c>
      <c r="S51">
        <f>SUM(S2:S50)</f>
        <v>56268</v>
      </c>
      <c r="T51">
        <f>SUM(T2:T50)</f>
        <v>7325</v>
      </c>
      <c r="X51" s="57"/>
      <c r="Z51" t="s">
        <v>9</v>
      </c>
      <c r="AA51" s="15">
        <v>47</v>
      </c>
      <c r="AB51">
        <v>0</v>
      </c>
      <c r="AC51" s="13">
        <f t="shared" si="20"/>
        <v>0</v>
      </c>
      <c r="AE51" s="57"/>
      <c r="AG51" t="s">
        <v>9</v>
      </c>
      <c r="AH51">
        <v>67</v>
      </c>
      <c r="AI51">
        <v>11</v>
      </c>
      <c r="AJ51" s="13">
        <f t="shared" si="21"/>
        <v>0.16417910447761194</v>
      </c>
      <c r="AL51" s="57"/>
      <c r="AN51" t="s">
        <v>9</v>
      </c>
      <c r="AO51">
        <v>65</v>
      </c>
      <c r="AP51" s="15">
        <v>7</v>
      </c>
      <c r="AQ51" s="13">
        <f t="shared" si="22"/>
        <v>0.1076923076923077</v>
      </c>
      <c r="AT51" s="57"/>
      <c r="AV51" t="s">
        <v>9</v>
      </c>
      <c r="AW51">
        <v>98</v>
      </c>
      <c r="AX51">
        <v>5</v>
      </c>
      <c r="AY51" s="13">
        <f t="shared" si="23"/>
        <v>5.1020408163265307E-2</v>
      </c>
      <c r="BA51" s="57"/>
      <c r="BC51" t="s">
        <v>9</v>
      </c>
      <c r="BD51">
        <v>67</v>
      </c>
      <c r="BE51">
        <v>11</v>
      </c>
      <c r="BF51" s="13">
        <f t="shared" si="24"/>
        <v>0.16417910447761194</v>
      </c>
      <c r="BH51" s="57"/>
      <c r="BJ51" t="s">
        <v>9</v>
      </c>
      <c r="BK51" s="15">
        <v>111</v>
      </c>
      <c r="BL51">
        <v>35</v>
      </c>
      <c r="BM51" s="13">
        <f t="shared" si="25"/>
        <v>0.31531531531531531</v>
      </c>
      <c r="BQ51" s="55"/>
      <c r="BR51" s="53"/>
      <c r="BS51" s="48"/>
      <c r="BT51" s="1" t="s">
        <v>9</v>
      </c>
      <c r="BU51" s="21">
        <v>8</v>
      </c>
      <c r="BV51" s="18">
        <v>0</v>
      </c>
      <c r="BW51" s="19">
        <f t="shared" si="33"/>
        <v>0</v>
      </c>
      <c r="BY51" s="55"/>
      <c r="BZ51" s="53"/>
      <c r="CB51" s="18" t="s">
        <v>9</v>
      </c>
      <c r="CC51">
        <v>13</v>
      </c>
      <c r="CD51" s="1">
        <v>0</v>
      </c>
      <c r="CE51" s="19">
        <f t="shared" si="32"/>
        <v>0</v>
      </c>
      <c r="CG51" s="57"/>
      <c r="CH51" s="59"/>
      <c r="CJ51" s="1" t="s">
        <v>9</v>
      </c>
      <c r="CK51" s="18">
        <v>3</v>
      </c>
      <c r="CL51" s="1">
        <v>0</v>
      </c>
      <c r="CM51" s="19">
        <f t="shared" si="30"/>
        <v>0</v>
      </c>
      <c r="CO51" s="57"/>
      <c r="CQ51" t="s">
        <v>9</v>
      </c>
      <c r="CR51">
        <v>145</v>
      </c>
      <c r="CS51">
        <v>5</v>
      </c>
      <c r="CT51" s="19">
        <f t="shared" si="26"/>
        <v>3.4482758620689655E-2</v>
      </c>
      <c r="CV51" s="57"/>
      <c r="CX51" t="s">
        <v>9</v>
      </c>
      <c r="CY51">
        <v>186</v>
      </c>
      <c r="CZ51">
        <v>18</v>
      </c>
      <c r="DA51" s="19">
        <f t="shared" si="27"/>
        <v>9.6774193548387094E-2</v>
      </c>
      <c r="DC51" s="57"/>
      <c r="DE51" t="s">
        <v>9</v>
      </c>
      <c r="DF51">
        <v>176</v>
      </c>
      <c r="DG51">
        <v>42</v>
      </c>
      <c r="DH51" s="19">
        <f t="shared" si="28"/>
        <v>0.23863636363636365</v>
      </c>
    </row>
    <row r="52" spans="4:112" x14ac:dyDescent="0.35">
      <c r="X52" s="57"/>
      <c r="Y52" t="s">
        <v>4</v>
      </c>
      <c r="Z52" t="s">
        <v>8</v>
      </c>
      <c r="AA52" s="15">
        <v>244</v>
      </c>
      <c r="AB52">
        <v>12</v>
      </c>
      <c r="AC52" s="13">
        <f t="shared" si="20"/>
        <v>4.9180327868852458E-2</v>
      </c>
      <c r="AE52" s="57"/>
      <c r="AF52" t="s">
        <v>4</v>
      </c>
      <c r="AG52" t="s">
        <v>8</v>
      </c>
      <c r="AH52">
        <v>277</v>
      </c>
      <c r="AI52">
        <v>20</v>
      </c>
      <c r="AJ52" s="13">
        <f t="shared" si="21"/>
        <v>7.2202166064981949E-2</v>
      </c>
      <c r="AL52" s="57"/>
      <c r="AM52" t="s">
        <v>4</v>
      </c>
      <c r="AN52" t="s">
        <v>8</v>
      </c>
      <c r="AO52">
        <v>255</v>
      </c>
      <c r="AP52" s="15">
        <v>40</v>
      </c>
      <c r="AQ52" s="13">
        <f t="shared" si="22"/>
        <v>0.15686274509803921</v>
      </c>
      <c r="AT52" s="57"/>
      <c r="AU52" t="s">
        <v>4</v>
      </c>
      <c r="AV52" t="s">
        <v>8</v>
      </c>
      <c r="AW52">
        <v>439</v>
      </c>
      <c r="AX52">
        <v>6</v>
      </c>
      <c r="AY52" s="13">
        <f t="shared" si="23"/>
        <v>1.366742596810934E-2</v>
      </c>
      <c r="BA52" s="57"/>
      <c r="BB52" t="s">
        <v>4</v>
      </c>
      <c r="BC52" t="s">
        <v>8</v>
      </c>
      <c r="BD52">
        <v>277</v>
      </c>
      <c r="BE52">
        <v>20</v>
      </c>
      <c r="BF52" s="24">
        <f t="shared" si="24"/>
        <v>7.2202166064981949E-2</v>
      </c>
      <c r="BH52" s="57"/>
      <c r="BI52" t="s">
        <v>4</v>
      </c>
      <c r="BJ52" t="s">
        <v>8</v>
      </c>
      <c r="BK52" s="15">
        <v>569</v>
      </c>
      <c r="BL52">
        <v>41</v>
      </c>
      <c r="BM52" s="24">
        <f t="shared" si="25"/>
        <v>7.2056239015817217E-2</v>
      </c>
      <c r="BQ52" s="55"/>
      <c r="BR52" s="53" t="s">
        <v>12</v>
      </c>
      <c r="BS52" s="48" t="s">
        <v>3</v>
      </c>
      <c r="BT52" s="1" t="s">
        <v>8</v>
      </c>
      <c r="BU52" s="21">
        <v>60</v>
      </c>
      <c r="BV52" s="18">
        <v>0</v>
      </c>
      <c r="BW52" s="19">
        <f t="shared" si="33"/>
        <v>0</v>
      </c>
      <c r="BY52" s="55"/>
      <c r="BZ52" s="53" t="s">
        <v>12</v>
      </c>
      <c r="CA52" s="1" t="s">
        <v>3</v>
      </c>
      <c r="CB52" s="18" t="s">
        <v>8</v>
      </c>
      <c r="CC52">
        <v>85</v>
      </c>
      <c r="CD52" s="1">
        <v>4</v>
      </c>
      <c r="CE52" s="19">
        <f t="shared" si="32"/>
        <v>4.7058823529411764E-2</v>
      </c>
      <c r="CG52" s="57"/>
      <c r="CH52" s="59"/>
      <c r="CI52" s="1" t="s">
        <v>3</v>
      </c>
      <c r="CJ52" s="1" t="s">
        <v>8</v>
      </c>
      <c r="CK52" s="18">
        <v>12</v>
      </c>
      <c r="CL52" s="1">
        <v>0</v>
      </c>
      <c r="CM52" s="19">
        <f t="shared" si="30"/>
        <v>0</v>
      </c>
      <c r="CO52" s="57"/>
      <c r="CP52" t="s">
        <v>4</v>
      </c>
      <c r="CQ52" t="s">
        <v>8</v>
      </c>
      <c r="CR52">
        <v>688</v>
      </c>
      <c r="CS52">
        <v>18</v>
      </c>
      <c r="CT52" s="19">
        <f t="shared" si="26"/>
        <v>2.616279069767442E-2</v>
      </c>
      <c r="CV52" s="57"/>
      <c r="CW52" t="s">
        <v>4</v>
      </c>
      <c r="CX52" t="s">
        <v>8</v>
      </c>
      <c r="CY52">
        <v>771</v>
      </c>
      <c r="CZ52">
        <v>30</v>
      </c>
      <c r="DA52" s="19">
        <f t="shared" si="27"/>
        <v>3.8910505836575876E-2</v>
      </c>
      <c r="DC52" s="57"/>
      <c r="DD52" t="s">
        <v>4</v>
      </c>
      <c r="DE52" t="s">
        <v>8</v>
      </c>
      <c r="DF52">
        <v>832</v>
      </c>
      <c r="DG52">
        <v>83</v>
      </c>
      <c r="DH52" s="19">
        <f t="shared" si="28"/>
        <v>9.9759615384615391E-2</v>
      </c>
    </row>
    <row r="53" spans="4:112" x14ac:dyDescent="0.35">
      <c r="X53" s="57"/>
      <c r="Z53" t="s">
        <v>9</v>
      </c>
      <c r="AA53" s="15">
        <v>284</v>
      </c>
      <c r="AB53">
        <v>27</v>
      </c>
      <c r="AC53" s="13">
        <f t="shared" si="20"/>
        <v>9.5070422535211266E-2</v>
      </c>
      <c r="AE53" s="57"/>
      <c r="AG53" t="s">
        <v>9</v>
      </c>
      <c r="AH53">
        <v>290</v>
      </c>
      <c r="AI53">
        <v>35</v>
      </c>
      <c r="AJ53" s="13">
        <f t="shared" si="21"/>
        <v>0.1206896551724138</v>
      </c>
      <c r="AL53" s="57"/>
      <c r="AN53" t="s">
        <v>9</v>
      </c>
      <c r="AO53">
        <v>312</v>
      </c>
      <c r="AP53" s="15">
        <v>53</v>
      </c>
      <c r="AQ53" s="13">
        <f t="shared" si="22"/>
        <v>0.16987179487179488</v>
      </c>
      <c r="AT53" s="57"/>
      <c r="AV53" t="s">
        <v>9</v>
      </c>
      <c r="AW53">
        <v>469</v>
      </c>
      <c r="AX53">
        <v>8</v>
      </c>
      <c r="AY53" s="13">
        <f t="shared" si="23"/>
        <v>1.7057569296375266E-2</v>
      </c>
      <c r="BA53" s="57"/>
      <c r="BC53" t="s">
        <v>9</v>
      </c>
      <c r="BD53">
        <v>290</v>
      </c>
      <c r="BE53">
        <v>35</v>
      </c>
      <c r="BF53" s="13">
        <f t="shared" si="24"/>
        <v>0.1206896551724138</v>
      </c>
      <c r="BH53" s="57"/>
      <c r="BJ53" t="s">
        <v>9</v>
      </c>
      <c r="BK53" s="15">
        <v>577</v>
      </c>
      <c r="BL53">
        <v>45</v>
      </c>
      <c r="BM53" s="13">
        <f t="shared" si="25"/>
        <v>7.7989601386481797E-2</v>
      </c>
      <c r="BQ53" s="55"/>
      <c r="BR53" s="53"/>
      <c r="BS53" s="48"/>
      <c r="BT53" s="1" t="s">
        <v>9</v>
      </c>
      <c r="BU53" s="21">
        <v>58</v>
      </c>
      <c r="BV53" s="1">
        <v>0</v>
      </c>
      <c r="BW53" s="19">
        <f t="shared" si="33"/>
        <v>0</v>
      </c>
      <c r="BY53" s="55"/>
      <c r="BZ53" s="53"/>
      <c r="CB53" s="18" t="s">
        <v>9</v>
      </c>
      <c r="CC53">
        <v>106</v>
      </c>
      <c r="CD53" s="1">
        <v>3</v>
      </c>
      <c r="CE53" s="19">
        <f t="shared" si="32"/>
        <v>2.8301886792452831E-2</v>
      </c>
      <c r="CG53" s="57"/>
      <c r="CH53" s="59"/>
      <c r="CJ53" s="1" t="s">
        <v>9</v>
      </c>
      <c r="CK53" s="18">
        <v>14</v>
      </c>
      <c r="CL53" s="1">
        <v>0</v>
      </c>
      <c r="CM53" s="19">
        <f t="shared" si="30"/>
        <v>0</v>
      </c>
      <c r="CO53" s="57"/>
      <c r="CQ53" t="s">
        <v>9</v>
      </c>
      <c r="CR53">
        <v>754</v>
      </c>
      <c r="CS53">
        <v>35</v>
      </c>
      <c r="CT53" s="19">
        <f t="shared" si="26"/>
        <v>4.6419098143236075E-2</v>
      </c>
      <c r="CV53" s="57"/>
      <c r="CX53" t="s">
        <v>9</v>
      </c>
      <c r="CY53">
        <v>855</v>
      </c>
      <c r="CZ53">
        <v>58</v>
      </c>
      <c r="DA53" s="19">
        <f t="shared" si="27"/>
        <v>6.7836257309941514E-2</v>
      </c>
      <c r="DC53" s="57"/>
      <c r="DE53" t="s">
        <v>9</v>
      </c>
      <c r="DF53">
        <v>898</v>
      </c>
      <c r="DG53">
        <v>98</v>
      </c>
      <c r="DH53" s="19">
        <f t="shared" si="28"/>
        <v>0.10913140311804009</v>
      </c>
    </row>
    <row r="54" spans="4:112" x14ac:dyDescent="0.35">
      <c r="X54" s="57"/>
      <c r="Y54" t="s">
        <v>5</v>
      </c>
      <c r="Z54" t="s">
        <v>8</v>
      </c>
      <c r="AA54" s="15">
        <v>210</v>
      </c>
      <c r="AB54">
        <v>19</v>
      </c>
      <c r="AC54" s="13">
        <f t="shared" si="20"/>
        <v>9.0476190476190474E-2</v>
      </c>
      <c r="AE54" s="57"/>
      <c r="AF54" t="s">
        <v>5</v>
      </c>
      <c r="AG54" t="s">
        <v>8</v>
      </c>
      <c r="AH54">
        <v>195</v>
      </c>
      <c r="AI54">
        <v>17</v>
      </c>
      <c r="AJ54" s="13">
        <f t="shared" si="21"/>
        <v>8.7179487179487175E-2</v>
      </c>
      <c r="AL54" s="57"/>
      <c r="AM54" t="s">
        <v>5</v>
      </c>
      <c r="AN54" t="s">
        <v>8</v>
      </c>
      <c r="AO54">
        <v>177</v>
      </c>
      <c r="AP54" s="15">
        <v>20</v>
      </c>
      <c r="AQ54" s="13">
        <f t="shared" si="22"/>
        <v>0.11299435028248588</v>
      </c>
      <c r="AT54" s="57"/>
      <c r="AU54" t="s">
        <v>5</v>
      </c>
      <c r="AV54" t="s">
        <v>8</v>
      </c>
      <c r="AW54">
        <v>252</v>
      </c>
      <c r="AX54">
        <v>18</v>
      </c>
      <c r="AY54" s="13">
        <f t="shared" si="23"/>
        <v>7.1428571428571425E-2</v>
      </c>
      <c r="BA54" s="57"/>
      <c r="BB54" t="s">
        <v>5</v>
      </c>
      <c r="BC54" t="s">
        <v>8</v>
      </c>
      <c r="BD54">
        <v>195</v>
      </c>
      <c r="BE54">
        <v>17</v>
      </c>
      <c r="BF54" s="13">
        <f t="shared" si="24"/>
        <v>8.7179487179487175E-2</v>
      </c>
      <c r="BH54" s="57"/>
      <c r="BI54" t="s">
        <v>5</v>
      </c>
      <c r="BJ54" t="s">
        <v>8</v>
      </c>
      <c r="BK54" s="15">
        <v>257</v>
      </c>
      <c r="BL54">
        <v>10</v>
      </c>
      <c r="BM54" s="13">
        <f t="shared" si="25"/>
        <v>3.8910505836575876E-2</v>
      </c>
      <c r="BQ54" s="55"/>
      <c r="BR54" s="53"/>
      <c r="BS54" s="48" t="s">
        <v>2</v>
      </c>
      <c r="BT54" s="1" t="s">
        <v>8</v>
      </c>
      <c r="BU54" s="21">
        <v>20</v>
      </c>
      <c r="BV54" s="1">
        <v>1</v>
      </c>
      <c r="BW54" s="19">
        <f t="shared" si="33"/>
        <v>0.05</v>
      </c>
      <c r="BY54" s="55"/>
      <c r="BZ54" s="53"/>
      <c r="CA54" s="1" t="s">
        <v>2</v>
      </c>
      <c r="CB54" s="18" t="s">
        <v>8</v>
      </c>
      <c r="CC54">
        <v>12</v>
      </c>
      <c r="CD54" s="1">
        <v>0</v>
      </c>
      <c r="CE54" s="19">
        <f t="shared" si="32"/>
        <v>0</v>
      </c>
      <c r="CG54" s="57"/>
      <c r="CH54" s="57" t="s">
        <v>12</v>
      </c>
      <c r="CI54" s="1" t="s">
        <v>3</v>
      </c>
      <c r="CJ54" s="1" t="s">
        <v>8</v>
      </c>
      <c r="CK54" s="18">
        <v>161</v>
      </c>
      <c r="CL54" s="1">
        <v>6</v>
      </c>
      <c r="CM54" s="19">
        <f t="shared" si="30"/>
        <v>3.7267080745341616E-2</v>
      </c>
      <c r="CO54" s="57"/>
      <c r="CP54" t="s">
        <v>5</v>
      </c>
      <c r="CQ54" t="s">
        <v>8</v>
      </c>
      <c r="CR54">
        <v>462</v>
      </c>
      <c r="CS54">
        <v>37</v>
      </c>
      <c r="CT54" s="19">
        <f t="shared" si="26"/>
        <v>8.0086580086580081E-2</v>
      </c>
      <c r="CV54" s="57"/>
      <c r="CW54" t="s">
        <v>5</v>
      </c>
      <c r="CX54" t="s">
        <v>8</v>
      </c>
      <c r="CY54">
        <v>431</v>
      </c>
      <c r="CZ54">
        <v>48</v>
      </c>
      <c r="DA54" s="19">
        <f t="shared" si="27"/>
        <v>0.11136890951276102</v>
      </c>
      <c r="DC54" s="57"/>
      <c r="DD54" t="s">
        <v>5</v>
      </c>
      <c r="DE54" t="s">
        <v>8</v>
      </c>
      <c r="DF54">
        <v>434</v>
      </c>
      <c r="DG54">
        <v>30</v>
      </c>
      <c r="DH54" s="19">
        <f t="shared" si="28"/>
        <v>6.9124423963133647E-2</v>
      </c>
    </row>
    <row r="55" spans="4:112" x14ac:dyDescent="0.35">
      <c r="X55" s="57"/>
      <c r="Z55" t="s">
        <v>9</v>
      </c>
      <c r="AA55" s="15">
        <v>216</v>
      </c>
      <c r="AB55">
        <v>24</v>
      </c>
      <c r="AC55" s="13">
        <f t="shared" si="20"/>
        <v>0.1111111111111111</v>
      </c>
      <c r="AE55" s="57"/>
      <c r="AG55" t="s">
        <v>9</v>
      </c>
      <c r="AH55">
        <v>185</v>
      </c>
      <c r="AI55">
        <v>15</v>
      </c>
      <c r="AJ55" s="13">
        <f t="shared" si="21"/>
        <v>8.1081081081081086E-2</v>
      </c>
      <c r="AL55" s="57"/>
      <c r="AN55" t="s">
        <v>9</v>
      </c>
      <c r="AO55">
        <v>208</v>
      </c>
      <c r="AP55" s="15">
        <v>43</v>
      </c>
      <c r="AQ55" s="13">
        <f t="shared" si="22"/>
        <v>0.20673076923076922</v>
      </c>
      <c r="AT55" s="57"/>
      <c r="AV55" t="s">
        <v>9</v>
      </c>
      <c r="AW55">
        <v>275</v>
      </c>
      <c r="AX55">
        <v>16</v>
      </c>
      <c r="AY55" s="13">
        <f t="shared" si="23"/>
        <v>5.8181818181818182E-2</v>
      </c>
      <c r="BA55" s="57"/>
      <c r="BC55" t="s">
        <v>9</v>
      </c>
      <c r="BD55">
        <v>185</v>
      </c>
      <c r="BE55">
        <v>15</v>
      </c>
      <c r="BF55" s="13">
        <f t="shared" si="24"/>
        <v>8.1081081081081086E-2</v>
      </c>
      <c r="BH55" s="57"/>
      <c r="BJ55" t="s">
        <v>9</v>
      </c>
      <c r="BK55" s="15">
        <v>282</v>
      </c>
      <c r="BL55">
        <v>32</v>
      </c>
      <c r="BM55" s="13">
        <f t="shared" si="25"/>
        <v>0.11347517730496454</v>
      </c>
      <c r="BQ55" s="55"/>
      <c r="BR55" s="53"/>
      <c r="BS55" s="48"/>
      <c r="BT55" s="1" t="s">
        <v>9</v>
      </c>
      <c r="BU55" s="21">
        <v>21</v>
      </c>
      <c r="BV55" s="18">
        <v>0</v>
      </c>
      <c r="BW55" s="19">
        <f t="shared" si="33"/>
        <v>0</v>
      </c>
      <c r="BY55" s="55"/>
      <c r="BZ55" s="53"/>
      <c r="CB55" s="18" t="s">
        <v>9</v>
      </c>
      <c r="CC55">
        <v>13</v>
      </c>
      <c r="CD55" s="1">
        <v>0</v>
      </c>
      <c r="CE55" s="19">
        <f t="shared" si="32"/>
        <v>0</v>
      </c>
      <c r="CG55" s="57"/>
      <c r="CH55" s="57"/>
      <c r="CJ55" s="1" t="s">
        <v>9</v>
      </c>
      <c r="CK55" s="18">
        <v>164</v>
      </c>
      <c r="CL55" s="1">
        <v>2</v>
      </c>
      <c r="CM55" s="19">
        <f t="shared" si="30"/>
        <v>1.2195121951219513E-2</v>
      </c>
      <c r="CO55" s="57"/>
      <c r="CQ55" t="s">
        <v>9</v>
      </c>
      <c r="CR55">
        <v>491</v>
      </c>
      <c r="CS55">
        <v>40</v>
      </c>
      <c r="CT55" s="19">
        <f t="shared" si="26"/>
        <v>8.1466395112016296E-2</v>
      </c>
      <c r="CV55" s="57"/>
      <c r="CX55" t="s">
        <v>9</v>
      </c>
      <c r="CY55">
        <v>384</v>
      </c>
      <c r="CZ55">
        <v>33</v>
      </c>
      <c r="DA55" s="19">
        <f t="shared" si="27"/>
        <v>8.59375E-2</v>
      </c>
      <c r="DC55" s="57"/>
      <c r="DE55" t="s">
        <v>9</v>
      </c>
      <c r="DF55">
        <v>490</v>
      </c>
      <c r="DG55">
        <v>75</v>
      </c>
      <c r="DH55" s="19">
        <f t="shared" si="28"/>
        <v>0.15306122448979592</v>
      </c>
    </row>
    <row r="56" spans="4:112" x14ac:dyDescent="0.35">
      <c r="X56" s="57"/>
      <c r="Y56" t="s">
        <v>6</v>
      </c>
      <c r="Z56" t="s">
        <v>8</v>
      </c>
      <c r="AA56" s="15">
        <v>171</v>
      </c>
      <c r="AB56">
        <v>15</v>
      </c>
      <c r="AC56" s="13">
        <f t="shared" si="20"/>
        <v>8.771929824561403E-2</v>
      </c>
      <c r="AE56" s="57"/>
      <c r="AF56" t="s">
        <v>6</v>
      </c>
      <c r="AG56" t="s">
        <v>8</v>
      </c>
      <c r="AH56">
        <v>179</v>
      </c>
      <c r="AI56">
        <v>20</v>
      </c>
      <c r="AJ56" s="13">
        <f t="shared" si="21"/>
        <v>0.11173184357541899</v>
      </c>
      <c r="AL56" s="57"/>
      <c r="AM56" t="s">
        <v>6</v>
      </c>
      <c r="AN56" t="s">
        <v>8</v>
      </c>
      <c r="AO56">
        <v>168</v>
      </c>
      <c r="AP56" s="15">
        <v>34</v>
      </c>
      <c r="AQ56" s="13">
        <f t="shared" si="22"/>
        <v>0.20238095238095238</v>
      </c>
      <c r="AT56" s="57"/>
      <c r="AU56" t="s">
        <v>6</v>
      </c>
      <c r="AV56" t="s">
        <v>8</v>
      </c>
      <c r="AW56">
        <v>386</v>
      </c>
      <c r="AX56">
        <v>13</v>
      </c>
      <c r="AY56" s="13">
        <f t="shared" si="23"/>
        <v>3.367875647668394E-2</v>
      </c>
      <c r="BA56" s="57"/>
      <c r="BB56" t="s">
        <v>6</v>
      </c>
      <c r="BC56" t="s">
        <v>8</v>
      </c>
      <c r="BD56">
        <v>179</v>
      </c>
      <c r="BE56">
        <v>20</v>
      </c>
      <c r="BF56" s="13">
        <f t="shared" si="24"/>
        <v>0.11173184357541899</v>
      </c>
      <c r="BH56" s="57"/>
      <c r="BI56" t="s">
        <v>6</v>
      </c>
      <c r="BJ56" t="s">
        <v>8</v>
      </c>
      <c r="BK56" s="15">
        <v>455</v>
      </c>
      <c r="BL56">
        <v>25</v>
      </c>
      <c r="BM56" s="13">
        <f t="shared" si="25"/>
        <v>5.4945054945054944E-2</v>
      </c>
      <c r="BQ56" s="55">
        <v>6</v>
      </c>
      <c r="BR56" s="53" t="s">
        <v>53</v>
      </c>
      <c r="BS56" s="48" t="s">
        <v>4</v>
      </c>
      <c r="BT56" s="18" t="s">
        <v>8</v>
      </c>
      <c r="BY56" s="55">
        <v>6</v>
      </c>
      <c r="BZ56" s="53" t="s">
        <v>53</v>
      </c>
      <c r="CA56" s="1" t="s">
        <v>4</v>
      </c>
      <c r="CB56" s="18" t="s">
        <v>8</v>
      </c>
      <c r="CC56">
        <v>4</v>
      </c>
      <c r="CD56" s="1">
        <v>0</v>
      </c>
      <c r="CE56" s="19">
        <f t="shared" si="32"/>
        <v>0</v>
      </c>
      <c r="CG56" s="57">
        <v>6</v>
      </c>
      <c r="CH56" s="59" t="s">
        <v>10</v>
      </c>
      <c r="CI56" s="1" t="s">
        <v>4</v>
      </c>
      <c r="CJ56" s="1" t="s">
        <v>8</v>
      </c>
      <c r="CK56" s="18">
        <v>8</v>
      </c>
      <c r="CL56" s="1">
        <v>0</v>
      </c>
      <c r="CM56" s="19">
        <f t="shared" si="30"/>
        <v>0</v>
      </c>
      <c r="CO56" s="57"/>
      <c r="CP56" t="s">
        <v>6</v>
      </c>
      <c r="CQ56" t="s">
        <v>8</v>
      </c>
      <c r="CR56">
        <v>557</v>
      </c>
      <c r="CS56">
        <v>28</v>
      </c>
      <c r="CT56" s="19">
        <f t="shared" si="26"/>
        <v>5.0269299820466788E-2</v>
      </c>
      <c r="CV56" s="57"/>
      <c r="CW56" t="s">
        <v>6</v>
      </c>
      <c r="CX56" t="s">
        <v>8</v>
      </c>
      <c r="CY56">
        <v>593</v>
      </c>
      <c r="CZ56">
        <v>33</v>
      </c>
      <c r="DA56" s="19">
        <f t="shared" si="27"/>
        <v>5.5649241146711638E-2</v>
      </c>
      <c r="DC56" s="57"/>
      <c r="DD56" t="s">
        <v>6</v>
      </c>
      <c r="DE56" t="s">
        <v>8</v>
      </c>
      <c r="DF56">
        <v>627</v>
      </c>
      <c r="DG56">
        <v>59</v>
      </c>
      <c r="DH56" s="19">
        <f t="shared" si="28"/>
        <v>9.4098883572567779E-2</v>
      </c>
    </row>
    <row r="57" spans="4:112" x14ac:dyDescent="0.35">
      <c r="X57" s="57"/>
      <c r="Z57" t="s">
        <v>9</v>
      </c>
      <c r="AA57" s="15">
        <v>190</v>
      </c>
      <c r="AB57">
        <v>21</v>
      </c>
      <c r="AC57" s="13">
        <f t="shared" si="20"/>
        <v>0.11052631578947368</v>
      </c>
      <c r="AE57" s="57"/>
      <c r="AG57" t="s">
        <v>9</v>
      </c>
      <c r="AH57">
        <v>193</v>
      </c>
      <c r="AI57">
        <v>33</v>
      </c>
      <c r="AJ57" s="13">
        <f t="shared" si="21"/>
        <v>0.17098445595854922</v>
      </c>
      <c r="AL57" s="57"/>
      <c r="AN57" t="s">
        <v>9</v>
      </c>
      <c r="AO57">
        <v>199</v>
      </c>
      <c r="AP57" s="15">
        <v>41</v>
      </c>
      <c r="AQ57" s="13">
        <f t="shared" si="22"/>
        <v>0.20603015075376885</v>
      </c>
      <c r="AT57" s="57"/>
      <c r="AV57" t="s">
        <v>9</v>
      </c>
      <c r="AW57">
        <v>425</v>
      </c>
      <c r="AX57">
        <v>12</v>
      </c>
      <c r="AY57" s="13">
        <f t="shared" si="23"/>
        <v>2.823529411764706E-2</v>
      </c>
      <c r="BA57" s="57"/>
      <c r="BC57" t="s">
        <v>9</v>
      </c>
      <c r="BD57">
        <v>193</v>
      </c>
      <c r="BE57">
        <v>33</v>
      </c>
      <c r="BF57" s="13">
        <f t="shared" si="24"/>
        <v>0.17098445595854922</v>
      </c>
      <c r="BH57" s="57"/>
      <c r="BJ57" t="s">
        <v>9</v>
      </c>
      <c r="BK57" s="15">
        <v>476</v>
      </c>
      <c r="BL57">
        <v>37</v>
      </c>
      <c r="BM57" s="13">
        <f t="shared" si="25"/>
        <v>7.7731092436974791E-2</v>
      </c>
      <c r="BQ57" s="55"/>
      <c r="BR57" s="53"/>
      <c r="BS57" s="48"/>
      <c r="BT57" s="51" t="s">
        <v>9</v>
      </c>
      <c r="BU57" s="49">
        <v>4</v>
      </c>
      <c r="BV57" s="52">
        <v>0</v>
      </c>
      <c r="BW57" s="19">
        <f>BV57/BU57</f>
        <v>0</v>
      </c>
      <c r="BY57" s="55"/>
      <c r="BZ57" s="53"/>
      <c r="CB57" s="18" t="s">
        <v>9</v>
      </c>
      <c r="CC57">
        <v>5</v>
      </c>
      <c r="CD57" s="1">
        <v>1</v>
      </c>
      <c r="CE57" s="19">
        <f t="shared" si="32"/>
        <v>0.2</v>
      </c>
      <c r="CG57" s="57"/>
      <c r="CH57" s="59"/>
      <c r="CJ57" s="1" t="s">
        <v>9</v>
      </c>
      <c r="CK57" s="18">
        <v>8</v>
      </c>
      <c r="CL57" s="1">
        <v>1</v>
      </c>
      <c r="CM57" s="19">
        <f t="shared" si="30"/>
        <v>0.125</v>
      </c>
      <c r="CO57" s="57"/>
      <c r="CQ57" t="s">
        <v>9</v>
      </c>
      <c r="CR57">
        <v>615</v>
      </c>
      <c r="CS57">
        <v>33</v>
      </c>
      <c r="CT57" s="19">
        <f t="shared" si="26"/>
        <v>5.3658536585365853E-2</v>
      </c>
      <c r="CV57" s="57"/>
      <c r="CX57" t="s">
        <v>9</v>
      </c>
      <c r="CY57">
        <v>657</v>
      </c>
      <c r="CZ57">
        <v>49</v>
      </c>
      <c r="DA57" s="19">
        <f t="shared" si="27"/>
        <v>7.4581430745814303E-2</v>
      </c>
      <c r="DC57" s="57"/>
      <c r="DE57" t="s">
        <v>9</v>
      </c>
      <c r="DF57">
        <v>678</v>
      </c>
      <c r="DG57">
        <v>78</v>
      </c>
      <c r="DH57" s="19">
        <f t="shared" si="28"/>
        <v>0.11504424778761062</v>
      </c>
    </row>
    <row r="58" spans="4:112" x14ac:dyDescent="0.35">
      <c r="X58" s="57"/>
      <c r="Y58" t="s">
        <v>3</v>
      </c>
      <c r="Z58" t="s">
        <v>8</v>
      </c>
      <c r="AA58" s="15">
        <v>242</v>
      </c>
      <c r="AB58">
        <v>4</v>
      </c>
      <c r="AC58" s="13">
        <f t="shared" si="20"/>
        <v>1.6528925619834711E-2</v>
      </c>
      <c r="AE58" s="57"/>
      <c r="AF58" t="s">
        <v>3</v>
      </c>
      <c r="AG58" t="s">
        <v>8</v>
      </c>
      <c r="AH58">
        <v>239</v>
      </c>
      <c r="AI58">
        <v>7</v>
      </c>
      <c r="AJ58" s="13">
        <f t="shared" si="21"/>
        <v>2.9288702928870293E-2</v>
      </c>
      <c r="AL58" s="57"/>
      <c r="AM58" t="s">
        <v>3</v>
      </c>
      <c r="AN58" t="s">
        <v>8</v>
      </c>
      <c r="AO58">
        <v>260</v>
      </c>
      <c r="AP58" s="15">
        <v>22</v>
      </c>
      <c r="AQ58" s="13">
        <f t="shared" si="22"/>
        <v>8.461538461538462E-2</v>
      </c>
      <c r="AT58" s="57"/>
      <c r="AU58" t="s">
        <v>3</v>
      </c>
      <c r="AV58" t="s">
        <v>8</v>
      </c>
      <c r="AW58">
        <v>683</v>
      </c>
      <c r="AX58">
        <v>21</v>
      </c>
      <c r="AY58" s="23">
        <f t="shared" si="23"/>
        <v>3.074670571010249E-2</v>
      </c>
      <c r="BA58" s="57"/>
      <c r="BB58" t="s">
        <v>3</v>
      </c>
      <c r="BC58" t="s">
        <v>8</v>
      </c>
      <c r="BD58">
        <v>239</v>
      </c>
      <c r="BE58">
        <v>7</v>
      </c>
      <c r="BF58" s="23">
        <f t="shared" si="24"/>
        <v>2.9288702928870293E-2</v>
      </c>
      <c r="BG58" s="25"/>
      <c r="BH58" s="57"/>
      <c r="BI58" t="s">
        <v>3</v>
      </c>
      <c r="BJ58" t="s">
        <v>8</v>
      </c>
      <c r="BK58" s="15">
        <v>751</v>
      </c>
      <c r="BL58">
        <v>38</v>
      </c>
      <c r="BM58" s="13">
        <f t="shared" si="25"/>
        <v>5.0599201065246339E-2</v>
      </c>
      <c r="BQ58" s="55"/>
      <c r="BR58" s="53" t="s">
        <v>12</v>
      </c>
      <c r="BS58" s="48" t="s">
        <v>4</v>
      </c>
      <c r="BT58" s="51" t="s">
        <v>8</v>
      </c>
      <c r="BY58" s="55"/>
      <c r="BZ58" s="53" t="s">
        <v>12</v>
      </c>
      <c r="CA58" s="1" t="s">
        <v>4</v>
      </c>
      <c r="CB58" s="51" t="s">
        <v>8</v>
      </c>
      <c r="CG58" s="57"/>
      <c r="CH58" s="57" t="s">
        <v>12</v>
      </c>
      <c r="CI58" s="1" t="s">
        <v>4</v>
      </c>
      <c r="CJ58" s="1" t="s">
        <v>8</v>
      </c>
      <c r="CK58" s="18">
        <v>3</v>
      </c>
      <c r="CL58" s="1">
        <v>0</v>
      </c>
      <c r="CM58" s="19">
        <f t="shared" si="30"/>
        <v>0</v>
      </c>
      <c r="CO58" s="57"/>
      <c r="CP58" t="s">
        <v>3</v>
      </c>
      <c r="CQ58" t="s">
        <v>8</v>
      </c>
      <c r="CR58">
        <v>992</v>
      </c>
      <c r="CS58">
        <v>25</v>
      </c>
      <c r="CT58" s="19">
        <f t="shared" si="26"/>
        <v>2.5201612903225805E-2</v>
      </c>
      <c r="CV58" s="57"/>
      <c r="CW58" t="s">
        <v>3</v>
      </c>
      <c r="CX58" t="s">
        <v>8</v>
      </c>
      <c r="CY58">
        <v>1031</v>
      </c>
      <c r="CZ58">
        <v>32</v>
      </c>
      <c r="DA58" s="19">
        <f t="shared" si="27"/>
        <v>3.1037827352085354E-2</v>
      </c>
      <c r="DC58" s="57"/>
      <c r="DD58" t="s">
        <v>3</v>
      </c>
      <c r="DE58" t="s">
        <v>8</v>
      </c>
      <c r="DF58">
        <v>1184</v>
      </c>
      <c r="DG58">
        <v>66</v>
      </c>
      <c r="DH58" s="19">
        <f t="shared" si="28"/>
        <v>5.5743243243243243E-2</v>
      </c>
    </row>
    <row r="59" spans="4:112" x14ac:dyDescent="0.35">
      <c r="X59" s="57"/>
      <c r="Z59" t="s">
        <v>9</v>
      </c>
      <c r="AA59" s="15">
        <v>243</v>
      </c>
      <c r="AB59">
        <v>6</v>
      </c>
      <c r="AC59" s="13">
        <f t="shared" si="20"/>
        <v>2.4691358024691357E-2</v>
      </c>
      <c r="AE59" s="57"/>
      <c r="AG59" t="s">
        <v>9</v>
      </c>
      <c r="AH59">
        <v>256</v>
      </c>
      <c r="AI59">
        <v>4</v>
      </c>
      <c r="AJ59" s="13">
        <f t="shared" si="21"/>
        <v>1.5625E-2</v>
      </c>
      <c r="AL59" s="57"/>
      <c r="AN59" t="s">
        <v>9</v>
      </c>
      <c r="AO59">
        <v>282</v>
      </c>
      <c r="AP59" s="15">
        <v>22</v>
      </c>
      <c r="AQ59" s="13">
        <f t="shared" si="22"/>
        <v>7.8014184397163122E-2</v>
      </c>
      <c r="AT59" s="57"/>
      <c r="AV59" t="s">
        <v>9</v>
      </c>
      <c r="AW59">
        <v>800</v>
      </c>
      <c r="AX59">
        <v>46</v>
      </c>
      <c r="AY59" s="13">
        <f t="shared" si="23"/>
        <v>5.7500000000000002E-2</v>
      </c>
      <c r="BA59" s="57"/>
      <c r="BC59" t="s">
        <v>9</v>
      </c>
      <c r="BD59">
        <v>256</v>
      </c>
      <c r="BE59">
        <v>4</v>
      </c>
      <c r="BF59" s="13">
        <f t="shared" si="24"/>
        <v>1.5625E-2</v>
      </c>
      <c r="BH59" s="57"/>
      <c r="BJ59" t="s">
        <v>9</v>
      </c>
      <c r="BK59" s="15">
        <v>776</v>
      </c>
      <c r="BL59">
        <v>63</v>
      </c>
      <c r="BM59" s="13">
        <f t="shared" si="25"/>
        <v>8.1185567010309281E-2</v>
      </c>
      <c r="BQ59" s="55"/>
      <c r="BR59" s="53"/>
      <c r="BS59" s="48"/>
      <c r="BT59" s="1" t="s">
        <v>9</v>
      </c>
      <c r="BU59" s="21">
        <v>1</v>
      </c>
      <c r="BV59" s="18">
        <v>0</v>
      </c>
      <c r="BW59" s="19">
        <f>BV59/BU59</f>
        <v>0</v>
      </c>
      <c r="BY59" s="55"/>
      <c r="BZ59" s="53"/>
      <c r="CB59" s="51" t="s">
        <v>9</v>
      </c>
      <c r="CG59" s="57"/>
      <c r="CH59" s="57"/>
      <c r="CJ59" s="1" t="s">
        <v>9</v>
      </c>
      <c r="CK59" s="18">
        <v>1</v>
      </c>
      <c r="CL59" s="1">
        <v>0</v>
      </c>
      <c r="CM59" s="19">
        <f t="shared" si="30"/>
        <v>0</v>
      </c>
      <c r="CO59" s="57"/>
      <c r="CQ59" t="s">
        <v>9</v>
      </c>
      <c r="CR59">
        <v>1109</v>
      </c>
      <c r="CS59">
        <v>52</v>
      </c>
      <c r="CT59" s="19">
        <f t="shared" si="26"/>
        <v>4.6889089269612265E-2</v>
      </c>
      <c r="CV59" s="57"/>
      <c r="CX59" t="s">
        <v>9</v>
      </c>
      <c r="CY59">
        <v>1142</v>
      </c>
      <c r="CZ59">
        <v>35</v>
      </c>
      <c r="DA59" s="19">
        <f t="shared" si="27"/>
        <v>3.0647985989492119E-2</v>
      </c>
      <c r="DC59" s="57"/>
      <c r="DE59" t="s">
        <v>9</v>
      </c>
      <c r="DF59">
        <v>1236</v>
      </c>
      <c r="DG59">
        <v>87</v>
      </c>
      <c r="DH59" s="19">
        <f t="shared" si="28"/>
        <v>7.0388349514563103E-2</v>
      </c>
    </row>
    <row r="60" spans="4:112" x14ac:dyDescent="0.35">
      <c r="X60" s="57"/>
      <c r="Y60" t="s">
        <v>2</v>
      </c>
      <c r="Z60" t="s">
        <v>8</v>
      </c>
      <c r="AA60" s="15">
        <v>157</v>
      </c>
      <c r="AB60">
        <v>9</v>
      </c>
      <c r="AC60" s="13">
        <f t="shared" si="20"/>
        <v>5.7324840764331211E-2</v>
      </c>
      <c r="AE60" s="57"/>
      <c r="AF60" t="s">
        <v>2</v>
      </c>
      <c r="AG60" t="s">
        <v>8</v>
      </c>
      <c r="AH60">
        <v>202</v>
      </c>
      <c r="AI60">
        <v>11</v>
      </c>
      <c r="AJ60" s="13">
        <f t="shared" si="21"/>
        <v>5.4455445544554455E-2</v>
      </c>
      <c r="AL60" s="57"/>
      <c r="AM60" t="s">
        <v>2</v>
      </c>
      <c r="AN60" t="s">
        <v>8</v>
      </c>
      <c r="AO60">
        <v>201</v>
      </c>
      <c r="AP60" s="15">
        <v>28</v>
      </c>
      <c r="AQ60" s="13">
        <f t="shared" si="22"/>
        <v>0.13930348258706468</v>
      </c>
      <c r="AT60" s="57"/>
      <c r="AU60" t="s">
        <v>2</v>
      </c>
      <c r="AV60" t="s">
        <v>8</v>
      </c>
      <c r="AW60">
        <v>401</v>
      </c>
      <c r="AX60">
        <v>14</v>
      </c>
      <c r="AY60" s="13">
        <f t="shared" si="23"/>
        <v>3.4912718204488775E-2</v>
      </c>
      <c r="BA60" s="57"/>
      <c r="BB60" t="s">
        <v>2</v>
      </c>
      <c r="BC60" t="s">
        <v>8</v>
      </c>
      <c r="BD60">
        <v>202</v>
      </c>
      <c r="BE60">
        <v>11</v>
      </c>
      <c r="BF60" s="13">
        <f t="shared" si="24"/>
        <v>5.4455445544554455E-2</v>
      </c>
      <c r="BH60" s="57"/>
      <c r="BI60" t="s">
        <v>2</v>
      </c>
      <c r="BJ60" t="s">
        <v>8</v>
      </c>
      <c r="BK60" s="15">
        <v>448</v>
      </c>
      <c r="BL60">
        <v>45</v>
      </c>
      <c r="BM60" s="13">
        <f t="shared" si="25"/>
        <v>0.10044642857142858</v>
      </c>
      <c r="BQ60" s="55"/>
      <c r="BR60" s="53" t="s">
        <v>53</v>
      </c>
      <c r="BS60" s="48" t="s">
        <v>6</v>
      </c>
      <c r="BT60" s="52" t="s">
        <v>8</v>
      </c>
      <c r="BU60" s="45"/>
      <c r="BV60" s="51"/>
      <c r="BY60" s="55"/>
      <c r="BZ60" s="53" t="s">
        <v>53</v>
      </c>
      <c r="CA60" s="1" t="s">
        <v>6</v>
      </c>
      <c r="CB60" s="18" t="s">
        <v>8</v>
      </c>
      <c r="CC60">
        <v>5</v>
      </c>
      <c r="CD60" s="1">
        <v>0</v>
      </c>
      <c r="CE60" s="19">
        <f t="shared" ref="CE60:CE67" si="34">CD60/CC60</f>
        <v>0</v>
      </c>
      <c r="CG60" s="57"/>
      <c r="CH60" s="59" t="s">
        <v>10</v>
      </c>
      <c r="CI60" s="1" t="s">
        <v>6</v>
      </c>
      <c r="CJ60" s="1" t="s">
        <v>8</v>
      </c>
      <c r="CK60" s="18">
        <v>2</v>
      </c>
      <c r="CL60" s="1">
        <v>0</v>
      </c>
      <c r="CM60" s="19">
        <f t="shared" si="30"/>
        <v>0</v>
      </c>
      <c r="CO60" s="57"/>
      <c r="CP60" t="s">
        <v>2</v>
      </c>
      <c r="CQ60" t="s">
        <v>8</v>
      </c>
      <c r="CR60">
        <v>578</v>
      </c>
      <c r="CS60">
        <v>24</v>
      </c>
      <c r="CT60" s="19">
        <f t="shared" si="26"/>
        <v>4.1522491349480967E-2</v>
      </c>
      <c r="CV60" s="57"/>
      <c r="CW60" t="s">
        <v>2</v>
      </c>
      <c r="CX60" t="s">
        <v>8</v>
      </c>
      <c r="CY60">
        <v>641</v>
      </c>
      <c r="CZ60">
        <v>21</v>
      </c>
      <c r="DA60" s="19">
        <f t="shared" si="27"/>
        <v>3.2761310452418098E-2</v>
      </c>
      <c r="DC60" s="57"/>
      <c r="DD60" t="s">
        <v>2</v>
      </c>
      <c r="DE60" t="s">
        <v>8</v>
      </c>
      <c r="DF60">
        <v>649</v>
      </c>
      <c r="DG60">
        <v>73</v>
      </c>
      <c r="DH60" s="19">
        <f t="shared" si="28"/>
        <v>0.11248073959938366</v>
      </c>
    </row>
    <row r="61" spans="4:112" x14ac:dyDescent="0.35">
      <c r="X61" s="58"/>
      <c r="Z61" t="s">
        <v>9</v>
      </c>
      <c r="AA61" s="15">
        <v>199</v>
      </c>
      <c r="AB61">
        <v>12</v>
      </c>
      <c r="AC61" s="13">
        <f t="shared" si="20"/>
        <v>6.030150753768844E-2</v>
      </c>
      <c r="AE61" s="58"/>
      <c r="AG61" t="s">
        <v>9</v>
      </c>
      <c r="AH61">
        <v>241</v>
      </c>
      <c r="AI61">
        <v>12</v>
      </c>
      <c r="AJ61" s="13">
        <f t="shared" si="21"/>
        <v>4.9792531120331947E-2</v>
      </c>
      <c r="AL61" s="58"/>
      <c r="AN61" t="s">
        <v>9</v>
      </c>
      <c r="AO61">
        <v>225</v>
      </c>
      <c r="AP61" s="15">
        <v>26</v>
      </c>
      <c r="AQ61" s="13">
        <f t="shared" si="22"/>
        <v>0.11555555555555555</v>
      </c>
      <c r="AT61" s="58"/>
      <c r="AV61" t="s">
        <v>9</v>
      </c>
      <c r="AW61">
        <v>460</v>
      </c>
      <c r="AX61">
        <v>24</v>
      </c>
      <c r="AY61" s="13">
        <f t="shared" si="23"/>
        <v>5.2173913043478258E-2</v>
      </c>
      <c r="BA61" s="58"/>
      <c r="BC61" t="s">
        <v>9</v>
      </c>
      <c r="BD61">
        <v>241</v>
      </c>
      <c r="BE61">
        <v>12</v>
      </c>
      <c r="BF61" s="13">
        <f t="shared" si="24"/>
        <v>4.9792531120331947E-2</v>
      </c>
      <c r="BH61" s="58"/>
      <c r="BJ61" t="s">
        <v>9</v>
      </c>
      <c r="BK61" s="15">
        <v>593</v>
      </c>
      <c r="BL61">
        <v>87</v>
      </c>
      <c r="BM61" s="13">
        <f t="shared" si="25"/>
        <v>0.14671163575042159</v>
      </c>
      <c r="BQ61" s="55"/>
      <c r="BR61" s="53"/>
      <c r="BS61" s="48"/>
      <c r="BT61" s="52" t="s">
        <v>9</v>
      </c>
      <c r="BU61" s="45"/>
      <c r="BV61" s="51"/>
      <c r="BY61" s="55"/>
      <c r="BZ61" s="53"/>
      <c r="CB61" s="18" t="s">
        <v>9</v>
      </c>
      <c r="CC61">
        <v>6</v>
      </c>
      <c r="CD61" s="1">
        <v>0</v>
      </c>
      <c r="CE61" s="19">
        <f t="shared" si="34"/>
        <v>0</v>
      </c>
      <c r="CG61" s="57"/>
      <c r="CH61" s="59"/>
      <c r="CJ61" s="1" t="s">
        <v>9</v>
      </c>
      <c r="CK61" s="18">
        <v>6</v>
      </c>
      <c r="CL61" s="1">
        <v>1</v>
      </c>
      <c r="CM61" s="19">
        <f t="shared" si="30"/>
        <v>0.16666666666666666</v>
      </c>
      <c r="CO61" s="57"/>
      <c r="CQ61" t="s">
        <v>9</v>
      </c>
      <c r="CR61">
        <v>680</v>
      </c>
      <c r="CS61">
        <v>36</v>
      </c>
      <c r="CT61" s="19">
        <f t="shared" si="26"/>
        <v>5.2941176470588235E-2</v>
      </c>
      <c r="CV61" s="57"/>
      <c r="CX61" t="s">
        <v>9</v>
      </c>
      <c r="CY61">
        <v>770</v>
      </c>
      <c r="CZ61">
        <v>29</v>
      </c>
      <c r="DA61" s="19">
        <f t="shared" si="27"/>
        <v>3.7662337662337661E-2</v>
      </c>
      <c r="DC61" s="57"/>
      <c r="DE61" t="s">
        <v>9</v>
      </c>
      <c r="DF61">
        <v>818</v>
      </c>
      <c r="DG61">
        <v>113</v>
      </c>
      <c r="DH61" s="19">
        <f t="shared" si="28"/>
        <v>0.13814180929095354</v>
      </c>
    </row>
    <row r="62" spans="4:112" x14ac:dyDescent="0.35">
      <c r="X62" s="56">
        <v>6</v>
      </c>
      <c r="Y62" s="37" t="s">
        <v>1</v>
      </c>
      <c r="Z62" t="s">
        <v>8</v>
      </c>
      <c r="AA62" s="15">
        <v>54</v>
      </c>
      <c r="AB62">
        <v>3</v>
      </c>
      <c r="AC62" s="13">
        <f t="shared" si="20"/>
        <v>5.5555555555555552E-2</v>
      </c>
      <c r="AE62" s="56">
        <v>6</v>
      </c>
      <c r="AF62" t="s">
        <v>1</v>
      </c>
      <c r="AG62" t="s">
        <v>8</v>
      </c>
      <c r="AH62">
        <v>47</v>
      </c>
      <c r="AI62">
        <v>3</v>
      </c>
      <c r="AJ62" s="13">
        <f t="shared" si="21"/>
        <v>6.3829787234042548E-2</v>
      </c>
      <c r="AL62" s="56">
        <v>6</v>
      </c>
      <c r="AM62" t="s">
        <v>1</v>
      </c>
      <c r="AN62" t="s">
        <v>8</v>
      </c>
      <c r="AO62">
        <v>51</v>
      </c>
      <c r="AP62" s="15">
        <v>7</v>
      </c>
      <c r="AQ62" s="13">
        <f t="shared" si="22"/>
        <v>0.13725490196078433</v>
      </c>
      <c r="AT62" s="56">
        <v>6</v>
      </c>
      <c r="AU62" t="s">
        <v>1</v>
      </c>
      <c r="AV62" t="s">
        <v>8</v>
      </c>
      <c r="AW62">
        <v>85</v>
      </c>
      <c r="AX62">
        <v>0</v>
      </c>
      <c r="AY62" s="13">
        <f t="shared" si="23"/>
        <v>0</v>
      </c>
      <c r="BA62" s="56">
        <v>6</v>
      </c>
      <c r="BB62" t="s">
        <v>1</v>
      </c>
      <c r="BC62" t="s">
        <v>8</v>
      </c>
      <c r="BD62">
        <v>47</v>
      </c>
      <c r="BE62">
        <v>3</v>
      </c>
      <c r="BF62" s="13">
        <f t="shared" si="24"/>
        <v>6.3829787234042548E-2</v>
      </c>
      <c r="BH62" s="56">
        <v>6</v>
      </c>
      <c r="BI62" t="s">
        <v>1</v>
      </c>
      <c r="BJ62" t="s">
        <v>8</v>
      </c>
      <c r="BK62" s="15">
        <v>104</v>
      </c>
      <c r="BL62">
        <v>10</v>
      </c>
      <c r="BM62" s="13">
        <f t="shared" si="25"/>
        <v>9.6153846153846159E-2</v>
      </c>
      <c r="BQ62" s="55"/>
      <c r="BR62" s="53"/>
      <c r="BS62" s="48" t="s">
        <v>3</v>
      </c>
      <c r="BT62" s="1" t="s">
        <v>8</v>
      </c>
      <c r="BU62" s="49">
        <v>7</v>
      </c>
      <c r="BV62" s="52">
        <v>0</v>
      </c>
      <c r="BW62" s="19">
        <f t="shared" ref="BW62:BW67" si="35">BV62/BU62</f>
        <v>0</v>
      </c>
      <c r="BY62" s="55"/>
      <c r="BZ62" s="53"/>
      <c r="CA62" s="1" t="s">
        <v>3</v>
      </c>
      <c r="CB62" s="52" t="s">
        <v>8</v>
      </c>
      <c r="CC62">
        <v>7</v>
      </c>
      <c r="CD62" s="1">
        <v>0</v>
      </c>
      <c r="CE62" s="19">
        <f t="shared" si="34"/>
        <v>0</v>
      </c>
      <c r="CG62" s="57"/>
      <c r="CH62" s="59"/>
      <c r="CI62" s="1" t="s">
        <v>3</v>
      </c>
      <c r="CJ62" s="1" t="s">
        <v>8</v>
      </c>
      <c r="CK62" s="18">
        <v>12</v>
      </c>
      <c r="CL62" s="1">
        <v>0</v>
      </c>
      <c r="CM62" s="19">
        <f t="shared" si="30"/>
        <v>0</v>
      </c>
      <c r="CO62" s="57">
        <v>6</v>
      </c>
      <c r="CP62" t="s">
        <v>1</v>
      </c>
      <c r="CQ62" t="s">
        <v>8</v>
      </c>
      <c r="CR62">
        <v>139</v>
      </c>
      <c r="CS62">
        <v>3</v>
      </c>
      <c r="CT62" s="19">
        <f t="shared" si="26"/>
        <v>2.1582733812949641E-2</v>
      </c>
      <c r="CV62" s="57">
        <v>6</v>
      </c>
      <c r="CW62" t="s">
        <v>1</v>
      </c>
      <c r="CX62" t="s">
        <v>8</v>
      </c>
      <c r="CY62">
        <v>139</v>
      </c>
      <c r="CZ62">
        <v>7</v>
      </c>
      <c r="DA62" s="19">
        <f t="shared" si="27"/>
        <v>5.0359712230215826E-2</v>
      </c>
      <c r="DC62" s="57">
        <v>6</v>
      </c>
      <c r="DD62" t="s">
        <v>1</v>
      </c>
      <c r="DE62" t="s">
        <v>8</v>
      </c>
      <c r="DF62">
        <v>155</v>
      </c>
      <c r="DG62">
        <v>17</v>
      </c>
      <c r="DH62" s="19">
        <f t="shared" si="28"/>
        <v>0.10967741935483871</v>
      </c>
    </row>
    <row r="63" spans="4:112" x14ac:dyDescent="0.35">
      <c r="X63" s="57"/>
      <c r="Z63" t="s">
        <v>9</v>
      </c>
      <c r="AA63" s="15">
        <v>73</v>
      </c>
      <c r="AB63">
        <v>3</v>
      </c>
      <c r="AC63" s="13">
        <f t="shared" si="20"/>
        <v>4.1095890410958902E-2</v>
      </c>
      <c r="AE63" s="57"/>
      <c r="AG63" t="s">
        <v>9</v>
      </c>
      <c r="AH63">
        <v>47</v>
      </c>
      <c r="AI63">
        <v>7</v>
      </c>
      <c r="AJ63" s="13">
        <f t="shared" si="21"/>
        <v>0.14893617021276595</v>
      </c>
      <c r="AL63" s="57"/>
      <c r="AN63" t="s">
        <v>9</v>
      </c>
      <c r="AO63">
        <v>54</v>
      </c>
      <c r="AP63" s="15">
        <v>4</v>
      </c>
      <c r="AQ63" s="13">
        <f t="shared" si="22"/>
        <v>7.407407407407407E-2</v>
      </c>
      <c r="AT63" s="57"/>
      <c r="AV63" t="s">
        <v>9</v>
      </c>
      <c r="AW63">
        <v>71</v>
      </c>
      <c r="AX63">
        <v>0</v>
      </c>
      <c r="AY63" s="13">
        <f t="shared" si="23"/>
        <v>0</v>
      </c>
      <c r="BA63" s="57"/>
      <c r="BC63" t="s">
        <v>9</v>
      </c>
      <c r="BD63">
        <v>47</v>
      </c>
      <c r="BE63">
        <v>7</v>
      </c>
      <c r="BF63" s="13">
        <f t="shared" si="24"/>
        <v>0.14893617021276595</v>
      </c>
      <c r="BH63" s="57"/>
      <c r="BJ63" t="s">
        <v>9</v>
      </c>
      <c r="BK63" s="15">
        <v>109</v>
      </c>
      <c r="BL63">
        <v>13</v>
      </c>
      <c r="BM63" s="13">
        <f t="shared" si="25"/>
        <v>0.11926605504587157</v>
      </c>
      <c r="BQ63" s="55"/>
      <c r="BR63" s="53"/>
      <c r="BS63" s="48"/>
      <c r="BT63" s="1" t="s">
        <v>9</v>
      </c>
      <c r="BU63" s="21">
        <v>9</v>
      </c>
      <c r="BV63" s="18">
        <v>0</v>
      </c>
      <c r="BW63" s="19">
        <f t="shared" si="35"/>
        <v>0</v>
      </c>
      <c r="BY63" s="55"/>
      <c r="BZ63" s="53"/>
      <c r="CB63" s="52" t="s">
        <v>9</v>
      </c>
      <c r="CC63">
        <v>12</v>
      </c>
      <c r="CD63" s="1">
        <v>0</v>
      </c>
      <c r="CE63" s="19">
        <f t="shared" si="34"/>
        <v>0</v>
      </c>
      <c r="CG63" s="57"/>
      <c r="CH63" s="59"/>
      <c r="CJ63" s="1" t="s">
        <v>9</v>
      </c>
      <c r="CK63" s="18">
        <v>13</v>
      </c>
      <c r="CL63" s="1">
        <v>0</v>
      </c>
      <c r="CM63" s="19">
        <f t="shared" si="30"/>
        <v>0</v>
      </c>
      <c r="CO63" s="57"/>
      <c r="CQ63" t="s">
        <v>9</v>
      </c>
      <c r="CR63">
        <v>144</v>
      </c>
      <c r="CS63">
        <v>3</v>
      </c>
      <c r="CT63" s="19">
        <f t="shared" si="26"/>
        <v>2.0833333333333332E-2</v>
      </c>
      <c r="CV63" s="57"/>
      <c r="CX63" t="s">
        <v>9</v>
      </c>
      <c r="CY63">
        <v>128</v>
      </c>
      <c r="CZ63">
        <v>13</v>
      </c>
      <c r="DA63" s="19">
        <f t="shared" si="27"/>
        <v>0.1015625</v>
      </c>
      <c r="DC63" s="57"/>
      <c r="DE63" t="s">
        <v>9</v>
      </c>
      <c r="DF63">
        <v>163</v>
      </c>
      <c r="DG63">
        <v>17</v>
      </c>
      <c r="DH63" s="19">
        <f t="shared" si="28"/>
        <v>0.10429447852760736</v>
      </c>
    </row>
    <row r="64" spans="4:112" x14ac:dyDescent="0.35">
      <c r="X64" s="57"/>
      <c r="Y64" t="s">
        <v>4</v>
      </c>
      <c r="Z64" t="s">
        <v>8</v>
      </c>
      <c r="AA64" s="15">
        <v>220</v>
      </c>
      <c r="AB64">
        <v>8</v>
      </c>
      <c r="AC64" s="13">
        <f t="shared" si="20"/>
        <v>3.6363636363636362E-2</v>
      </c>
      <c r="AE64" s="57"/>
      <c r="AF64" t="s">
        <v>4</v>
      </c>
      <c r="AG64" t="s">
        <v>8</v>
      </c>
      <c r="AH64">
        <v>234</v>
      </c>
      <c r="AI64">
        <v>7</v>
      </c>
      <c r="AJ64" s="13">
        <f t="shared" si="21"/>
        <v>2.9914529914529916E-2</v>
      </c>
      <c r="AL64" s="57"/>
      <c r="AM64" t="s">
        <v>4</v>
      </c>
      <c r="AN64" t="s">
        <v>8</v>
      </c>
      <c r="AO64">
        <v>268</v>
      </c>
      <c r="AP64" s="15">
        <v>41</v>
      </c>
      <c r="AQ64" s="13">
        <f t="shared" si="22"/>
        <v>0.15298507462686567</v>
      </c>
      <c r="AT64" s="57"/>
      <c r="AU64" t="s">
        <v>4</v>
      </c>
      <c r="AV64" t="s">
        <v>8</v>
      </c>
      <c r="AW64">
        <v>419</v>
      </c>
      <c r="AX64">
        <v>9</v>
      </c>
      <c r="AY64" s="13">
        <f t="shared" si="23"/>
        <v>2.1479713603818614E-2</v>
      </c>
      <c r="BA64" s="57"/>
      <c r="BB64" t="s">
        <v>4</v>
      </c>
      <c r="BC64" t="s">
        <v>8</v>
      </c>
      <c r="BD64">
        <v>234</v>
      </c>
      <c r="BE64">
        <v>7</v>
      </c>
      <c r="BF64" s="13">
        <f t="shared" si="24"/>
        <v>2.9914529914529916E-2</v>
      </c>
      <c r="BH64" s="57"/>
      <c r="BI64" t="s">
        <v>4</v>
      </c>
      <c r="BJ64" t="s">
        <v>8</v>
      </c>
      <c r="BK64" s="15">
        <v>468</v>
      </c>
      <c r="BL64">
        <v>33</v>
      </c>
      <c r="BM64" s="13">
        <f t="shared" si="25"/>
        <v>7.0512820512820512E-2</v>
      </c>
      <c r="BQ64" s="55"/>
      <c r="BR64" s="53" t="s">
        <v>12</v>
      </c>
      <c r="BS64" s="48" t="s">
        <v>3</v>
      </c>
      <c r="BT64" s="1" t="s">
        <v>8</v>
      </c>
      <c r="BU64" s="21">
        <v>55</v>
      </c>
      <c r="BV64" s="18">
        <v>0</v>
      </c>
      <c r="BW64" s="19">
        <f t="shared" si="35"/>
        <v>0</v>
      </c>
      <c r="BY64" s="55"/>
      <c r="BZ64" s="53" t="s">
        <v>12</v>
      </c>
      <c r="CA64" s="1" t="s">
        <v>3</v>
      </c>
      <c r="CB64" s="18" t="s">
        <v>8</v>
      </c>
      <c r="CC64">
        <v>97</v>
      </c>
      <c r="CD64" s="1">
        <v>1</v>
      </c>
      <c r="CE64" s="19">
        <f t="shared" si="34"/>
        <v>1.0309278350515464E-2</v>
      </c>
      <c r="CG64" s="57"/>
      <c r="CH64" s="57" t="s">
        <v>12</v>
      </c>
      <c r="CI64" s="1" t="s">
        <v>3</v>
      </c>
      <c r="CJ64" s="1" t="s">
        <v>8</v>
      </c>
      <c r="CK64" s="18">
        <v>119</v>
      </c>
      <c r="CL64" s="1">
        <v>8</v>
      </c>
      <c r="CM64" s="19">
        <f t="shared" si="30"/>
        <v>6.7226890756302518E-2</v>
      </c>
      <c r="CO64" s="57"/>
      <c r="CP64" t="s">
        <v>4</v>
      </c>
      <c r="CQ64" t="s">
        <v>8</v>
      </c>
      <c r="CR64">
        <v>639</v>
      </c>
      <c r="CS64">
        <v>17</v>
      </c>
      <c r="CT64" s="19">
        <f t="shared" si="26"/>
        <v>2.6604068857589983E-2</v>
      </c>
      <c r="CV64" s="57"/>
      <c r="CW64" t="s">
        <v>4</v>
      </c>
      <c r="CX64" t="s">
        <v>8</v>
      </c>
      <c r="CY64">
        <v>719</v>
      </c>
      <c r="CZ64">
        <v>19</v>
      </c>
      <c r="DA64" s="19">
        <f t="shared" si="27"/>
        <v>2.6425591098748261E-2</v>
      </c>
      <c r="DC64" s="57"/>
      <c r="DD64" t="s">
        <v>4</v>
      </c>
      <c r="DE64" t="s">
        <v>8</v>
      </c>
      <c r="DF64">
        <v>747</v>
      </c>
      <c r="DG64">
        <v>74</v>
      </c>
      <c r="DH64" s="19">
        <f t="shared" si="28"/>
        <v>9.906291834002677E-2</v>
      </c>
    </row>
    <row r="65" spans="24:112" x14ac:dyDescent="0.35">
      <c r="X65" s="57"/>
      <c r="Z65" t="s">
        <v>9</v>
      </c>
      <c r="AA65" s="15">
        <v>204</v>
      </c>
      <c r="AB65">
        <v>16</v>
      </c>
      <c r="AC65" s="13">
        <f t="shared" si="20"/>
        <v>7.8431372549019607E-2</v>
      </c>
      <c r="AE65" s="57"/>
      <c r="AG65" t="s">
        <v>9</v>
      </c>
      <c r="AH65">
        <v>266</v>
      </c>
      <c r="AI65">
        <v>14</v>
      </c>
      <c r="AJ65" s="13">
        <f t="shared" si="21"/>
        <v>5.2631578947368418E-2</v>
      </c>
      <c r="AL65" s="57"/>
      <c r="AN65" t="s">
        <v>9</v>
      </c>
      <c r="AO65">
        <v>264</v>
      </c>
      <c r="AP65" s="15">
        <v>39</v>
      </c>
      <c r="AQ65" s="13">
        <f t="shared" si="22"/>
        <v>0.14772727272727273</v>
      </c>
      <c r="AT65" s="57"/>
      <c r="AV65" t="s">
        <v>9</v>
      </c>
      <c r="AW65">
        <v>457</v>
      </c>
      <c r="AX65">
        <v>10</v>
      </c>
      <c r="AY65" s="13">
        <f t="shared" si="23"/>
        <v>2.1881838074398249E-2</v>
      </c>
      <c r="BA65" s="57"/>
      <c r="BC65" t="s">
        <v>9</v>
      </c>
      <c r="BD65">
        <v>266</v>
      </c>
      <c r="BE65">
        <v>14</v>
      </c>
      <c r="BF65" s="13">
        <f t="shared" si="24"/>
        <v>5.2631578947368418E-2</v>
      </c>
      <c r="BH65" s="57"/>
      <c r="BJ65" t="s">
        <v>9</v>
      </c>
      <c r="BK65" s="15">
        <v>522</v>
      </c>
      <c r="BL65">
        <v>40</v>
      </c>
      <c r="BM65" s="13">
        <f t="shared" si="25"/>
        <v>7.662835249042145E-2</v>
      </c>
      <c r="BQ65" s="55"/>
      <c r="BR65" s="53"/>
      <c r="BS65" s="48"/>
      <c r="BT65" s="1" t="s">
        <v>9</v>
      </c>
      <c r="BU65" s="21">
        <v>48</v>
      </c>
      <c r="BV65" s="1">
        <v>1</v>
      </c>
      <c r="BW65" s="19">
        <f t="shared" si="35"/>
        <v>2.0833333333333332E-2</v>
      </c>
      <c r="BY65" s="55"/>
      <c r="BZ65" s="53"/>
      <c r="CB65" s="18" t="s">
        <v>9</v>
      </c>
      <c r="CC65">
        <v>96</v>
      </c>
      <c r="CD65" s="1">
        <v>6</v>
      </c>
      <c r="CE65" s="19">
        <f t="shared" si="34"/>
        <v>6.25E-2</v>
      </c>
      <c r="CG65" s="57"/>
      <c r="CH65" s="57"/>
      <c r="CJ65" s="1" t="s">
        <v>9</v>
      </c>
      <c r="CK65" s="18">
        <v>150</v>
      </c>
      <c r="CL65" s="1">
        <v>16</v>
      </c>
      <c r="CM65" s="19">
        <f t="shared" si="30"/>
        <v>0.10666666666666667</v>
      </c>
      <c r="CO65" s="57"/>
      <c r="CQ65" t="s">
        <v>9</v>
      </c>
      <c r="CR65">
        <v>666</v>
      </c>
      <c r="CS65">
        <v>26</v>
      </c>
      <c r="CT65" s="19">
        <f t="shared" si="26"/>
        <v>3.903903903903904E-2</v>
      </c>
      <c r="CV65" s="57"/>
      <c r="CX65" t="s">
        <v>9</v>
      </c>
      <c r="CY65">
        <v>755</v>
      </c>
      <c r="CZ65">
        <v>29</v>
      </c>
      <c r="DA65" s="19">
        <f t="shared" si="27"/>
        <v>3.8410596026490065E-2</v>
      </c>
      <c r="DC65" s="57"/>
      <c r="DE65" t="s">
        <v>9</v>
      </c>
      <c r="DF65">
        <v>795</v>
      </c>
      <c r="DG65">
        <v>80</v>
      </c>
      <c r="DH65" s="19">
        <f t="shared" si="28"/>
        <v>0.10062893081761007</v>
      </c>
    </row>
    <row r="66" spans="24:112" x14ac:dyDescent="0.35">
      <c r="X66" s="57"/>
      <c r="Y66" t="s">
        <v>5</v>
      </c>
      <c r="Z66" t="s">
        <v>8</v>
      </c>
      <c r="AA66" s="15">
        <v>154</v>
      </c>
      <c r="AB66">
        <v>11</v>
      </c>
      <c r="AC66" s="13">
        <f t="shared" ref="AC66:AC73" si="36">AB66/AA66</f>
        <v>7.1428571428571425E-2</v>
      </c>
      <c r="AE66" s="57"/>
      <c r="AF66" t="s">
        <v>5</v>
      </c>
      <c r="AG66" t="s">
        <v>8</v>
      </c>
      <c r="AH66">
        <v>159</v>
      </c>
      <c r="AI66">
        <v>13</v>
      </c>
      <c r="AJ66" s="13">
        <f t="shared" ref="AJ66:AJ73" si="37">AI66/AH66</f>
        <v>8.1761006289308172E-2</v>
      </c>
      <c r="AL66" s="57"/>
      <c r="AM66" t="s">
        <v>5</v>
      </c>
      <c r="AN66" t="s">
        <v>8</v>
      </c>
      <c r="AO66">
        <v>184</v>
      </c>
      <c r="AP66" s="15">
        <v>32</v>
      </c>
      <c r="AQ66" s="13">
        <f t="shared" ref="AQ66:AQ73" si="38">AP66/AO66</f>
        <v>0.17391304347826086</v>
      </c>
      <c r="AT66" s="57"/>
      <c r="AU66" t="s">
        <v>5</v>
      </c>
      <c r="AV66" t="s">
        <v>8</v>
      </c>
      <c r="AW66">
        <v>221</v>
      </c>
      <c r="AX66">
        <v>11</v>
      </c>
      <c r="AY66" s="13">
        <f t="shared" ref="AY66:AY73" si="39">AX66/AW66</f>
        <v>4.9773755656108594E-2</v>
      </c>
      <c r="BA66" s="57"/>
      <c r="BB66" t="s">
        <v>5</v>
      </c>
      <c r="BC66" t="s">
        <v>8</v>
      </c>
      <c r="BD66">
        <v>159</v>
      </c>
      <c r="BE66">
        <v>13</v>
      </c>
      <c r="BF66" s="13">
        <f t="shared" ref="BF66:BF73" si="40">BE66/BD66</f>
        <v>8.1761006289308172E-2</v>
      </c>
      <c r="BH66" s="57"/>
      <c r="BI66" t="s">
        <v>5</v>
      </c>
      <c r="BJ66" t="s">
        <v>8</v>
      </c>
      <c r="BK66" s="15">
        <v>227</v>
      </c>
      <c r="BL66">
        <v>6</v>
      </c>
      <c r="BM66" s="13">
        <f t="shared" ref="BM66:BM73" si="41">BL66/BK66</f>
        <v>2.643171806167401E-2</v>
      </c>
      <c r="BQ66" s="55"/>
      <c r="BR66" s="53"/>
      <c r="BS66" s="48" t="s">
        <v>2</v>
      </c>
      <c r="BT66" s="1" t="s">
        <v>8</v>
      </c>
      <c r="BU66" s="21">
        <v>26</v>
      </c>
      <c r="BV66" s="1">
        <v>0</v>
      </c>
      <c r="BW66" s="19">
        <f t="shared" si="35"/>
        <v>0</v>
      </c>
      <c r="BY66" s="55"/>
      <c r="BZ66" s="53"/>
      <c r="CA66" s="1" t="s">
        <v>2</v>
      </c>
      <c r="CB66" s="1" t="s">
        <v>8</v>
      </c>
      <c r="CC66">
        <v>11</v>
      </c>
      <c r="CD66" s="1">
        <v>0</v>
      </c>
      <c r="CE66" s="19">
        <f t="shared" si="34"/>
        <v>0</v>
      </c>
      <c r="CG66" s="57"/>
      <c r="CH66" s="57"/>
      <c r="CI66" s="1" t="s">
        <v>2</v>
      </c>
      <c r="CJ66" s="1" t="s">
        <v>8</v>
      </c>
      <c r="CK66" s="18">
        <v>12</v>
      </c>
      <c r="CL66" s="1">
        <v>2</v>
      </c>
      <c r="CM66" s="19">
        <f t="shared" si="30"/>
        <v>0.16666666666666666</v>
      </c>
      <c r="CO66" s="57"/>
      <c r="CP66" t="s">
        <v>5</v>
      </c>
      <c r="CQ66" t="s">
        <v>8</v>
      </c>
      <c r="CR66">
        <v>375</v>
      </c>
      <c r="CS66">
        <v>22</v>
      </c>
      <c r="CT66" s="19">
        <f t="shared" ref="CT66:CT73" si="42">CS66/CR66</f>
        <v>5.8666666666666666E-2</v>
      </c>
      <c r="CV66" s="57"/>
      <c r="CW66" t="s">
        <v>5</v>
      </c>
      <c r="CX66" t="s">
        <v>8</v>
      </c>
      <c r="CY66">
        <v>343</v>
      </c>
      <c r="CZ66">
        <v>19</v>
      </c>
      <c r="DA66" s="19">
        <f t="shared" ref="DA66:DA73" si="43">CZ66/CY66</f>
        <v>5.5393586005830907E-2</v>
      </c>
      <c r="DC66" s="57"/>
      <c r="DD66" t="s">
        <v>5</v>
      </c>
      <c r="DE66" t="s">
        <v>8</v>
      </c>
      <c r="DF66">
        <v>411</v>
      </c>
      <c r="DG66">
        <v>38</v>
      </c>
      <c r="DH66" s="19">
        <f t="shared" ref="DH66:DH73" si="44">DG66/DF66</f>
        <v>9.2457420924574207E-2</v>
      </c>
    </row>
    <row r="67" spans="24:112" x14ac:dyDescent="0.35">
      <c r="X67" s="57"/>
      <c r="Z67" t="s">
        <v>9</v>
      </c>
      <c r="AA67" s="15">
        <v>172</v>
      </c>
      <c r="AB67">
        <v>17</v>
      </c>
      <c r="AC67" s="13">
        <f t="shared" si="36"/>
        <v>9.8837209302325577E-2</v>
      </c>
      <c r="AE67" s="57"/>
      <c r="AG67" t="s">
        <v>9</v>
      </c>
      <c r="AH67">
        <v>171</v>
      </c>
      <c r="AI67">
        <v>16</v>
      </c>
      <c r="AJ67" s="13">
        <f t="shared" si="37"/>
        <v>9.3567251461988299E-2</v>
      </c>
      <c r="AL67" s="57"/>
      <c r="AN67" t="s">
        <v>9</v>
      </c>
      <c r="AO67">
        <v>170</v>
      </c>
      <c r="AP67" s="15">
        <v>40</v>
      </c>
      <c r="AQ67" s="13">
        <f t="shared" si="38"/>
        <v>0.23529411764705882</v>
      </c>
      <c r="AT67" s="57"/>
      <c r="AV67" t="s">
        <v>9</v>
      </c>
      <c r="AW67">
        <v>247</v>
      </c>
      <c r="AX67">
        <v>30</v>
      </c>
      <c r="AY67" s="13">
        <f t="shared" si="39"/>
        <v>0.1214574898785425</v>
      </c>
      <c r="BA67" s="57"/>
      <c r="BC67" t="s">
        <v>9</v>
      </c>
      <c r="BD67">
        <v>171</v>
      </c>
      <c r="BE67">
        <v>16</v>
      </c>
      <c r="BF67" s="13">
        <f t="shared" si="40"/>
        <v>9.3567251461988299E-2</v>
      </c>
      <c r="BH67" s="57"/>
      <c r="BJ67" t="s">
        <v>9</v>
      </c>
      <c r="BK67" s="15">
        <v>225</v>
      </c>
      <c r="BL67">
        <v>3</v>
      </c>
      <c r="BM67" s="13">
        <f t="shared" si="41"/>
        <v>1.3333333333333334E-2</v>
      </c>
      <c r="BQ67" s="55"/>
      <c r="BR67" s="53"/>
      <c r="BS67" s="48"/>
      <c r="BT67" s="1" t="s">
        <v>9</v>
      </c>
      <c r="BU67" s="21">
        <v>34</v>
      </c>
      <c r="BV67" s="1">
        <v>0</v>
      </c>
      <c r="BW67" s="19">
        <f t="shared" si="35"/>
        <v>0</v>
      </c>
      <c r="BY67" s="55"/>
      <c r="BZ67" s="53"/>
      <c r="CB67" s="1" t="s">
        <v>9</v>
      </c>
      <c r="CC67">
        <v>14</v>
      </c>
      <c r="CD67" s="1">
        <v>0</v>
      </c>
      <c r="CE67" s="19">
        <f t="shared" si="34"/>
        <v>0</v>
      </c>
      <c r="CG67" s="57"/>
      <c r="CH67" s="57"/>
      <c r="CJ67" s="1" t="s">
        <v>9</v>
      </c>
      <c r="CK67" s="18">
        <v>10</v>
      </c>
      <c r="CL67" s="1">
        <v>0</v>
      </c>
      <c r="CM67" s="19">
        <f t="shared" si="30"/>
        <v>0</v>
      </c>
      <c r="CO67" s="57"/>
      <c r="CQ67" t="s">
        <v>9</v>
      </c>
      <c r="CR67">
        <v>419</v>
      </c>
      <c r="CS67">
        <v>47</v>
      </c>
      <c r="CT67" s="19">
        <f t="shared" si="42"/>
        <v>0.11217183770883055</v>
      </c>
      <c r="CV67" s="57"/>
      <c r="CX67" t="s">
        <v>9</v>
      </c>
      <c r="CY67">
        <v>375</v>
      </c>
      <c r="CZ67">
        <v>34</v>
      </c>
      <c r="DA67" s="19">
        <f t="shared" si="43"/>
        <v>9.0666666666666673E-2</v>
      </c>
      <c r="DC67" s="57"/>
      <c r="DE67" t="s">
        <v>9</v>
      </c>
      <c r="DF67">
        <v>395</v>
      </c>
      <c r="DG67">
        <v>43</v>
      </c>
      <c r="DH67" s="19">
        <f t="shared" si="44"/>
        <v>0.10886075949367088</v>
      </c>
    </row>
    <row r="68" spans="24:112" x14ac:dyDescent="0.35">
      <c r="X68" s="57"/>
      <c r="Y68" t="s">
        <v>6</v>
      </c>
      <c r="Z68" t="s">
        <v>8</v>
      </c>
      <c r="AA68" s="15">
        <v>143</v>
      </c>
      <c r="AB68">
        <v>16</v>
      </c>
      <c r="AC68" s="13">
        <f t="shared" si="36"/>
        <v>0.11188811188811189</v>
      </c>
      <c r="AE68" s="57"/>
      <c r="AF68" t="s">
        <v>6</v>
      </c>
      <c r="AG68" t="s">
        <v>8</v>
      </c>
      <c r="AH68">
        <v>161</v>
      </c>
      <c r="AI68">
        <v>10</v>
      </c>
      <c r="AJ68" s="13">
        <f t="shared" si="37"/>
        <v>6.2111801242236024E-2</v>
      </c>
      <c r="AL68" s="57"/>
      <c r="AM68" t="s">
        <v>6</v>
      </c>
      <c r="AN68" t="s">
        <v>8</v>
      </c>
      <c r="AO68">
        <v>170</v>
      </c>
      <c r="AP68" s="15">
        <v>17</v>
      </c>
      <c r="AQ68" s="13">
        <f t="shared" si="38"/>
        <v>0.1</v>
      </c>
      <c r="AT68" s="57"/>
      <c r="AU68" t="s">
        <v>6</v>
      </c>
      <c r="AV68" t="s">
        <v>8</v>
      </c>
      <c r="AW68">
        <v>355</v>
      </c>
      <c r="AX68">
        <v>4</v>
      </c>
      <c r="AY68" s="13">
        <f t="shared" si="39"/>
        <v>1.1267605633802818E-2</v>
      </c>
      <c r="BA68" s="57"/>
      <c r="BB68" t="s">
        <v>6</v>
      </c>
      <c r="BC68" t="s">
        <v>8</v>
      </c>
      <c r="BD68">
        <v>161</v>
      </c>
      <c r="BE68">
        <v>10</v>
      </c>
      <c r="BF68" s="13">
        <f t="shared" si="40"/>
        <v>6.2111801242236024E-2</v>
      </c>
      <c r="BH68" s="57"/>
      <c r="BI68" t="s">
        <v>6</v>
      </c>
      <c r="BJ68" t="s">
        <v>8</v>
      </c>
      <c r="BK68" s="15">
        <v>373</v>
      </c>
      <c r="BL68">
        <v>17</v>
      </c>
      <c r="BM68" s="13">
        <f t="shared" si="41"/>
        <v>4.5576407506702415E-2</v>
      </c>
      <c r="CO68" s="57"/>
      <c r="CP68" t="s">
        <v>6</v>
      </c>
      <c r="CQ68" t="s">
        <v>8</v>
      </c>
      <c r="CR68">
        <v>498</v>
      </c>
      <c r="CS68">
        <v>20</v>
      </c>
      <c r="CT68" s="19">
        <f t="shared" si="42"/>
        <v>4.0160642570281124E-2</v>
      </c>
      <c r="CV68" s="57"/>
      <c r="CW68" t="s">
        <v>6</v>
      </c>
      <c r="CX68" t="s">
        <v>8</v>
      </c>
      <c r="CY68">
        <v>540</v>
      </c>
      <c r="CZ68">
        <v>13</v>
      </c>
      <c r="DA68" s="19">
        <f t="shared" si="43"/>
        <v>2.4074074074074074E-2</v>
      </c>
      <c r="DC68" s="57"/>
      <c r="DD68" t="s">
        <v>6</v>
      </c>
      <c r="DE68" t="s">
        <v>8</v>
      </c>
      <c r="DF68">
        <v>545</v>
      </c>
      <c r="DG68">
        <v>34</v>
      </c>
      <c r="DH68" s="19">
        <f t="shared" si="44"/>
        <v>6.2385321100917435E-2</v>
      </c>
    </row>
    <row r="69" spans="24:112" x14ac:dyDescent="0.35">
      <c r="X69" s="57"/>
      <c r="Z69" t="s">
        <v>9</v>
      </c>
      <c r="AA69" s="15">
        <v>172</v>
      </c>
      <c r="AB69">
        <v>8</v>
      </c>
      <c r="AC69" s="13">
        <f t="shared" si="36"/>
        <v>4.6511627906976744E-2</v>
      </c>
      <c r="AE69" s="57"/>
      <c r="AG69" t="s">
        <v>9</v>
      </c>
      <c r="AH69">
        <v>173</v>
      </c>
      <c r="AI69">
        <v>20</v>
      </c>
      <c r="AJ69" s="13">
        <f t="shared" si="37"/>
        <v>0.11560693641618497</v>
      </c>
      <c r="AL69" s="57"/>
      <c r="AN69" t="s">
        <v>9</v>
      </c>
      <c r="AO69">
        <v>168</v>
      </c>
      <c r="AP69" s="15">
        <v>26</v>
      </c>
      <c r="AQ69" s="13">
        <f t="shared" si="38"/>
        <v>0.15476190476190477</v>
      </c>
      <c r="AT69" s="57"/>
      <c r="AV69" t="s">
        <v>9</v>
      </c>
      <c r="AW69">
        <v>382</v>
      </c>
      <c r="AX69">
        <v>12</v>
      </c>
      <c r="AY69" s="24">
        <f t="shared" si="39"/>
        <v>3.1413612565445025E-2</v>
      </c>
      <c r="BA69" s="57"/>
      <c r="BC69" t="s">
        <v>9</v>
      </c>
      <c r="BD69">
        <v>173</v>
      </c>
      <c r="BE69">
        <v>20</v>
      </c>
      <c r="BF69" s="13">
        <f t="shared" si="40"/>
        <v>0.11560693641618497</v>
      </c>
      <c r="BH69" s="57"/>
      <c r="BJ69" t="s">
        <v>9</v>
      </c>
      <c r="BK69" s="15">
        <v>424</v>
      </c>
      <c r="BL69">
        <v>13</v>
      </c>
      <c r="BM69" s="24">
        <f t="shared" si="41"/>
        <v>3.0660377358490566E-2</v>
      </c>
      <c r="CO69" s="57"/>
      <c r="CQ69" t="s">
        <v>9</v>
      </c>
      <c r="CR69">
        <v>554</v>
      </c>
      <c r="CS69">
        <v>20</v>
      </c>
      <c r="CT69" s="19">
        <f t="shared" si="42"/>
        <v>3.6101083032490974E-2</v>
      </c>
      <c r="CV69" s="57"/>
      <c r="CX69" t="s">
        <v>9</v>
      </c>
      <c r="CY69">
        <v>602</v>
      </c>
      <c r="CZ69">
        <v>27</v>
      </c>
      <c r="DA69" s="19">
        <f t="shared" si="43"/>
        <v>4.4850498338870434E-2</v>
      </c>
      <c r="DC69" s="57"/>
      <c r="DE69" t="s">
        <v>9</v>
      </c>
      <c r="DF69">
        <v>598</v>
      </c>
      <c r="DG69">
        <v>40</v>
      </c>
      <c r="DH69" s="19">
        <f t="shared" si="44"/>
        <v>6.6889632107023408E-2</v>
      </c>
    </row>
    <row r="70" spans="24:112" x14ac:dyDescent="0.35">
      <c r="X70" s="57"/>
      <c r="Y70" t="s">
        <v>3</v>
      </c>
      <c r="Z70" t="s">
        <v>8</v>
      </c>
      <c r="AA70" s="15">
        <v>255</v>
      </c>
      <c r="AB70">
        <v>3</v>
      </c>
      <c r="AC70" s="13">
        <f t="shared" si="36"/>
        <v>1.1764705882352941E-2</v>
      </c>
      <c r="AE70" s="57"/>
      <c r="AF70" t="s">
        <v>3</v>
      </c>
      <c r="AG70" t="s">
        <v>8</v>
      </c>
      <c r="AH70">
        <v>231</v>
      </c>
      <c r="AI70">
        <v>5</v>
      </c>
      <c r="AJ70" s="13">
        <f t="shared" si="37"/>
        <v>2.1645021645021644E-2</v>
      </c>
      <c r="AL70" s="57"/>
      <c r="AM70" t="s">
        <v>3</v>
      </c>
      <c r="AN70" t="s">
        <v>8</v>
      </c>
      <c r="AO70">
        <v>237</v>
      </c>
      <c r="AP70" s="15">
        <v>19</v>
      </c>
      <c r="AQ70" s="13">
        <f t="shared" si="38"/>
        <v>8.0168776371308023E-2</v>
      </c>
      <c r="AT70" s="57"/>
      <c r="AU70" t="s">
        <v>3</v>
      </c>
      <c r="AV70" t="s">
        <v>8</v>
      </c>
      <c r="AW70">
        <v>633</v>
      </c>
      <c r="AX70">
        <v>23</v>
      </c>
      <c r="AY70" s="13">
        <f t="shared" si="39"/>
        <v>3.6334913112164295E-2</v>
      </c>
      <c r="BA70" s="57"/>
      <c r="BB70" t="s">
        <v>3</v>
      </c>
      <c r="BC70" t="s">
        <v>8</v>
      </c>
      <c r="BD70">
        <v>231</v>
      </c>
      <c r="BE70">
        <v>5</v>
      </c>
      <c r="BF70" s="13">
        <f t="shared" si="40"/>
        <v>2.1645021645021644E-2</v>
      </c>
      <c r="BH70" s="57"/>
      <c r="BI70" t="s">
        <v>3</v>
      </c>
      <c r="BJ70" t="s">
        <v>8</v>
      </c>
      <c r="BK70" s="15">
        <v>675</v>
      </c>
      <c r="BL70">
        <v>36</v>
      </c>
      <c r="BM70" s="13">
        <f t="shared" si="41"/>
        <v>5.3333333333333337E-2</v>
      </c>
      <c r="CO70" s="57"/>
      <c r="CP70" t="s">
        <v>3</v>
      </c>
      <c r="CQ70" t="s">
        <v>8</v>
      </c>
      <c r="CR70">
        <v>950</v>
      </c>
      <c r="CS70">
        <v>26</v>
      </c>
      <c r="CT70" s="19">
        <f t="shared" si="42"/>
        <v>2.736842105263158E-2</v>
      </c>
      <c r="CV70" s="57"/>
      <c r="CW70" t="s">
        <v>3</v>
      </c>
      <c r="CX70" t="s">
        <v>8</v>
      </c>
      <c r="CY70">
        <v>1000</v>
      </c>
      <c r="CZ70">
        <v>27</v>
      </c>
      <c r="DA70" s="19">
        <f t="shared" si="43"/>
        <v>2.7E-2</v>
      </c>
      <c r="DC70" s="57"/>
      <c r="DD70" t="s">
        <v>3</v>
      </c>
      <c r="DE70" t="s">
        <v>8</v>
      </c>
      <c r="DF70">
        <v>1043</v>
      </c>
      <c r="DG70">
        <v>63</v>
      </c>
      <c r="DH70" s="19">
        <f t="shared" si="44"/>
        <v>6.0402684563758392E-2</v>
      </c>
    </row>
    <row r="71" spans="24:112" x14ac:dyDescent="0.35">
      <c r="X71" s="57"/>
      <c r="Z71" t="s">
        <v>9</v>
      </c>
      <c r="AA71" s="15">
        <v>213</v>
      </c>
      <c r="AB71">
        <v>2</v>
      </c>
      <c r="AC71" s="13">
        <f t="shared" si="36"/>
        <v>9.3896713615023476E-3</v>
      </c>
      <c r="AE71" s="57"/>
      <c r="AG71" t="s">
        <v>9</v>
      </c>
      <c r="AH71">
        <v>218</v>
      </c>
      <c r="AI71">
        <v>1</v>
      </c>
      <c r="AJ71" s="13">
        <f t="shared" si="37"/>
        <v>4.5871559633027525E-3</v>
      </c>
      <c r="AL71" s="57"/>
      <c r="AN71" t="s">
        <v>9</v>
      </c>
      <c r="AO71">
        <v>265</v>
      </c>
      <c r="AP71" s="15">
        <v>21</v>
      </c>
      <c r="AQ71" s="13">
        <f t="shared" si="38"/>
        <v>7.9245283018867921E-2</v>
      </c>
      <c r="AT71" s="57"/>
      <c r="AV71" t="s">
        <v>9</v>
      </c>
      <c r="AW71">
        <v>739</v>
      </c>
      <c r="AX71">
        <v>39</v>
      </c>
      <c r="AY71" s="13">
        <f t="shared" si="39"/>
        <v>5.2774018944519621E-2</v>
      </c>
      <c r="BA71" s="57"/>
      <c r="BC71" t="s">
        <v>9</v>
      </c>
      <c r="BD71">
        <v>218</v>
      </c>
      <c r="BE71">
        <v>1</v>
      </c>
      <c r="BF71" s="13">
        <f t="shared" si="40"/>
        <v>4.5871559633027525E-3</v>
      </c>
      <c r="BH71" s="57"/>
      <c r="BJ71" t="s">
        <v>9</v>
      </c>
      <c r="BK71" s="15">
        <v>739</v>
      </c>
      <c r="BL71">
        <v>49</v>
      </c>
      <c r="BM71" s="13">
        <f t="shared" si="41"/>
        <v>6.6305818673883632E-2</v>
      </c>
      <c r="CO71" s="57"/>
      <c r="CQ71" t="s">
        <v>9</v>
      </c>
      <c r="CR71">
        <v>1009</v>
      </c>
      <c r="CS71">
        <v>42</v>
      </c>
      <c r="CT71" s="19">
        <f t="shared" si="42"/>
        <v>4.1625371655104063E-2</v>
      </c>
      <c r="CV71" s="57"/>
      <c r="CX71" t="s">
        <v>9</v>
      </c>
      <c r="CY71">
        <v>1074</v>
      </c>
      <c r="CZ71">
        <v>43</v>
      </c>
      <c r="DA71" s="19">
        <f t="shared" si="43"/>
        <v>4.0037243947858472E-2</v>
      </c>
      <c r="DC71" s="57"/>
      <c r="DE71" t="s">
        <v>9</v>
      </c>
      <c r="DF71">
        <v>1167</v>
      </c>
      <c r="DG71">
        <v>86</v>
      </c>
      <c r="DH71" s="19">
        <f t="shared" si="44"/>
        <v>7.3693230505569834E-2</v>
      </c>
    </row>
    <row r="72" spans="24:112" x14ac:dyDescent="0.35">
      <c r="X72" s="57"/>
      <c r="Y72" t="s">
        <v>2</v>
      </c>
      <c r="Z72" t="s">
        <v>8</v>
      </c>
      <c r="AA72" s="15">
        <v>147</v>
      </c>
      <c r="AB72">
        <v>8</v>
      </c>
      <c r="AC72" s="13">
        <f t="shared" si="36"/>
        <v>5.4421768707482991E-2</v>
      </c>
      <c r="AE72" s="57"/>
      <c r="AF72" t="s">
        <v>2</v>
      </c>
      <c r="AG72" t="s">
        <v>8</v>
      </c>
      <c r="AH72">
        <v>157</v>
      </c>
      <c r="AI72">
        <v>3</v>
      </c>
      <c r="AJ72" s="13">
        <f t="shared" si="37"/>
        <v>1.9108280254777069E-2</v>
      </c>
      <c r="AL72" s="57"/>
      <c r="AM72" t="s">
        <v>2</v>
      </c>
      <c r="AN72" t="s">
        <v>8</v>
      </c>
      <c r="AO72">
        <v>166</v>
      </c>
      <c r="AP72" s="15">
        <v>27</v>
      </c>
      <c r="AQ72" s="13">
        <f t="shared" si="38"/>
        <v>0.16265060240963855</v>
      </c>
      <c r="AT72" s="57"/>
      <c r="AU72" t="s">
        <v>2</v>
      </c>
      <c r="AV72" t="s">
        <v>8</v>
      </c>
      <c r="AW72">
        <v>346</v>
      </c>
      <c r="AX72">
        <v>4</v>
      </c>
      <c r="AY72" s="13">
        <f t="shared" si="39"/>
        <v>1.1560693641618497E-2</v>
      </c>
      <c r="BA72" s="57"/>
      <c r="BB72" t="s">
        <v>2</v>
      </c>
      <c r="BC72" t="s">
        <v>8</v>
      </c>
      <c r="BD72">
        <v>157</v>
      </c>
      <c r="BE72">
        <v>3</v>
      </c>
      <c r="BF72" s="13">
        <f t="shared" si="40"/>
        <v>1.9108280254777069E-2</v>
      </c>
      <c r="BH72" s="57"/>
      <c r="BI72" t="s">
        <v>2</v>
      </c>
      <c r="BJ72" t="s">
        <v>8</v>
      </c>
      <c r="BK72" s="15">
        <v>408</v>
      </c>
      <c r="BL72">
        <v>22</v>
      </c>
      <c r="BM72" s="13">
        <f t="shared" si="41"/>
        <v>5.3921568627450983E-2</v>
      </c>
      <c r="CO72" s="57"/>
      <c r="CP72" t="s">
        <v>2</v>
      </c>
      <c r="CQ72" t="s">
        <v>8</v>
      </c>
      <c r="CR72">
        <v>519</v>
      </c>
      <c r="CS72">
        <v>12</v>
      </c>
      <c r="CT72" s="19">
        <f t="shared" si="42"/>
        <v>2.3121387283236993E-2</v>
      </c>
      <c r="CV72" s="57"/>
      <c r="CW72" t="s">
        <v>2</v>
      </c>
      <c r="CX72" t="s">
        <v>8</v>
      </c>
      <c r="CY72">
        <v>528</v>
      </c>
      <c r="CZ72">
        <v>12</v>
      </c>
      <c r="DA72" s="19">
        <f t="shared" si="43"/>
        <v>2.2727272727272728E-2</v>
      </c>
      <c r="DC72" s="57"/>
      <c r="DD72" t="s">
        <v>2</v>
      </c>
      <c r="DE72" t="s">
        <v>8</v>
      </c>
      <c r="DF72">
        <v>586</v>
      </c>
      <c r="DG72">
        <v>51</v>
      </c>
      <c r="DH72" s="19">
        <f t="shared" si="44"/>
        <v>8.7030716723549492E-2</v>
      </c>
    </row>
    <row r="73" spans="24:112" x14ac:dyDescent="0.35">
      <c r="X73" s="57"/>
      <c r="Z73" t="s">
        <v>9</v>
      </c>
      <c r="AA73" s="15">
        <v>173</v>
      </c>
      <c r="AB73">
        <v>5</v>
      </c>
      <c r="AC73" s="13">
        <f t="shared" si="36"/>
        <v>2.8901734104046242E-2</v>
      </c>
      <c r="AE73" s="57"/>
      <c r="AG73" t="s">
        <v>9</v>
      </c>
      <c r="AH73">
        <v>173</v>
      </c>
      <c r="AI73">
        <v>7</v>
      </c>
      <c r="AJ73" s="13">
        <f t="shared" si="37"/>
        <v>4.046242774566474E-2</v>
      </c>
      <c r="AL73" s="57"/>
      <c r="AN73" t="s">
        <v>9</v>
      </c>
      <c r="AO73">
        <v>202</v>
      </c>
      <c r="AP73" s="15">
        <v>31</v>
      </c>
      <c r="AQ73" s="13">
        <f t="shared" si="38"/>
        <v>0.15346534653465346</v>
      </c>
      <c r="AT73" s="57"/>
      <c r="AV73" t="s">
        <v>9</v>
      </c>
      <c r="AW73">
        <v>414</v>
      </c>
      <c r="AX73">
        <v>11</v>
      </c>
      <c r="AY73" s="13">
        <f t="shared" si="39"/>
        <v>2.6570048309178744E-2</v>
      </c>
      <c r="BA73" s="57"/>
      <c r="BC73" t="s">
        <v>9</v>
      </c>
      <c r="BD73">
        <v>173</v>
      </c>
      <c r="BE73">
        <v>7</v>
      </c>
      <c r="BF73" s="13">
        <f t="shared" si="40"/>
        <v>4.046242774566474E-2</v>
      </c>
      <c r="BH73" s="57"/>
      <c r="BJ73" t="s">
        <v>9</v>
      </c>
      <c r="BK73" s="15">
        <v>497</v>
      </c>
      <c r="BL73">
        <v>46</v>
      </c>
      <c r="BM73" s="13">
        <f t="shared" si="41"/>
        <v>9.2555331991951706E-2</v>
      </c>
      <c r="CO73" s="57"/>
      <c r="CQ73" t="s">
        <v>9</v>
      </c>
      <c r="CR73">
        <v>621</v>
      </c>
      <c r="CS73">
        <v>16</v>
      </c>
      <c r="CT73" s="19">
        <f t="shared" si="42"/>
        <v>2.5764895330112721E-2</v>
      </c>
      <c r="CV73" s="57"/>
      <c r="CX73" t="s">
        <v>9</v>
      </c>
      <c r="CY73">
        <v>624</v>
      </c>
      <c r="CZ73">
        <v>14</v>
      </c>
      <c r="DA73" s="19">
        <f t="shared" si="43"/>
        <v>2.2435897435897436E-2</v>
      </c>
      <c r="DC73" s="57"/>
      <c r="DE73" t="s">
        <v>9</v>
      </c>
      <c r="DF73">
        <v>709</v>
      </c>
      <c r="DG73">
        <v>77</v>
      </c>
      <c r="DH73" s="19">
        <f t="shared" si="44"/>
        <v>0.10860366713681241</v>
      </c>
    </row>
    <row r="78" spans="24:112" x14ac:dyDescent="0.35">
      <c r="CY78" t="s">
        <v>69</v>
      </c>
    </row>
  </sheetData>
  <mergeCells count="128">
    <mergeCell ref="DC2:DC13"/>
    <mergeCell ref="DC14:DC25"/>
    <mergeCell ref="DC26:DC37"/>
    <mergeCell ref="DC38:DC49"/>
    <mergeCell ref="DC50:DC61"/>
    <mergeCell ref="CO62:CO73"/>
    <mergeCell ref="CV2:CV13"/>
    <mergeCell ref="CV14:CV25"/>
    <mergeCell ref="CV26:CV37"/>
    <mergeCell ref="CV38:CV49"/>
    <mergeCell ref="CV50:CV61"/>
    <mergeCell ref="CV62:CV73"/>
    <mergeCell ref="CO2:CO13"/>
    <mergeCell ref="CO14:CO25"/>
    <mergeCell ref="CO26:CO37"/>
    <mergeCell ref="CO38:CO49"/>
    <mergeCell ref="CO50:CO61"/>
    <mergeCell ref="CH48:CH49"/>
    <mergeCell ref="CH50:CH53"/>
    <mergeCell ref="CH54:CH55"/>
    <mergeCell ref="CG56:CG67"/>
    <mergeCell ref="CH56:CH57"/>
    <mergeCell ref="CH58:CH59"/>
    <mergeCell ref="CH60:CH63"/>
    <mergeCell ref="CH64:CH67"/>
    <mergeCell ref="DC62:DC73"/>
    <mergeCell ref="CH2:CH5"/>
    <mergeCell ref="CH6:CH11"/>
    <mergeCell ref="CG12:CG23"/>
    <mergeCell ref="CH12:CH13"/>
    <mergeCell ref="CH14:CH15"/>
    <mergeCell ref="CH16:CH19"/>
    <mergeCell ref="CH20:CH23"/>
    <mergeCell ref="BZ56:BZ57"/>
    <mergeCell ref="BZ58:BZ59"/>
    <mergeCell ref="BZ12:BZ13"/>
    <mergeCell ref="BZ14:BZ15"/>
    <mergeCell ref="BZ16:BZ19"/>
    <mergeCell ref="BZ20:BZ23"/>
    <mergeCell ref="BZ8:BZ11"/>
    <mergeCell ref="CH24:CH25"/>
    <mergeCell ref="CH26:CH27"/>
    <mergeCell ref="CH28:CH31"/>
    <mergeCell ref="CH32:CH35"/>
    <mergeCell ref="CG36:CG45"/>
    <mergeCell ref="CH36:CH37"/>
    <mergeCell ref="CH38:CH39"/>
    <mergeCell ref="CH40:CH43"/>
    <mergeCell ref="CH44:CH45"/>
    <mergeCell ref="CH46:CH47"/>
    <mergeCell ref="CG2:CG11"/>
    <mergeCell ref="CG24:CG35"/>
    <mergeCell ref="CG46:CG55"/>
    <mergeCell ref="BR56:BR57"/>
    <mergeCell ref="BR58:BR59"/>
    <mergeCell ref="BR60:BR63"/>
    <mergeCell ref="BR64:BR67"/>
    <mergeCell ref="BY56:BY67"/>
    <mergeCell ref="BY36:BY45"/>
    <mergeCell ref="BZ36:BZ41"/>
    <mergeCell ref="BZ42:BZ45"/>
    <mergeCell ref="BR46:BR51"/>
    <mergeCell ref="BR52:BR55"/>
    <mergeCell ref="BY46:BY55"/>
    <mergeCell ref="BZ46:BZ51"/>
    <mergeCell ref="BZ52:BZ55"/>
    <mergeCell ref="BZ24:BZ25"/>
    <mergeCell ref="BZ26:BZ27"/>
    <mergeCell ref="BZ28:BZ31"/>
    <mergeCell ref="BZ32:BZ35"/>
    <mergeCell ref="BY24:BY35"/>
    <mergeCell ref="BR20:BR23"/>
    <mergeCell ref="BZ2:BZ7"/>
    <mergeCell ref="BR2:BR7"/>
    <mergeCell ref="BA62:BA73"/>
    <mergeCell ref="BH2:BH13"/>
    <mergeCell ref="BH14:BH25"/>
    <mergeCell ref="BH26:BH37"/>
    <mergeCell ref="BH38:BH49"/>
    <mergeCell ref="BH50:BH61"/>
    <mergeCell ref="BH62:BH73"/>
    <mergeCell ref="BA2:BA13"/>
    <mergeCell ref="BA14:BA25"/>
    <mergeCell ref="BA26:BA37"/>
    <mergeCell ref="BA38:BA49"/>
    <mergeCell ref="BA50:BA61"/>
    <mergeCell ref="BQ46:BQ55"/>
    <mergeCell ref="BQ56:BQ67"/>
    <mergeCell ref="BQ24:BQ35"/>
    <mergeCell ref="BQ36:BQ45"/>
    <mergeCell ref="BR24:BR25"/>
    <mergeCell ref="BR26:BR27"/>
    <mergeCell ref="BZ60:BZ63"/>
    <mergeCell ref="BZ64:BZ67"/>
    <mergeCell ref="AT62:AT73"/>
    <mergeCell ref="AL2:AL13"/>
    <mergeCell ref="AL14:AL25"/>
    <mergeCell ref="AL26:AL37"/>
    <mergeCell ref="AL38:AL49"/>
    <mergeCell ref="AL50:AL61"/>
    <mergeCell ref="BR8:BR11"/>
    <mergeCell ref="BR12:BR13"/>
    <mergeCell ref="BR14:BR15"/>
    <mergeCell ref="BR16:BR19"/>
    <mergeCell ref="BR28:BR31"/>
    <mergeCell ref="BR32:BR35"/>
    <mergeCell ref="BR36:BR41"/>
    <mergeCell ref="BR42:BR45"/>
    <mergeCell ref="BQ2:BQ11"/>
    <mergeCell ref="BQ12:BQ23"/>
    <mergeCell ref="X62:X73"/>
    <mergeCell ref="AE2:AE13"/>
    <mergeCell ref="AE14:AE25"/>
    <mergeCell ref="AE26:AE37"/>
    <mergeCell ref="AE38:AE49"/>
    <mergeCell ref="AE50:AE61"/>
    <mergeCell ref="AE62:AE73"/>
    <mergeCell ref="X2:X13"/>
    <mergeCell ref="X14:X25"/>
    <mergeCell ref="X26:X37"/>
    <mergeCell ref="X38:X49"/>
    <mergeCell ref="X50:X61"/>
    <mergeCell ref="AL62:AL73"/>
    <mergeCell ref="AT2:AT13"/>
    <mergeCell ref="AT14:AT25"/>
    <mergeCell ref="AT26:AT37"/>
    <mergeCell ref="AT38:AT49"/>
    <mergeCell ref="AT50:AT6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5525-4D53-42F5-BB8B-45793CDE75B9}">
  <dimension ref="A1:AM147"/>
  <sheetViews>
    <sheetView zoomScale="80" zoomScaleNormal="80" workbookViewId="0">
      <pane ySplit="1" topLeftCell="A62" activePane="bottomLeft" state="frozen"/>
      <selection pane="bottomLeft" activeCell="AK3" sqref="AK3"/>
    </sheetView>
  </sheetViews>
  <sheetFormatPr defaultRowHeight="14.5" x14ac:dyDescent="0.35"/>
  <cols>
    <col min="4" max="4" width="22" customWidth="1"/>
    <col min="6" max="6" width="15" style="1" bestFit="1" customWidth="1"/>
    <col min="20" max="20" width="16.26953125" customWidth="1"/>
    <col min="26" max="26" width="9.1796875" style="41"/>
    <col min="28" max="28" width="8.81640625" customWidth="1"/>
    <col min="29" max="29" width="23.81640625" customWidth="1"/>
  </cols>
  <sheetData>
    <row r="1" spans="2:39" ht="29.5" thickBot="1" x14ac:dyDescent="0.4">
      <c r="B1" t="s">
        <v>47</v>
      </c>
      <c r="C1" t="s">
        <v>55</v>
      </c>
      <c r="D1" t="s">
        <v>48</v>
      </c>
      <c r="E1" t="s">
        <v>49</v>
      </c>
      <c r="F1" s="1" t="s">
        <v>51</v>
      </c>
      <c r="G1" t="s">
        <v>58</v>
      </c>
      <c r="H1" t="s">
        <v>59</v>
      </c>
      <c r="J1" t="s">
        <v>47</v>
      </c>
      <c r="K1" t="s">
        <v>55</v>
      </c>
      <c r="L1" t="s">
        <v>48</v>
      </c>
      <c r="M1" t="s">
        <v>49</v>
      </c>
      <c r="N1" s="1" t="s">
        <v>51</v>
      </c>
      <c r="O1" t="s">
        <v>58</v>
      </c>
      <c r="P1" t="s">
        <v>60</v>
      </c>
      <c r="R1" t="s">
        <v>47</v>
      </c>
      <c r="S1" t="s">
        <v>55</v>
      </c>
      <c r="T1" t="s">
        <v>48</v>
      </c>
      <c r="U1" t="s">
        <v>49</v>
      </c>
      <c r="V1" s="1" t="s">
        <v>51</v>
      </c>
      <c r="W1" t="s">
        <v>58</v>
      </c>
      <c r="X1" t="s">
        <v>61</v>
      </c>
      <c r="AA1" t="s">
        <v>47</v>
      </c>
      <c r="AB1" t="s">
        <v>55</v>
      </c>
      <c r="AC1" t="s">
        <v>48</v>
      </c>
      <c r="AD1" t="s">
        <v>49</v>
      </c>
      <c r="AE1" s="7" t="s">
        <v>62</v>
      </c>
      <c r="AF1" s="7" t="s">
        <v>63</v>
      </c>
      <c r="AH1" s="7" t="s">
        <v>62</v>
      </c>
      <c r="AI1" s="7" t="s">
        <v>63</v>
      </c>
      <c r="AL1" t="s">
        <v>66</v>
      </c>
    </row>
    <row r="2" spans="2:39" ht="15" thickTop="1" x14ac:dyDescent="0.35">
      <c r="B2" s="57">
        <v>1</v>
      </c>
      <c r="C2" t="s">
        <v>1</v>
      </c>
      <c r="D2" t="s">
        <v>7</v>
      </c>
      <c r="E2" t="s">
        <v>8</v>
      </c>
      <c r="F2" s="1">
        <v>16</v>
      </c>
      <c r="G2">
        <v>69</v>
      </c>
      <c r="H2" s="13">
        <f t="shared" ref="H2:H33" si="0">F2/G2</f>
        <v>0.2318840579710145</v>
      </c>
      <c r="K2" t="s">
        <v>1</v>
      </c>
      <c r="L2" t="s">
        <v>7</v>
      </c>
      <c r="M2" t="s">
        <v>8</v>
      </c>
      <c r="N2">
        <v>8</v>
      </c>
      <c r="O2">
        <v>64</v>
      </c>
      <c r="P2" s="13">
        <f t="shared" ref="P2:P33" si="1">N2/O2</f>
        <v>0.125</v>
      </c>
      <c r="S2" t="s">
        <v>1</v>
      </c>
      <c r="T2" t="s">
        <v>7</v>
      </c>
      <c r="U2" t="s">
        <v>8</v>
      </c>
      <c r="V2">
        <v>3</v>
      </c>
      <c r="W2">
        <v>50</v>
      </c>
      <c r="X2" s="13">
        <f t="shared" ref="X2:X33" si="2">V2/W2</f>
        <v>0.06</v>
      </c>
      <c r="AA2" s="57">
        <v>1</v>
      </c>
      <c r="AB2" t="s">
        <v>4</v>
      </c>
      <c r="AC2" t="s">
        <v>67</v>
      </c>
      <c r="AD2" t="s">
        <v>8</v>
      </c>
      <c r="AE2">
        <v>5</v>
      </c>
      <c r="AF2">
        <v>1</v>
      </c>
      <c r="AG2" s="13">
        <f>AF2/AE2</f>
        <v>0.2</v>
      </c>
      <c r="AH2" s="28">
        <v>7</v>
      </c>
      <c r="AI2" s="28">
        <v>5</v>
      </c>
      <c r="AJ2" s="13">
        <f>AI2/AH2</f>
        <v>0.7142857142857143</v>
      </c>
      <c r="AK2" s="46">
        <v>9</v>
      </c>
      <c r="AL2">
        <v>4</v>
      </c>
      <c r="AM2" s="13">
        <f>AL2/AK2</f>
        <v>0.44444444444444442</v>
      </c>
    </row>
    <row r="3" spans="2:39" ht="15" thickBot="1" x14ac:dyDescent="0.4">
      <c r="B3" s="57"/>
      <c r="E3" t="s">
        <v>9</v>
      </c>
      <c r="F3" s="1">
        <v>11</v>
      </c>
      <c r="G3">
        <v>51</v>
      </c>
      <c r="H3" s="13">
        <f t="shared" si="0"/>
        <v>0.21568627450980393</v>
      </c>
      <c r="M3" t="s">
        <v>9</v>
      </c>
      <c r="N3">
        <v>5</v>
      </c>
      <c r="O3">
        <v>60</v>
      </c>
      <c r="P3" s="13">
        <f t="shared" si="1"/>
        <v>8.3333333333333329E-2</v>
      </c>
      <c r="U3" t="s">
        <v>9</v>
      </c>
      <c r="V3">
        <v>6</v>
      </c>
      <c r="W3">
        <v>60</v>
      </c>
      <c r="X3" s="13">
        <f t="shared" si="2"/>
        <v>0.1</v>
      </c>
      <c r="AA3" s="57"/>
      <c r="AD3" t="s">
        <v>9</v>
      </c>
      <c r="AE3">
        <v>15</v>
      </c>
      <c r="AF3">
        <v>3</v>
      </c>
      <c r="AG3" s="13">
        <f>AF3/AE3</f>
        <v>0.2</v>
      </c>
      <c r="AH3" s="29">
        <v>25</v>
      </c>
      <c r="AI3" s="29">
        <v>9</v>
      </c>
      <c r="AJ3" s="13">
        <f>AI3/AH3</f>
        <v>0.36</v>
      </c>
      <c r="AK3" s="46">
        <v>17</v>
      </c>
      <c r="AL3">
        <v>4</v>
      </c>
      <c r="AM3" s="13">
        <f>AL3/AK3</f>
        <v>0.23529411764705882</v>
      </c>
    </row>
    <row r="4" spans="2:39" ht="15" thickTop="1" x14ac:dyDescent="0.35">
      <c r="B4" s="57"/>
      <c r="D4" t="s">
        <v>11</v>
      </c>
      <c r="E4" t="s">
        <v>8</v>
      </c>
      <c r="F4" s="1">
        <v>13</v>
      </c>
      <c r="G4">
        <v>104</v>
      </c>
      <c r="H4" s="13">
        <f t="shared" si="0"/>
        <v>0.125</v>
      </c>
      <c r="L4" t="s">
        <v>11</v>
      </c>
      <c r="M4" t="s">
        <v>8</v>
      </c>
      <c r="N4">
        <v>15</v>
      </c>
      <c r="O4">
        <v>116</v>
      </c>
      <c r="P4" s="13">
        <f t="shared" si="1"/>
        <v>0.12931034482758622</v>
      </c>
      <c r="T4" t="s">
        <v>11</v>
      </c>
      <c r="U4" t="s">
        <v>8</v>
      </c>
      <c r="V4">
        <v>22</v>
      </c>
      <c r="W4">
        <v>104</v>
      </c>
      <c r="X4" s="13">
        <f t="shared" si="2"/>
        <v>0.21153846153846154</v>
      </c>
      <c r="AA4" s="57"/>
      <c r="AC4" t="s">
        <v>12</v>
      </c>
      <c r="AD4" t="s">
        <v>8</v>
      </c>
      <c r="AH4" s="45"/>
      <c r="AI4" s="45"/>
      <c r="AK4" s="28">
        <v>18</v>
      </c>
      <c r="AL4">
        <v>1</v>
      </c>
      <c r="AM4" s="13">
        <f>AL4/AK4</f>
        <v>5.5555555555555552E-2</v>
      </c>
    </row>
    <row r="5" spans="2:39" x14ac:dyDescent="0.35">
      <c r="B5" s="57"/>
      <c r="E5" t="s">
        <v>9</v>
      </c>
      <c r="F5" s="1">
        <v>9</v>
      </c>
      <c r="G5">
        <v>81</v>
      </c>
      <c r="H5" s="13">
        <f t="shared" si="0"/>
        <v>0.1111111111111111</v>
      </c>
      <c r="M5" t="s">
        <v>9</v>
      </c>
      <c r="N5">
        <v>13</v>
      </c>
      <c r="O5">
        <v>116</v>
      </c>
      <c r="P5" s="13">
        <f t="shared" si="1"/>
        <v>0.11206896551724138</v>
      </c>
      <c r="U5" t="s">
        <v>9</v>
      </c>
      <c r="V5">
        <v>20</v>
      </c>
      <c r="W5">
        <v>102</v>
      </c>
      <c r="X5" s="13">
        <f t="shared" si="2"/>
        <v>0.19607843137254902</v>
      </c>
      <c r="AA5" s="57"/>
      <c r="AD5" t="s">
        <v>9</v>
      </c>
      <c r="AH5" s="45"/>
      <c r="AI5" s="45"/>
      <c r="AK5" s="29">
        <v>12</v>
      </c>
      <c r="AL5">
        <v>0</v>
      </c>
      <c r="AM5" s="13">
        <f>AL5/AK5</f>
        <v>0</v>
      </c>
    </row>
    <row r="6" spans="2:39" x14ac:dyDescent="0.35">
      <c r="B6" s="57"/>
      <c r="C6" t="s">
        <v>4</v>
      </c>
      <c r="D6" t="s">
        <v>7</v>
      </c>
      <c r="E6" t="s">
        <v>8</v>
      </c>
      <c r="F6" s="1">
        <v>35</v>
      </c>
      <c r="G6">
        <v>430</v>
      </c>
      <c r="H6" s="13">
        <f t="shared" si="0"/>
        <v>8.1395348837209308E-2</v>
      </c>
      <c r="K6" t="s">
        <v>4</v>
      </c>
      <c r="L6" t="s">
        <v>7</v>
      </c>
      <c r="M6" t="s">
        <v>8</v>
      </c>
      <c r="N6">
        <v>55</v>
      </c>
      <c r="O6">
        <v>331</v>
      </c>
      <c r="P6" s="13">
        <f t="shared" si="1"/>
        <v>0.16616314199395771</v>
      </c>
      <c r="S6" t="s">
        <v>4</v>
      </c>
      <c r="T6" t="s">
        <v>7</v>
      </c>
      <c r="U6" t="s">
        <v>8</v>
      </c>
      <c r="V6">
        <v>77</v>
      </c>
      <c r="W6">
        <v>371</v>
      </c>
      <c r="X6" s="13">
        <f t="shared" si="2"/>
        <v>0.20754716981132076</v>
      </c>
      <c r="AA6" s="57"/>
      <c r="AB6" t="s">
        <v>6</v>
      </c>
      <c r="AC6" t="s">
        <v>67</v>
      </c>
      <c r="AD6" t="s">
        <v>8</v>
      </c>
      <c r="AH6" s="46">
        <v>1</v>
      </c>
      <c r="AI6" s="46">
        <v>0</v>
      </c>
      <c r="AJ6" s="13">
        <f t="shared" ref="AJ6:AJ11" si="3">AI6/AH6</f>
        <v>0</v>
      </c>
      <c r="AK6" s="45"/>
    </row>
    <row r="7" spans="2:39" x14ac:dyDescent="0.35">
      <c r="B7" s="57"/>
      <c r="E7" t="s">
        <v>9</v>
      </c>
      <c r="F7" s="1">
        <v>53</v>
      </c>
      <c r="G7">
        <v>481</v>
      </c>
      <c r="H7" s="13">
        <f t="shared" si="0"/>
        <v>0.11018711018711019</v>
      </c>
      <c r="M7" t="s">
        <v>9</v>
      </c>
      <c r="N7">
        <v>62</v>
      </c>
      <c r="O7">
        <v>410</v>
      </c>
      <c r="P7" s="13">
        <f t="shared" si="1"/>
        <v>0.15121951219512195</v>
      </c>
      <c r="U7" t="s">
        <v>9</v>
      </c>
      <c r="V7">
        <v>84</v>
      </c>
      <c r="W7">
        <v>371</v>
      </c>
      <c r="X7" s="13">
        <f t="shared" si="2"/>
        <v>0.22641509433962265</v>
      </c>
      <c r="AA7" s="57"/>
      <c r="AD7" t="s">
        <v>9</v>
      </c>
      <c r="AH7" s="46">
        <v>5</v>
      </c>
      <c r="AI7" s="46">
        <v>0</v>
      </c>
      <c r="AJ7" s="13">
        <f t="shared" si="3"/>
        <v>0</v>
      </c>
      <c r="AK7" s="45"/>
    </row>
    <row r="8" spans="2:39" x14ac:dyDescent="0.35">
      <c r="B8" s="57"/>
      <c r="D8" t="s">
        <v>11</v>
      </c>
      <c r="E8" t="s">
        <v>8</v>
      </c>
      <c r="F8" s="1">
        <v>49</v>
      </c>
      <c r="G8">
        <v>768</v>
      </c>
      <c r="H8" s="13">
        <f t="shared" si="0"/>
        <v>6.3802083333333329E-2</v>
      </c>
      <c r="L8" t="s">
        <v>11</v>
      </c>
      <c r="M8" t="s">
        <v>8</v>
      </c>
      <c r="N8">
        <v>49</v>
      </c>
      <c r="O8">
        <v>690</v>
      </c>
      <c r="P8" s="13">
        <f t="shared" si="1"/>
        <v>7.101449275362319E-2</v>
      </c>
      <c r="T8" t="s">
        <v>11</v>
      </c>
      <c r="U8" t="s">
        <v>8</v>
      </c>
      <c r="V8">
        <v>76</v>
      </c>
      <c r="W8">
        <v>670</v>
      </c>
      <c r="X8" s="13">
        <f t="shared" si="2"/>
        <v>0.11343283582089553</v>
      </c>
      <c r="AA8" s="57"/>
      <c r="AB8" t="s">
        <v>3</v>
      </c>
      <c r="AC8" t="s">
        <v>67</v>
      </c>
      <c r="AD8" t="s">
        <v>8</v>
      </c>
      <c r="AE8">
        <v>15</v>
      </c>
      <c r="AF8">
        <v>0</v>
      </c>
      <c r="AG8" s="13">
        <f t="shared" ref="AG8:AG15" si="4">AF8/AE8</f>
        <v>0</v>
      </c>
      <c r="AH8" s="29">
        <v>10</v>
      </c>
      <c r="AI8" s="29">
        <v>0</v>
      </c>
      <c r="AJ8" s="13">
        <f t="shared" si="3"/>
        <v>0</v>
      </c>
      <c r="AK8" s="29">
        <v>16</v>
      </c>
      <c r="AL8">
        <v>0</v>
      </c>
      <c r="AM8" s="13">
        <f t="shared" ref="AM8:AM35" si="5">AL8/AK8</f>
        <v>0</v>
      </c>
    </row>
    <row r="9" spans="2:39" x14ac:dyDescent="0.35">
      <c r="B9" s="57"/>
      <c r="E9" t="s">
        <v>9</v>
      </c>
      <c r="F9" s="1">
        <v>71</v>
      </c>
      <c r="G9">
        <v>895</v>
      </c>
      <c r="H9" s="13">
        <f t="shared" si="0"/>
        <v>7.9329608938547486E-2</v>
      </c>
      <c r="M9" t="s">
        <v>9</v>
      </c>
      <c r="N9">
        <v>70</v>
      </c>
      <c r="O9">
        <v>733</v>
      </c>
      <c r="P9" s="13">
        <f t="shared" si="1"/>
        <v>9.5497953615279671E-2</v>
      </c>
      <c r="U9" t="s">
        <v>9</v>
      </c>
      <c r="V9">
        <v>93</v>
      </c>
      <c r="W9">
        <v>675</v>
      </c>
      <c r="X9" s="13">
        <f t="shared" si="2"/>
        <v>0.13777777777777778</v>
      </c>
      <c r="AA9" s="57"/>
      <c r="AD9" t="s">
        <v>9</v>
      </c>
      <c r="AE9">
        <v>10</v>
      </c>
      <c r="AF9">
        <v>0</v>
      </c>
      <c r="AG9" s="13">
        <f t="shared" si="4"/>
        <v>0</v>
      </c>
      <c r="AH9" s="29">
        <v>10</v>
      </c>
      <c r="AI9" s="29">
        <v>1</v>
      </c>
      <c r="AJ9" s="13">
        <f t="shared" si="3"/>
        <v>0.1</v>
      </c>
      <c r="AK9" s="29">
        <v>19</v>
      </c>
      <c r="AL9">
        <v>0</v>
      </c>
      <c r="AM9" s="13">
        <f t="shared" si="5"/>
        <v>0</v>
      </c>
    </row>
    <row r="10" spans="2:39" x14ac:dyDescent="0.35">
      <c r="B10" s="57"/>
      <c r="C10" t="s">
        <v>5</v>
      </c>
      <c r="D10" t="s">
        <v>7</v>
      </c>
      <c r="E10" t="s">
        <v>8</v>
      </c>
      <c r="F10" s="1">
        <v>60</v>
      </c>
      <c r="G10">
        <v>328</v>
      </c>
      <c r="H10" s="13">
        <f t="shared" si="0"/>
        <v>0.18292682926829268</v>
      </c>
      <c r="K10" t="s">
        <v>5</v>
      </c>
      <c r="L10" t="s">
        <v>7</v>
      </c>
      <c r="M10" t="s">
        <v>8</v>
      </c>
      <c r="N10">
        <v>54</v>
      </c>
      <c r="O10">
        <v>228</v>
      </c>
      <c r="P10" s="13">
        <f t="shared" si="1"/>
        <v>0.23684210526315788</v>
      </c>
      <c r="S10" t="s">
        <v>5</v>
      </c>
      <c r="T10" t="s">
        <v>7</v>
      </c>
      <c r="U10" t="s">
        <v>8</v>
      </c>
      <c r="V10">
        <v>94</v>
      </c>
      <c r="W10">
        <v>255</v>
      </c>
      <c r="X10" s="13">
        <f t="shared" si="2"/>
        <v>0.36862745098039218</v>
      </c>
      <c r="AA10" s="57"/>
      <c r="AC10" t="s">
        <v>12</v>
      </c>
      <c r="AD10" t="s">
        <v>8</v>
      </c>
      <c r="AE10">
        <v>96</v>
      </c>
      <c r="AF10">
        <v>5</v>
      </c>
      <c r="AG10" s="13">
        <f t="shared" si="4"/>
        <v>5.2083333333333336E-2</v>
      </c>
      <c r="AH10" s="29">
        <v>101</v>
      </c>
      <c r="AI10" s="29">
        <v>7</v>
      </c>
      <c r="AJ10" s="13">
        <f t="shared" si="3"/>
        <v>6.9306930693069313E-2</v>
      </c>
      <c r="AK10" s="29">
        <v>191</v>
      </c>
      <c r="AL10">
        <v>5</v>
      </c>
      <c r="AM10" s="13">
        <f t="shared" si="5"/>
        <v>2.6178010471204188E-2</v>
      </c>
    </row>
    <row r="11" spans="2:39" x14ac:dyDescent="0.35">
      <c r="B11" s="57"/>
      <c r="E11" t="s">
        <v>9</v>
      </c>
      <c r="F11" s="1">
        <v>79</v>
      </c>
      <c r="G11">
        <v>334</v>
      </c>
      <c r="H11" s="13">
        <f t="shared" si="0"/>
        <v>0.23652694610778444</v>
      </c>
      <c r="M11" t="s">
        <v>9</v>
      </c>
      <c r="N11">
        <v>89</v>
      </c>
      <c r="O11">
        <v>285</v>
      </c>
      <c r="P11" s="13">
        <f t="shared" si="1"/>
        <v>0.31228070175438599</v>
      </c>
      <c r="U11" t="s">
        <v>9</v>
      </c>
      <c r="V11">
        <v>100</v>
      </c>
      <c r="W11">
        <v>277</v>
      </c>
      <c r="X11" s="13">
        <f t="shared" si="2"/>
        <v>0.36101083032490977</v>
      </c>
      <c r="AA11" s="57"/>
      <c r="AD11" t="s">
        <v>9</v>
      </c>
      <c r="AE11">
        <v>95</v>
      </c>
      <c r="AF11">
        <v>14</v>
      </c>
      <c r="AG11" s="13">
        <f t="shared" si="4"/>
        <v>0.14736842105263157</v>
      </c>
      <c r="AH11" s="29">
        <v>125</v>
      </c>
      <c r="AI11" s="29">
        <v>5</v>
      </c>
      <c r="AJ11" s="13">
        <f t="shared" si="3"/>
        <v>0.04</v>
      </c>
      <c r="AK11" s="29">
        <v>249</v>
      </c>
      <c r="AL11">
        <v>9</v>
      </c>
      <c r="AM11" s="13">
        <f t="shared" si="5"/>
        <v>3.614457831325301E-2</v>
      </c>
    </row>
    <row r="12" spans="2:39" x14ac:dyDescent="0.35">
      <c r="B12" s="57"/>
      <c r="D12" t="s">
        <v>11</v>
      </c>
      <c r="E12" t="s">
        <v>8</v>
      </c>
      <c r="F12" s="1">
        <v>80</v>
      </c>
      <c r="G12">
        <v>414</v>
      </c>
      <c r="H12" s="13">
        <f t="shared" si="0"/>
        <v>0.19323671497584541</v>
      </c>
      <c r="L12" t="s">
        <v>11</v>
      </c>
      <c r="M12" t="s">
        <v>8</v>
      </c>
      <c r="N12">
        <v>102</v>
      </c>
      <c r="O12">
        <v>341</v>
      </c>
      <c r="P12" s="13">
        <f t="shared" si="1"/>
        <v>0.29912023460410558</v>
      </c>
      <c r="T12" t="s">
        <v>11</v>
      </c>
      <c r="U12" t="s">
        <v>8</v>
      </c>
      <c r="V12">
        <v>93</v>
      </c>
      <c r="W12">
        <v>356</v>
      </c>
      <c r="X12" s="13">
        <f t="shared" si="2"/>
        <v>0.2612359550561798</v>
      </c>
      <c r="AA12" s="57"/>
      <c r="AB12" t="s">
        <v>2</v>
      </c>
      <c r="AC12" t="s">
        <v>12</v>
      </c>
      <c r="AD12" t="s">
        <v>8</v>
      </c>
      <c r="AE12">
        <v>5</v>
      </c>
      <c r="AF12">
        <v>1</v>
      </c>
      <c r="AG12" s="13">
        <f t="shared" si="4"/>
        <v>0.2</v>
      </c>
      <c r="AK12" s="29">
        <v>8</v>
      </c>
      <c r="AL12">
        <v>0</v>
      </c>
      <c r="AM12" s="13">
        <f t="shared" si="5"/>
        <v>0</v>
      </c>
    </row>
    <row r="13" spans="2:39" x14ac:dyDescent="0.35">
      <c r="B13" s="57"/>
      <c r="E13" t="s">
        <v>9</v>
      </c>
      <c r="F13" s="1">
        <v>114</v>
      </c>
      <c r="G13">
        <v>461</v>
      </c>
      <c r="H13" s="13">
        <f t="shared" si="0"/>
        <v>0.24728850325379609</v>
      </c>
      <c r="M13" t="s">
        <v>9</v>
      </c>
      <c r="N13">
        <v>95</v>
      </c>
      <c r="O13">
        <v>402</v>
      </c>
      <c r="P13" s="13">
        <f t="shared" si="1"/>
        <v>0.23631840796019901</v>
      </c>
      <c r="U13" t="s">
        <v>9</v>
      </c>
      <c r="V13">
        <v>118</v>
      </c>
      <c r="W13">
        <v>387</v>
      </c>
      <c r="X13" s="13">
        <f t="shared" si="2"/>
        <v>0.30490956072351422</v>
      </c>
      <c r="AA13" s="58"/>
      <c r="AD13" t="s">
        <v>9</v>
      </c>
      <c r="AE13">
        <v>13</v>
      </c>
      <c r="AF13">
        <v>0</v>
      </c>
      <c r="AG13" s="13">
        <f t="shared" si="4"/>
        <v>0</v>
      </c>
      <c r="AK13" s="29">
        <v>12</v>
      </c>
      <c r="AL13">
        <v>0</v>
      </c>
      <c r="AM13" s="13">
        <f t="shared" si="5"/>
        <v>0</v>
      </c>
    </row>
    <row r="14" spans="2:39" x14ac:dyDescent="0.35">
      <c r="B14" s="57"/>
      <c r="C14" t="s">
        <v>6</v>
      </c>
      <c r="D14" t="s">
        <v>7</v>
      </c>
      <c r="E14" t="s">
        <v>8</v>
      </c>
      <c r="F14" s="1">
        <v>47</v>
      </c>
      <c r="G14">
        <v>286</v>
      </c>
      <c r="H14" s="13">
        <f t="shared" si="0"/>
        <v>0.16433566433566432</v>
      </c>
      <c r="J14">
        <v>1</v>
      </c>
      <c r="K14" t="s">
        <v>6</v>
      </c>
      <c r="L14" t="s">
        <v>7</v>
      </c>
      <c r="M14" t="s">
        <v>8</v>
      </c>
      <c r="N14">
        <v>56</v>
      </c>
      <c r="O14">
        <v>266</v>
      </c>
      <c r="P14" s="13">
        <f t="shared" si="1"/>
        <v>0.21052631578947367</v>
      </c>
      <c r="R14">
        <v>1</v>
      </c>
      <c r="S14" t="s">
        <v>6</v>
      </c>
      <c r="T14" t="s">
        <v>7</v>
      </c>
      <c r="U14" t="s">
        <v>8</v>
      </c>
      <c r="V14">
        <v>71</v>
      </c>
      <c r="W14">
        <v>262</v>
      </c>
      <c r="X14" s="13">
        <f t="shared" si="2"/>
        <v>0.27099236641221375</v>
      </c>
      <c r="AA14" s="56">
        <v>2</v>
      </c>
      <c r="AB14" s="37" t="s">
        <v>4</v>
      </c>
      <c r="AC14" s="37" t="s">
        <v>67</v>
      </c>
      <c r="AD14" s="37" t="s">
        <v>8</v>
      </c>
      <c r="AE14" s="37">
        <v>7</v>
      </c>
      <c r="AF14" s="37">
        <v>2</v>
      </c>
      <c r="AG14" s="39">
        <f t="shared" si="4"/>
        <v>0.2857142857142857</v>
      </c>
      <c r="AH14" s="40">
        <v>7</v>
      </c>
      <c r="AI14" s="40">
        <v>0</v>
      </c>
      <c r="AJ14" s="39">
        <f>AI14/AH14</f>
        <v>0</v>
      </c>
      <c r="AK14" s="40">
        <v>7</v>
      </c>
      <c r="AL14" s="37">
        <v>3</v>
      </c>
      <c r="AM14" s="39">
        <f t="shared" si="5"/>
        <v>0.42857142857142855</v>
      </c>
    </row>
    <row r="15" spans="2:39" x14ac:dyDescent="0.35">
      <c r="B15" s="57"/>
      <c r="E15" t="s">
        <v>9</v>
      </c>
      <c r="F15" s="1">
        <v>80</v>
      </c>
      <c r="G15">
        <v>325</v>
      </c>
      <c r="H15" s="13">
        <f t="shared" si="0"/>
        <v>0.24615384615384617</v>
      </c>
      <c r="M15" t="s">
        <v>9</v>
      </c>
      <c r="N15">
        <v>71</v>
      </c>
      <c r="O15">
        <v>276</v>
      </c>
      <c r="P15" s="13">
        <f t="shared" si="1"/>
        <v>0.25724637681159418</v>
      </c>
      <c r="U15" t="s">
        <v>9</v>
      </c>
      <c r="V15">
        <v>95</v>
      </c>
      <c r="W15">
        <v>297</v>
      </c>
      <c r="X15" s="13">
        <f t="shared" si="2"/>
        <v>0.31986531986531985</v>
      </c>
      <c r="AA15" s="57"/>
      <c r="AD15" t="s">
        <v>9</v>
      </c>
      <c r="AE15">
        <v>12</v>
      </c>
      <c r="AF15">
        <v>2</v>
      </c>
      <c r="AG15" s="13">
        <f t="shared" si="4"/>
        <v>0.16666666666666666</v>
      </c>
      <c r="AH15" s="29">
        <v>3</v>
      </c>
      <c r="AI15" s="29">
        <v>0</v>
      </c>
      <c r="AJ15" s="13">
        <f>AI15/AH15</f>
        <v>0</v>
      </c>
      <c r="AK15" s="29">
        <v>19</v>
      </c>
      <c r="AL15">
        <v>1</v>
      </c>
      <c r="AM15" s="13">
        <f t="shared" si="5"/>
        <v>5.2631578947368418E-2</v>
      </c>
    </row>
    <row r="16" spans="2:39" x14ac:dyDescent="0.35">
      <c r="B16" s="57"/>
      <c r="D16" t="s">
        <v>11</v>
      </c>
      <c r="E16" t="s">
        <v>8</v>
      </c>
      <c r="F16" s="1">
        <v>49</v>
      </c>
      <c r="G16">
        <v>505</v>
      </c>
      <c r="H16" s="13">
        <f t="shared" si="0"/>
        <v>9.7029702970297033E-2</v>
      </c>
      <c r="L16" t="s">
        <v>11</v>
      </c>
      <c r="M16" t="s">
        <v>8</v>
      </c>
      <c r="N16">
        <v>28</v>
      </c>
      <c r="O16">
        <v>434</v>
      </c>
      <c r="P16" s="13">
        <f t="shared" si="1"/>
        <v>6.4516129032258063E-2</v>
      </c>
      <c r="T16" t="s">
        <v>11</v>
      </c>
      <c r="U16" t="s">
        <v>8</v>
      </c>
      <c r="V16">
        <v>27</v>
      </c>
      <c r="W16">
        <v>482</v>
      </c>
      <c r="X16" s="13">
        <f t="shared" si="2"/>
        <v>5.6016597510373446E-2</v>
      </c>
      <c r="AA16" s="57"/>
      <c r="AC16" t="s">
        <v>12</v>
      </c>
      <c r="AD16" t="s">
        <v>8</v>
      </c>
      <c r="AH16" s="45"/>
      <c r="AI16" s="45"/>
      <c r="AK16" s="29">
        <v>20</v>
      </c>
      <c r="AL16">
        <v>0</v>
      </c>
      <c r="AM16" s="13">
        <f t="shared" si="5"/>
        <v>0</v>
      </c>
    </row>
    <row r="17" spans="1:39" x14ac:dyDescent="0.35">
      <c r="B17" s="57"/>
      <c r="E17" t="s">
        <v>9</v>
      </c>
      <c r="F17" s="1">
        <v>50</v>
      </c>
      <c r="G17">
        <v>582</v>
      </c>
      <c r="H17" s="13">
        <f t="shared" si="0"/>
        <v>8.5910652920962199E-2</v>
      </c>
      <c r="M17" t="s">
        <v>9</v>
      </c>
      <c r="N17">
        <v>56</v>
      </c>
      <c r="O17">
        <v>510</v>
      </c>
      <c r="P17" s="13">
        <f t="shared" si="1"/>
        <v>0.10980392156862745</v>
      </c>
      <c r="U17" t="s">
        <v>9</v>
      </c>
      <c r="V17">
        <v>36</v>
      </c>
      <c r="W17">
        <v>512</v>
      </c>
      <c r="X17" s="13">
        <f t="shared" si="2"/>
        <v>7.03125E-2</v>
      </c>
      <c r="AA17" s="57"/>
      <c r="AD17" t="s">
        <v>9</v>
      </c>
      <c r="AH17" s="45"/>
      <c r="AI17" s="45"/>
      <c r="AK17" s="29">
        <v>9</v>
      </c>
      <c r="AL17">
        <v>0</v>
      </c>
      <c r="AM17" s="13">
        <f t="shared" si="5"/>
        <v>0</v>
      </c>
    </row>
    <row r="18" spans="1:39" x14ac:dyDescent="0.35">
      <c r="B18" s="57"/>
      <c r="C18" t="s">
        <v>3</v>
      </c>
      <c r="D18" t="s">
        <v>7</v>
      </c>
      <c r="E18" t="s">
        <v>8</v>
      </c>
      <c r="F18" s="1">
        <v>11</v>
      </c>
      <c r="G18">
        <v>284</v>
      </c>
      <c r="H18" s="13">
        <f t="shared" si="0"/>
        <v>3.873239436619718E-2</v>
      </c>
      <c r="K18" t="s">
        <v>3</v>
      </c>
      <c r="L18" t="s">
        <v>7</v>
      </c>
      <c r="M18" t="s">
        <v>8</v>
      </c>
      <c r="N18">
        <v>9</v>
      </c>
      <c r="O18">
        <v>356</v>
      </c>
      <c r="P18" s="13">
        <f t="shared" si="1"/>
        <v>2.5280898876404494E-2</v>
      </c>
      <c r="S18" t="s">
        <v>3</v>
      </c>
      <c r="T18" t="s">
        <v>7</v>
      </c>
      <c r="U18" t="s">
        <v>8</v>
      </c>
      <c r="V18">
        <v>26</v>
      </c>
      <c r="W18">
        <v>296</v>
      </c>
      <c r="X18" s="13">
        <f t="shared" si="2"/>
        <v>8.7837837837837843E-2</v>
      </c>
      <c r="AA18" s="57"/>
      <c r="AB18" t="s">
        <v>6</v>
      </c>
      <c r="AC18" t="s">
        <v>67</v>
      </c>
      <c r="AD18" t="s">
        <v>8</v>
      </c>
      <c r="AH18" s="46">
        <v>5</v>
      </c>
      <c r="AI18" s="46">
        <v>0</v>
      </c>
      <c r="AJ18" s="44">
        <f t="shared" ref="AJ18:AJ23" si="6">AI18/AH18</f>
        <v>0</v>
      </c>
      <c r="AK18" s="29">
        <v>1</v>
      </c>
      <c r="AL18">
        <v>0</v>
      </c>
      <c r="AM18" s="44">
        <f t="shared" si="5"/>
        <v>0</v>
      </c>
    </row>
    <row r="19" spans="1:39" x14ac:dyDescent="0.35">
      <c r="B19" s="57"/>
      <c r="E19" t="s">
        <v>9</v>
      </c>
      <c r="F19" s="1">
        <v>11</v>
      </c>
      <c r="G19">
        <v>343</v>
      </c>
      <c r="H19" s="13">
        <f t="shared" si="0"/>
        <v>3.2069970845481049E-2</v>
      </c>
      <c r="M19" t="s">
        <v>9</v>
      </c>
      <c r="N19">
        <v>22</v>
      </c>
      <c r="O19">
        <v>348</v>
      </c>
      <c r="P19" s="13">
        <f t="shared" si="1"/>
        <v>6.3218390804597707E-2</v>
      </c>
      <c r="U19" t="s">
        <v>9</v>
      </c>
      <c r="V19">
        <v>45</v>
      </c>
      <c r="W19">
        <v>320</v>
      </c>
      <c r="X19" s="13">
        <f t="shared" si="2"/>
        <v>0.140625</v>
      </c>
      <c r="AA19" s="57"/>
      <c r="AD19" t="s">
        <v>9</v>
      </c>
      <c r="AH19" s="46">
        <v>7</v>
      </c>
      <c r="AI19" s="46">
        <v>0</v>
      </c>
      <c r="AJ19" s="13">
        <f t="shared" si="6"/>
        <v>0</v>
      </c>
      <c r="AK19" s="29">
        <v>5</v>
      </c>
      <c r="AL19">
        <v>0</v>
      </c>
      <c r="AM19" s="13">
        <f t="shared" si="5"/>
        <v>0</v>
      </c>
    </row>
    <row r="20" spans="1:39" x14ac:dyDescent="0.35">
      <c r="B20" s="57"/>
      <c r="D20" t="s">
        <v>11</v>
      </c>
      <c r="E20" t="s">
        <v>8</v>
      </c>
      <c r="F20" s="1">
        <v>93</v>
      </c>
      <c r="G20">
        <v>889</v>
      </c>
      <c r="H20" s="13">
        <f t="shared" si="0"/>
        <v>0.10461192350956131</v>
      </c>
      <c r="L20" t="s">
        <v>11</v>
      </c>
      <c r="M20" t="s">
        <v>8</v>
      </c>
      <c r="N20">
        <v>76</v>
      </c>
      <c r="O20">
        <v>852</v>
      </c>
      <c r="P20" s="13">
        <f t="shared" si="1"/>
        <v>8.9201877934272297E-2</v>
      </c>
      <c r="T20" t="s">
        <v>11</v>
      </c>
      <c r="U20" t="s">
        <v>8</v>
      </c>
      <c r="V20">
        <v>134</v>
      </c>
      <c r="W20">
        <v>937</v>
      </c>
      <c r="X20" s="13">
        <f t="shared" si="2"/>
        <v>0.14300960512273211</v>
      </c>
      <c r="AA20" s="57"/>
      <c r="AB20" t="s">
        <v>3</v>
      </c>
      <c r="AC20" t="s">
        <v>67</v>
      </c>
      <c r="AD20" t="s">
        <v>8</v>
      </c>
      <c r="AE20">
        <v>13</v>
      </c>
      <c r="AF20">
        <v>0</v>
      </c>
      <c r="AG20" s="13">
        <f t="shared" ref="AG20:AG27" si="7">AF20/AE20</f>
        <v>0</v>
      </c>
      <c r="AH20" s="29">
        <v>24</v>
      </c>
      <c r="AI20" s="29">
        <v>1</v>
      </c>
      <c r="AJ20" s="13">
        <f t="shared" si="6"/>
        <v>4.1666666666666664E-2</v>
      </c>
      <c r="AK20" s="29">
        <v>16</v>
      </c>
      <c r="AL20">
        <v>0</v>
      </c>
      <c r="AM20" s="13">
        <f t="shared" si="5"/>
        <v>0</v>
      </c>
    </row>
    <row r="21" spans="1:39" x14ac:dyDescent="0.35">
      <c r="B21" s="57"/>
      <c r="E21" t="s">
        <v>9</v>
      </c>
      <c r="F21" s="1">
        <v>117</v>
      </c>
      <c r="G21">
        <v>1010</v>
      </c>
      <c r="H21" s="13">
        <f t="shared" si="0"/>
        <v>0.11584158415841585</v>
      </c>
      <c r="M21" t="s">
        <v>9</v>
      </c>
      <c r="N21">
        <v>102</v>
      </c>
      <c r="O21">
        <v>1005</v>
      </c>
      <c r="P21" s="13">
        <f t="shared" si="1"/>
        <v>0.10149253731343283</v>
      </c>
      <c r="U21" t="s">
        <v>9</v>
      </c>
      <c r="V21">
        <v>150</v>
      </c>
      <c r="W21">
        <v>959</v>
      </c>
      <c r="X21" s="13">
        <f t="shared" si="2"/>
        <v>0.15641293013555788</v>
      </c>
      <c r="AA21" s="57"/>
      <c r="AD21" t="s">
        <v>9</v>
      </c>
      <c r="AE21">
        <v>6</v>
      </c>
      <c r="AF21">
        <v>0</v>
      </c>
      <c r="AG21" s="13">
        <f t="shared" si="7"/>
        <v>0</v>
      </c>
      <c r="AH21" s="29">
        <v>22</v>
      </c>
      <c r="AI21" s="29">
        <v>2</v>
      </c>
      <c r="AJ21" s="13">
        <f t="shared" si="6"/>
        <v>9.0909090909090912E-2</v>
      </c>
      <c r="AK21" s="29">
        <v>17</v>
      </c>
      <c r="AL21">
        <v>0</v>
      </c>
      <c r="AM21" s="13">
        <f t="shared" si="5"/>
        <v>0</v>
      </c>
    </row>
    <row r="22" spans="1:39" x14ac:dyDescent="0.35">
      <c r="B22" s="57"/>
      <c r="C22" t="s">
        <v>2</v>
      </c>
      <c r="D22" t="s">
        <v>7</v>
      </c>
      <c r="E22" t="s">
        <v>8</v>
      </c>
      <c r="F22" s="1">
        <v>54</v>
      </c>
      <c r="G22">
        <v>337</v>
      </c>
      <c r="H22" s="13">
        <f t="shared" si="0"/>
        <v>0.16023738872403562</v>
      </c>
      <c r="K22" t="s">
        <v>2</v>
      </c>
      <c r="L22" t="s">
        <v>7</v>
      </c>
      <c r="M22" t="s">
        <v>8</v>
      </c>
      <c r="N22">
        <v>50</v>
      </c>
      <c r="O22">
        <v>334</v>
      </c>
      <c r="P22" s="13">
        <f t="shared" si="1"/>
        <v>0.1497005988023952</v>
      </c>
      <c r="S22" t="s">
        <v>2</v>
      </c>
      <c r="T22" t="s">
        <v>7</v>
      </c>
      <c r="U22" t="s">
        <v>8</v>
      </c>
      <c r="V22">
        <v>59</v>
      </c>
      <c r="W22">
        <v>294</v>
      </c>
      <c r="X22" s="13">
        <f t="shared" si="2"/>
        <v>0.20068027210884354</v>
      </c>
      <c r="AA22" s="57"/>
      <c r="AC22" t="s">
        <v>12</v>
      </c>
      <c r="AD22" t="s">
        <v>8</v>
      </c>
      <c r="AE22">
        <v>79</v>
      </c>
      <c r="AF22">
        <v>4</v>
      </c>
      <c r="AG22" s="13">
        <f t="shared" si="7"/>
        <v>5.0632911392405063E-2</v>
      </c>
      <c r="AH22" s="29">
        <v>108</v>
      </c>
      <c r="AI22" s="29">
        <v>1</v>
      </c>
      <c r="AJ22" s="13">
        <f t="shared" si="6"/>
        <v>9.2592592592592587E-3</v>
      </c>
      <c r="AK22" s="29">
        <v>209</v>
      </c>
      <c r="AL22">
        <v>5</v>
      </c>
      <c r="AM22" s="13">
        <f t="shared" si="5"/>
        <v>2.3923444976076555E-2</v>
      </c>
    </row>
    <row r="23" spans="1:39" x14ac:dyDescent="0.35">
      <c r="B23" s="57"/>
      <c r="E23" t="s">
        <v>9</v>
      </c>
      <c r="F23" s="1">
        <v>40</v>
      </c>
      <c r="G23">
        <v>348</v>
      </c>
      <c r="H23" s="13">
        <f t="shared" si="0"/>
        <v>0.11494252873563218</v>
      </c>
      <c r="M23" t="s">
        <v>9</v>
      </c>
      <c r="N23">
        <v>48</v>
      </c>
      <c r="O23">
        <v>339</v>
      </c>
      <c r="P23" s="13">
        <f t="shared" si="1"/>
        <v>0.1415929203539823</v>
      </c>
      <c r="U23" t="s">
        <v>9</v>
      </c>
      <c r="V23">
        <v>73</v>
      </c>
      <c r="W23">
        <v>312</v>
      </c>
      <c r="X23" s="13">
        <f t="shared" si="2"/>
        <v>0.23397435897435898</v>
      </c>
      <c r="AA23" s="57"/>
      <c r="AD23" t="s">
        <v>9</v>
      </c>
      <c r="AE23">
        <v>98</v>
      </c>
      <c r="AF23">
        <v>4</v>
      </c>
      <c r="AG23" s="13">
        <f t="shared" si="7"/>
        <v>4.0816326530612242E-2</v>
      </c>
      <c r="AH23" s="29">
        <v>92</v>
      </c>
      <c r="AI23" s="29">
        <v>5</v>
      </c>
      <c r="AJ23" s="13">
        <f t="shared" si="6"/>
        <v>5.434782608695652E-2</v>
      </c>
      <c r="AK23" s="29">
        <v>248</v>
      </c>
      <c r="AL23">
        <v>8</v>
      </c>
      <c r="AM23" s="13">
        <f t="shared" si="5"/>
        <v>3.2258064516129031E-2</v>
      </c>
    </row>
    <row r="24" spans="1:39" x14ac:dyDescent="0.35">
      <c r="B24" s="57"/>
      <c r="D24" t="s">
        <v>11</v>
      </c>
      <c r="E24" t="s">
        <v>8</v>
      </c>
      <c r="F24" s="1">
        <v>45</v>
      </c>
      <c r="G24">
        <v>656</v>
      </c>
      <c r="H24" s="13">
        <f t="shared" si="0"/>
        <v>6.8597560975609762E-2</v>
      </c>
      <c r="L24" t="s">
        <v>11</v>
      </c>
      <c r="M24" t="s">
        <v>8</v>
      </c>
      <c r="N24">
        <v>74</v>
      </c>
      <c r="O24">
        <v>670</v>
      </c>
      <c r="P24" s="13">
        <f t="shared" si="1"/>
        <v>0.11044776119402985</v>
      </c>
      <c r="T24" t="s">
        <v>11</v>
      </c>
      <c r="U24" t="s">
        <v>8</v>
      </c>
      <c r="V24">
        <v>84</v>
      </c>
      <c r="W24">
        <v>651</v>
      </c>
      <c r="X24" s="13">
        <f t="shared" si="2"/>
        <v>0.12903225806451613</v>
      </c>
      <c r="AA24" s="57"/>
      <c r="AB24" t="s">
        <v>2</v>
      </c>
      <c r="AC24" t="s">
        <v>12</v>
      </c>
      <c r="AD24" t="s">
        <v>8</v>
      </c>
      <c r="AE24">
        <v>5</v>
      </c>
      <c r="AF24">
        <v>0</v>
      </c>
      <c r="AG24" s="13">
        <f t="shared" si="7"/>
        <v>0</v>
      </c>
      <c r="AK24" s="29">
        <v>8</v>
      </c>
      <c r="AL24">
        <v>0</v>
      </c>
      <c r="AM24" s="13">
        <f t="shared" si="5"/>
        <v>0</v>
      </c>
    </row>
    <row r="25" spans="1:39" x14ac:dyDescent="0.35">
      <c r="A25" s="43"/>
      <c r="B25" s="58"/>
      <c r="E25" t="s">
        <v>9</v>
      </c>
      <c r="F25" s="1">
        <v>85</v>
      </c>
      <c r="G25">
        <v>870</v>
      </c>
      <c r="H25" s="13">
        <f t="shared" si="0"/>
        <v>9.7701149425287362E-2</v>
      </c>
      <c r="M25" t="s">
        <v>9</v>
      </c>
      <c r="N25">
        <v>101</v>
      </c>
      <c r="O25">
        <v>755</v>
      </c>
      <c r="P25" s="13">
        <f t="shared" si="1"/>
        <v>0.1337748344370861</v>
      </c>
      <c r="U25" t="s">
        <v>9</v>
      </c>
      <c r="V25">
        <v>106</v>
      </c>
      <c r="W25">
        <v>666</v>
      </c>
      <c r="X25" s="13">
        <f t="shared" si="2"/>
        <v>0.15915915915915915</v>
      </c>
      <c r="AA25" s="58"/>
      <c r="AD25" t="s">
        <v>9</v>
      </c>
      <c r="AE25">
        <v>7</v>
      </c>
      <c r="AF25">
        <v>0</v>
      </c>
      <c r="AG25" s="13">
        <f t="shared" si="7"/>
        <v>0</v>
      </c>
      <c r="AK25" s="29">
        <v>11</v>
      </c>
      <c r="AL25">
        <v>0</v>
      </c>
      <c r="AM25" s="13">
        <f t="shared" si="5"/>
        <v>0</v>
      </c>
    </row>
    <row r="26" spans="1:39" s="37" customFormat="1" x14ac:dyDescent="0.35">
      <c r="A26"/>
      <c r="B26" s="56">
        <v>2</v>
      </c>
      <c r="C26" s="37" t="s">
        <v>1</v>
      </c>
      <c r="D26" s="37" t="s">
        <v>7</v>
      </c>
      <c r="E26" s="37" t="s">
        <v>8</v>
      </c>
      <c r="F26" s="38">
        <v>2</v>
      </c>
      <c r="G26" s="37">
        <v>56</v>
      </c>
      <c r="H26" s="39">
        <f t="shared" si="0"/>
        <v>3.5714285714285712E-2</v>
      </c>
      <c r="K26" s="37" t="s">
        <v>1</v>
      </c>
      <c r="L26" s="37" t="s">
        <v>7</v>
      </c>
      <c r="M26" s="37" t="s">
        <v>8</v>
      </c>
      <c r="N26" s="37">
        <v>8</v>
      </c>
      <c r="O26" s="37">
        <v>59</v>
      </c>
      <c r="P26" s="39">
        <f t="shared" si="1"/>
        <v>0.13559322033898305</v>
      </c>
      <c r="S26" s="37" t="s">
        <v>1</v>
      </c>
      <c r="T26" s="37" t="s">
        <v>7</v>
      </c>
      <c r="U26" s="37" t="s">
        <v>8</v>
      </c>
      <c r="V26" s="37">
        <v>4</v>
      </c>
      <c r="W26" s="37">
        <v>59</v>
      </c>
      <c r="X26" s="39">
        <f t="shared" si="2"/>
        <v>6.7796610169491525E-2</v>
      </c>
      <c r="Z26" s="41"/>
      <c r="AA26" s="56">
        <v>3</v>
      </c>
      <c r="AB26" s="37" t="s">
        <v>4</v>
      </c>
      <c r="AC26" s="37" t="s">
        <v>67</v>
      </c>
      <c r="AD26" s="37" t="s">
        <v>8</v>
      </c>
      <c r="AE26" s="37">
        <v>4</v>
      </c>
      <c r="AF26" s="37">
        <v>1</v>
      </c>
      <c r="AG26" s="39">
        <f t="shared" si="7"/>
        <v>0.25</v>
      </c>
      <c r="AH26" s="40">
        <v>5</v>
      </c>
      <c r="AI26" s="40">
        <v>0</v>
      </c>
      <c r="AJ26" s="39">
        <f>AI26/AH26</f>
        <v>0</v>
      </c>
      <c r="AK26" s="40">
        <v>12</v>
      </c>
      <c r="AL26" s="37">
        <v>2</v>
      </c>
      <c r="AM26" s="39">
        <f t="shared" si="5"/>
        <v>0.16666666666666666</v>
      </c>
    </row>
    <row r="27" spans="1:39" x14ac:dyDescent="0.35">
      <c r="B27" s="57"/>
      <c r="E27" t="s">
        <v>9</v>
      </c>
      <c r="F27" s="1">
        <v>1</v>
      </c>
      <c r="G27">
        <v>61</v>
      </c>
      <c r="H27" s="13">
        <f t="shared" si="0"/>
        <v>1.6393442622950821E-2</v>
      </c>
      <c r="M27" t="s">
        <v>9</v>
      </c>
      <c r="N27">
        <v>4</v>
      </c>
      <c r="O27">
        <v>39</v>
      </c>
      <c r="P27" s="13">
        <f t="shared" si="1"/>
        <v>0.10256410256410256</v>
      </c>
      <c r="U27" t="s">
        <v>9</v>
      </c>
      <c r="V27">
        <v>7</v>
      </c>
      <c r="W27">
        <v>64</v>
      </c>
      <c r="X27" s="13">
        <f t="shared" si="2"/>
        <v>0.109375</v>
      </c>
      <c r="AA27" s="57"/>
      <c r="AD27" t="s">
        <v>9</v>
      </c>
      <c r="AE27">
        <v>2</v>
      </c>
      <c r="AF27">
        <v>0</v>
      </c>
      <c r="AG27" s="13">
        <f t="shared" si="7"/>
        <v>0</v>
      </c>
      <c r="AH27" s="29">
        <v>9</v>
      </c>
      <c r="AI27" s="29">
        <v>0</v>
      </c>
      <c r="AJ27" s="13">
        <f>AI27/AH27</f>
        <v>0</v>
      </c>
      <c r="AK27" s="29">
        <v>6</v>
      </c>
      <c r="AL27">
        <v>0</v>
      </c>
      <c r="AM27" s="13">
        <f t="shared" si="5"/>
        <v>0</v>
      </c>
    </row>
    <row r="28" spans="1:39" x14ac:dyDescent="0.35">
      <c r="B28" s="57"/>
      <c r="D28" t="s">
        <v>11</v>
      </c>
      <c r="E28" t="s">
        <v>8</v>
      </c>
      <c r="F28" s="1">
        <v>9</v>
      </c>
      <c r="G28">
        <v>99</v>
      </c>
      <c r="H28" s="13">
        <f t="shared" si="0"/>
        <v>9.0909090909090912E-2</v>
      </c>
      <c r="L28" t="s">
        <v>11</v>
      </c>
      <c r="M28" t="s">
        <v>8</v>
      </c>
      <c r="N28">
        <v>11</v>
      </c>
      <c r="O28">
        <v>126</v>
      </c>
      <c r="P28" s="13">
        <f t="shared" si="1"/>
        <v>8.7301587301587297E-2</v>
      </c>
      <c r="T28" t="s">
        <v>11</v>
      </c>
      <c r="U28" t="s">
        <v>8</v>
      </c>
      <c r="V28">
        <v>20</v>
      </c>
      <c r="W28">
        <v>114</v>
      </c>
      <c r="X28" s="13">
        <f t="shared" si="2"/>
        <v>0.17543859649122806</v>
      </c>
      <c r="AA28" s="57"/>
      <c r="AC28" t="s">
        <v>12</v>
      </c>
      <c r="AD28" t="s">
        <v>8</v>
      </c>
      <c r="AH28" s="45"/>
      <c r="AI28" s="45"/>
      <c r="AK28" s="29">
        <v>8</v>
      </c>
      <c r="AL28">
        <v>0</v>
      </c>
      <c r="AM28" s="13">
        <f t="shared" si="5"/>
        <v>0</v>
      </c>
    </row>
    <row r="29" spans="1:39" x14ac:dyDescent="0.35">
      <c r="B29" s="57"/>
      <c r="E29" t="s">
        <v>9</v>
      </c>
      <c r="F29" s="1">
        <v>19</v>
      </c>
      <c r="G29">
        <v>111</v>
      </c>
      <c r="H29" s="13">
        <f t="shared" si="0"/>
        <v>0.17117117117117117</v>
      </c>
      <c r="M29" t="s">
        <v>9</v>
      </c>
      <c r="N29">
        <v>9</v>
      </c>
      <c r="O29">
        <v>97</v>
      </c>
      <c r="P29" s="13">
        <f t="shared" si="1"/>
        <v>9.2783505154639179E-2</v>
      </c>
      <c r="U29" t="s">
        <v>9</v>
      </c>
      <c r="V29">
        <v>28</v>
      </c>
      <c r="W29">
        <v>105</v>
      </c>
      <c r="X29" s="13">
        <f t="shared" si="2"/>
        <v>0.26666666666666666</v>
      </c>
      <c r="AA29" s="57"/>
      <c r="AD29" t="s">
        <v>9</v>
      </c>
      <c r="AH29" s="45"/>
      <c r="AI29" s="45"/>
      <c r="AK29" s="29">
        <v>14</v>
      </c>
      <c r="AL29">
        <v>1</v>
      </c>
      <c r="AM29" s="13">
        <f t="shared" si="5"/>
        <v>7.1428571428571425E-2</v>
      </c>
    </row>
    <row r="30" spans="1:39" x14ac:dyDescent="0.35">
      <c r="B30" s="57"/>
      <c r="C30" t="s">
        <v>4</v>
      </c>
      <c r="D30" t="s">
        <v>7</v>
      </c>
      <c r="E30" t="s">
        <v>8</v>
      </c>
      <c r="F30" s="1">
        <v>24</v>
      </c>
      <c r="G30">
        <v>384</v>
      </c>
      <c r="H30" s="13">
        <f t="shared" si="0"/>
        <v>6.25E-2</v>
      </c>
      <c r="K30" t="s">
        <v>4</v>
      </c>
      <c r="L30" t="s">
        <v>7</v>
      </c>
      <c r="M30" t="s">
        <v>8</v>
      </c>
      <c r="N30">
        <v>42</v>
      </c>
      <c r="O30">
        <v>440</v>
      </c>
      <c r="P30" s="13">
        <f t="shared" si="1"/>
        <v>9.5454545454545459E-2</v>
      </c>
      <c r="S30" t="s">
        <v>4</v>
      </c>
      <c r="T30" t="s">
        <v>7</v>
      </c>
      <c r="U30" t="s">
        <v>8</v>
      </c>
      <c r="V30">
        <v>81</v>
      </c>
      <c r="W30">
        <v>319</v>
      </c>
      <c r="X30" s="13">
        <f t="shared" si="2"/>
        <v>0.25391849529780564</v>
      </c>
      <c r="AA30" s="57"/>
      <c r="AB30" t="s">
        <v>6</v>
      </c>
      <c r="AC30" t="s">
        <v>67</v>
      </c>
      <c r="AD30" t="s">
        <v>8</v>
      </c>
      <c r="AH30" s="46">
        <v>6</v>
      </c>
      <c r="AI30" s="46">
        <v>0</v>
      </c>
      <c r="AJ30" s="44">
        <f t="shared" ref="AJ30:AJ35" si="8">AI30/AH30</f>
        <v>0</v>
      </c>
      <c r="AK30" s="29">
        <v>5</v>
      </c>
      <c r="AL30">
        <v>0</v>
      </c>
      <c r="AM30" s="44">
        <f t="shared" si="5"/>
        <v>0</v>
      </c>
    </row>
    <row r="31" spans="1:39" x14ac:dyDescent="0.35">
      <c r="B31" s="57"/>
      <c r="E31" t="s">
        <v>9</v>
      </c>
      <c r="F31" s="1">
        <v>48</v>
      </c>
      <c r="G31">
        <v>448</v>
      </c>
      <c r="H31" s="13">
        <f t="shared" si="0"/>
        <v>0.10714285714285714</v>
      </c>
      <c r="M31" t="s">
        <v>9</v>
      </c>
      <c r="N31">
        <v>57</v>
      </c>
      <c r="O31">
        <v>510</v>
      </c>
      <c r="P31" s="13">
        <f t="shared" si="1"/>
        <v>0.11176470588235295</v>
      </c>
      <c r="U31" t="s">
        <v>9</v>
      </c>
      <c r="V31">
        <v>109</v>
      </c>
      <c r="W31">
        <v>411</v>
      </c>
      <c r="X31" s="13">
        <f t="shared" si="2"/>
        <v>0.26520681265206814</v>
      </c>
      <c r="AA31" s="57"/>
      <c r="AD31" t="s">
        <v>9</v>
      </c>
      <c r="AH31" s="46">
        <v>6</v>
      </c>
      <c r="AI31" s="46">
        <v>0</v>
      </c>
      <c r="AJ31" s="13">
        <f t="shared" si="8"/>
        <v>0</v>
      </c>
      <c r="AK31" s="29">
        <v>7</v>
      </c>
      <c r="AL31">
        <v>0</v>
      </c>
      <c r="AM31" s="13">
        <f t="shared" si="5"/>
        <v>0</v>
      </c>
    </row>
    <row r="32" spans="1:39" x14ac:dyDescent="0.35">
      <c r="B32" s="57"/>
      <c r="D32" t="s">
        <v>11</v>
      </c>
      <c r="E32" t="s">
        <v>8</v>
      </c>
      <c r="F32" s="1">
        <v>30</v>
      </c>
      <c r="G32">
        <v>647</v>
      </c>
      <c r="H32" s="13">
        <f t="shared" si="0"/>
        <v>4.6367851622874809E-2</v>
      </c>
      <c r="L32" t="s">
        <v>11</v>
      </c>
      <c r="M32" t="s">
        <v>8</v>
      </c>
      <c r="N32">
        <v>44</v>
      </c>
      <c r="O32">
        <v>802</v>
      </c>
      <c r="P32" s="13">
        <f t="shared" si="1"/>
        <v>5.4862842892768077E-2</v>
      </c>
      <c r="T32" t="s">
        <v>11</v>
      </c>
      <c r="U32" t="s">
        <v>8</v>
      </c>
      <c r="V32">
        <v>54</v>
      </c>
      <c r="W32">
        <v>651</v>
      </c>
      <c r="X32" s="13">
        <f t="shared" si="2"/>
        <v>8.294930875576037E-2</v>
      </c>
      <c r="AA32" s="57"/>
      <c r="AB32" t="s">
        <v>3</v>
      </c>
      <c r="AC32" t="s">
        <v>67</v>
      </c>
      <c r="AD32" t="s">
        <v>8</v>
      </c>
      <c r="AE32">
        <v>12</v>
      </c>
      <c r="AF32">
        <v>0</v>
      </c>
      <c r="AG32" s="13">
        <f t="shared" ref="AG32:AG37" si="9">AF32/AE32</f>
        <v>0</v>
      </c>
      <c r="AH32" s="29">
        <v>21</v>
      </c>
      <c r="AI32" s="29">
        <v>0</v>
      </c>
      <c r="AJ32" s="13">
        <f t="shared" si="8"/>
        <v>0</v>
      </c>
      <c r="AK32" s="29">
        <v>19</v>
      </c>
      <c r="AL32">
        <v>0</v>
      </c>
      <c r="AM32" s="13">
        <f t="shared" si="5"/>
        <v>0</v>
      </c>
    </row>
    <row r="33" spans="2:39" x14ac:dyDescent="0.35">
      <c r="B33" s="57"/>
      <c r="E33" t="s">
        <v>9</v>
      </c>
      <c r="F33" s="1">
        <v>60</v>
      </c>
      <c r="G33">
        <v>761</v>
      </c>
      <c r="H33" s="13">
        <f t="shared" si="0"/>
        <v>7.8843626806833114E-2</v>
      </c>
      <c r="M33" t="s">
        <v>9</v>
      </c>
      <c r="N33">
        <v>48</v>
      </c>
      <c r="O33">
        <v>914</v>
      </c>
      <c r="P33" s="13">
        <f t="shared" si="1"/>
        <v>5.2516411378555797E-2</v>
      </c>
      <c r="U33" t="s">
        <v>9</v>
      </c>
      <c r="V33">
        <v>72</v>
      </c>
      <c r="W33">
        <v>683</v>
      </c>
      <c r="X33" s="13">
        <f t="shared" si="2"/>
        <v>0.10541727672035139</v>
      </c>
      <c r="AA33" s="57"/>
      <c r="AD33" t="s">
        <v>9</v>
      </c>
      <c r="AE33">
        <v>7</v>
      </c>
      <c r="AF33">
        <v>0</v>
      </c>
      <c r="AG33" s="13">
        <f t="shared" si="9"/>
        <v>0</v>
      </c>
      <c r="AH33" s="29">
        <v>17</v>
      </c>
      <c r="AI33" s="29">
        <v>1</v>
      </c>
      <c r="AJ33" s="13">
        <f t="shared" si="8"/>
        <v>5.8823529411764705E-2</v>
      </c>
      <c r="AK33" s="29">
        <v>19</v>
      </c>
      <c r="AL33">
        <v>0</v>
      </c>
      <c r="AM33" s="13">
        <f t="shared" si="5"/>
        <v>0</v>
      </c>
    </row>
    <row r="34" spans="2:39" x14ac:dyDescent="0.35">
      <c r="B34" s="57"/>
      <c r="C34" t="s">
        <v>5</v>
      </c>
      <c r="D34" t="s">
        <v>7</v>
      </c>
      <c r="E34" t="s">
        <v>8</v>
      </c>
      <c r="F34" s="1">
        <v>20</v>
      </c>
      <c r="G34">
        <v>287</v>
      </c>
      <c r="H34" s="13">
        <f t="shared" ref="H34:H65" si="10">F34/G34</f>
        <v>6.968641114982578E-2</v>
      </c>
      <c r="K34" t="s">
        <v>5</v>
      </c>
      <c r="L34" t="s">
        <v>7</v>
      </c>
      <c r="M34" t="s">
        <v>8</v>
      </c>
      <c r="N34">
        <v>53</v>
      </c>
      <c r="O34">
        <v>249</v>
      </c>
      <c r="P34" s="13">
        <f t="shared" ref="P34:P65" si="11">N34/O34</f>
        <v>0.21285140562248997</v>
      </c>
      <c r="S34" t="s">
        <v>5</v>
      </c>
      <c r="T34" t="s">
        <v>7</v>
      </c>
      <c r="U34" t="s">
        <v>8</v>
      </c>
      <c r="V34">
        <v>43</v>
      </c>
      <c r="W34">
        <v>220</v>
      </c>
      <c r="X34" s="13">
        <f t="shared" ref="X34:X65" si="12">V34/W34</f>
        <v>0.19545454545454546</v>
      </c>
      <c r="AA34" s="57"/>
      <c r="AC34" t="s">
        <v>12</v>
      </c>
      <c r="AD34" t="s">
        <v>8</v>
      </c>
      <c r="AE34">
        <v>55</v>
      </c>
      <c r="AF34">
        <v>1</v>
      </c>
      <c r="AG34" s="13">
        <f t="shared" si="9"/>
        <v>1.8181818181818181E-2</v>
      </c>
      <c r="AH34" s="29">
        <v>132</v>
      </c>
      <c r="AI34" s="29">
        <v>23</v>
      </c>
      <c r="AJ34" s="13">
        <f t="shared" si="8"/>
        <v>0.17424242424242425</v>
      </c>
      <c r="AK34" s="29">
        <v>249</v>
      </c>
      <c r="AL34">
        <v>19</v>
      </c>
      <c r="AM34" s="13">
        <f t="shared" si="5"/>
        <v>7.6305220883534142E-2</v>
      </c>
    </row>
    <row r="35" spans="2:39" x14ac:dyDescent="0.35">
      <c r="B35" s="57"/>
      <c r="E35" t="s">
        <v>9</v>
      </c>
      <c r="F35" s="1">
        <v>27</v>
      </c>
      <c r="G35">
        <v>321</v>
      </c>
      <c r="H35" s="13">
        <f t="shared" si="10"/>
        <v>8.4112149532710276E-2</v>
      </c>
      <c r="M35" t="s">
        <v>9</v>
      </c>
      <c r="N35">
        <v>72</v>
      </c>
      <c r="O35">
        <v>236</v>
      </c>
      <c r="P35" s="13">
        <f t="shared" si="11"/>
        <v>0.30508474576271188</v>
      </c>
      <c r="U35" t="s">
        <v>9</v>
      </c>
      <c r="V35">
        <v>73</v>
      </c>
      <c r="W35">
        <v>260</v>
      </c>
      <c r="X35" s="13">
        <f t="shared" si="12"/>
        <v>0.28076923076923077</v>
      </c>
      <c r="AA35" s="57"/>
      <c r="AD35" t="s">
        <v>9</v>
      </c>
      <c r="AE35">
        <v>70</v>
      </c>
      <c r="AF35">
        <v>0</v>
      </c>
      <c r="AG35" s="13">
        <f t="shared" si="9"/>
        <v>0</v>
      </c>
      <c r="AH35" s="29">
        <v>137</v>
      </c>
      <c r="AI35" s="29">
        <v>26</v>
      </c>
      <c r="AJ35" s="13">
        <f t="shared" si="8"/>
        <v>0.18978102189781021</v>
      </c>
      <c r="AK35" s="29">
        <v>218</v>
      </c>
      <c r="AL35">
        <v>12</v>
      </c>
      <c r="AM35" s="13">
        <f t="shared" si="5"/>
        <v>5.5045871559633031E-2</v>
      </c>
    </row>
    <row r="36" spans="2:39" x14ac:dyDescent="0.35">
      <c r="B36" s="57"/>
      <c r="D36" t="s">
        <v>11</v>
      </c>
      <c r="E36" t="s">
        <v>8</v>
      </c>
      <c r="F36" s="1">
        <v>21</v>
      </c>
      <c r="G36">
        <v>321</v>
      </c>
      <c r="H36" s="13">
        <f t="shared" si="10"/>
        <v>6.5420560747663545E-2</v>
      </c>
      <c r="L36" t="s">
        <v>11</v>
      </c>
      <c r="M36" t="s">
        <v>8</v>
      </c>
      <c r="N36">
        <v>40</v>
      </c>
      <c r="O36">
        <v>301</v>
      </c>
      <c r="P36" s="13">
        <f t="shared" si="11"/>
        <v>0.13289036544850499</v>
      </c>
      <c r="T36" t="s">
        <v>11</v>
      </c>
      <c r="U36" t="s">
        <v>8</v>
      </c>
      <c r="V36">
        <v>34</v>
      </c>
      <c r="W36">
        <v>278</v>
      </c>
      <c r="X36" s="13">
        <f t="shared" si="12"/>
        <v>0.1223021582733813</v>
      </c>
      <c r="AA36" s="57"/>
      <c r="AB36" t="s">
        <v>2</v>
      </c>
      <c r="AC36" t="s">
        <v>12</v>
      </c>
      <c r="AD36" t="s">
        <v>8</v>
      </c>
      <c r="AE36">
        <v>5</v>
      </c>
      <c r="AF36">
        <v>0</v>
      </c>
      <c r="AG36" s="13">
        <f t="shared" si="9"/>
        <v>0</v>
      </c>
    </row>
    <row r="37" spans="2:39" x14ac:dyDescent="0.35">
      <c r="B37" s="57"/>
      <c r="E37" t="s">
        <v>9</v>
      </c>
      <c r="F37" s="1">
        <v>35</v>
      </c>
      <c r="G37">
        <v>363</v>
      </c>
      <c r="H37" s="13">
        <f t="shared" si="10"/>
        <v>9.6418732782369149E-2</v>
      </c>
      <c r="M37" t="s">
        <v>9</v>
      </c>
      <c r="N37">
        <v>48</v>
      </c>
      <c r="O37">
        <v>302</v>
      </c>
      <c r="P37" s="13">
        <f t="shared" si="11"/>
        <v>0.15894039735099338</v>
      </c>
      <c r="U37" t="s">
        <v>9</v>
      </c>
      <c r="V37">
        <v>63</v>
      </c>
      <c r="W37">
        <v>354</v>
      </c>
      <c r="X37" s="13">
        <f t="shared" si="12"/>
        <v>0.17796610169491525</v>
      </c>
      <c r="AA37" s="58"/>
      <c r="AD37" t="s">
        <v>9</v>
      </c>
      <c r="AE37">
        <v>5</v>
      </c>
      <c r="AF37">
        <v>0</v>
      </c>
      <c r="AG37" s="13">
        <f t="shared" si="9"/>
        <v>0</v>
      </c>
    </row>
    <row r="38" spans="2:39" x14ac:dyDescent="0.35">
      <c r="B38" s="57"/>
      <c r="C38" t="s">
        <v>6</v>
      </c>
      <c r="D38" t="s">
        <v>7</v>
      </c>
      <c r="E38" t="s">
        <v>8</v>
      </c>
      <c r="F38" s="1">
        <v>30</v>
      </c>
      <c r="G38">
        <v>263</v>
      </c>
      <c r="H38" s="44">
        <f t="shared" si="10"/>
        <v>0.11406844106463879</v>
      </c>
      <c r="J38">
        <v>2</v>
      </c>
      <c r="K38" t="s">
        <v>6</v>
      </c>
      <c r="L38" t="s">
        <v>7</v>
      </c>
      <c r="M38" t="s">
        <v>8</v>
      </c>
      <c r="N38">
        <v>32</v>
      </c>
      <c r="O38">
        <v>264</v>
      </c>
      <c r="P38" s="44">
        <f t="shared" si="11"/>
        <v>0.12121212121212122</v>
      </c>
      <c r="R38">
        <v>2</v>
      </c>
      <c r="S38" t="s">
        <v>6</v>
      </c>
      <c r="T38" t="s">
        <v>7</v>
      </c>
      <c r="U38" t="s">
        <v>8</v>
      </c>
      <c r="V38">
        <v>43</v>
      </c>
      <c r="W38">
        <v>236</v>
      </c>
      <c r="X38" s="44">
        <f t="shared" si="12"/>
        <v>0.18220338983050846</v>
      </c>
      <c r="AA38" s="56">
        <v>4</v>
      </c>
      <c r="AB38" s="37" t="s">
        <v>4</v>
      </c>
      <c r="AC38" s="37" t="s">
        <v>67</v>
      </c>
      <c r="AD38" s="37" t="s">
        <v>8</v>
      </c>
      <c r="AE38" s="37"/>
      <c r="AF38" s="37"/>
      <c r="AG38" s="37"/>
      <c r="AH38" s="40">
        <v>5</v>
      </c>
      <c r="AI38" s="40">
        <v>0</v>
      </c>
      <c r="AJ38" s="39">
        <f>AI38/AH38</f>
        <v>0</v>
      </c>
      <c r="AK38" s="40">
        <v>6</v>
      </c>
      <c r="AL38" s="37">
        <v>0</v>
      </c>
      <c r="AM38" s="39">
        <f t="shared" ref="AM38:AM47" si="13">AL38/AK38</f>
        <v>0</v>
      </c>
    </row>
    <row r="39" spans="2:39" x14ac:dyDescent="0.35">
      <c r="B39" s="57"/>
      <c r="E39" t="s">
        <v>9</v>
      </c>
      <c r="F39" s="1">
        <v>47</v>
      </c>
      <c r="G39">
        <v>318</v>
      </c>
      <c r="H39" s="13">
        <f t="shared" si="10"/>
        <v>0.14779874213836477</v>
      </c>
      <c r="M39" t="s">
        <v>9</v>
      </c>
      <c r="N39">
        <v>63</v>
      </c>
      <c r="O39">
        <v>284</v>
      </c>
      <c r="P39" s="13">
        <f t="shared" si="11"/>
        <v>0.22183098591549297</v>
      </c>
      <c r="U39" t="s">
        <v>9</v>
      </c>
      <c r="V39">
        <v>61</v>
      </c>
      <c r="W39">
        <v>256</v>
      </c>
      <c r="X39" s="13">
        <f t="shared" si="12"/>
        <v>0.23828125</v>
      </c>
      <c r="AA39" s="57"/>
      <c r="AD39" t="s">
        <v>9</v>
      </c>
      <c r="AE39">
        <v>1</v>
      </c>
      <c r="AF39">
        <v>0</v>
      </c>
      <c r="AG39" s="13">
        <f>AF39/AE39</f>
        <v>0</v>
      </c>
      <c r="AH39" s="29">
        <v>7</v>
      </c>
      <c r="AI39" s="29">
        <v>0</v>
      </c>
      <c r="AJ39" s="13">
        <f>AI39/AH39</f>
        <v>0</v>
      </c>
      <c r="AK39" s="29">
        <v>10</v>
      </c>
      <c r="AL39">
        <v>3</v>
      </c>
      <c r="AM39" s="13">
        <f t="shared" si="13"/>
        <v>0.3</v>
      </c>
    </row>
    <row r="40" spans="2:39" x14ac:dyDescent="0.35">
      <c r="B40" s="57"/>
      <c r="D40" t="s">
        <v>11</v>
      </c>
      <c r="E40" t="s">
        <v>8</v>
      </c>
      <c r="F40" s="1">
        <v>13</v>
      </c>
      <c r="G40">
        <v>488</v>
      </c>
      <c r="H40" s="13">
        <f t="shared" si="10"/>
        <v>2.663934426229508E-2</v>
      </c>
      <c r="L40" t="s">
        <v>11</v>
      </c>
      <c r="M40" t="s">
        <v>8</v>
      </c>
      <c r="N40">
        <v>18</v>
      </c>
      <c r="O40">
        <v>476</v>
      </c>
      <c r="P40" s="13">
        <f t="shared" si="11"/>
        <v>3.7815126050420166E-2</v>
      </c>
      <c r="T40" t="s">
        <v>11</v>
      </c>
      <c r="U40" t="s">
        <v>8</v>
      </c>
      <c r="V40">
        <v>10</v>
      </c>
      <c r="W40">
        <v>423</v>
      </c>
      <c r="X40" s="13">
        <f t="shared" si="12"/>
        <v>2.3640661938534278E-2</v>
      </c>
      <c r="AA40" s="57"/>
      <c r="AC40" t="s">
        <v>12</v>
      </c>
      <c r="AD40" t="s">
        <v>8</v>
      </c>
      <c r="AH40" s="45"/>
      <c r="AI40" s="45"/>
      <c r="AK40" s="29">
        <v>4</v>
      </c>
      <c r="AL40">
        <v>0</v>
      </c>
      <c r="AM40" s="13">
        <f t="shared" si="13"/>
        <v>0</v>
      </c>
    </row>
    <row r="41" spans="2:39" x14ac:dyDescent="0.35">
      <c r="B41" s="57"/>
      <c r="E41" t="s">
        <v>9</v>
      </c>
      <c r="F41" s="1">
        <v>21</v>
      </c>
      <c r="G41">
        <v>555</v>
      </c>
      <c r="H41" s="13">
        <f t="shared" si="10"/>
        <v>3.783783783783784E-2</v>
      </c>
      <c r="M41" t="s">
        <v>9</v>
      </c>
      <c r="N41">
        <v>35</v>
      </c>
      <c r="O41">
        <v>550</v>
      </c>
      <c r="P41" s="13">
        <f t="shared" si="11"/>
        <v>6.363636363636363E-2</v>
      </c>
      <c r="U41" t="s">
        <v>9</v>
      </c>
      <c r="V41">
        <v>26</v>
      </c>
      <c r="W41">
        <v>479</v>
      </c>
      <c r="X41" s="13">
        <f t="shared" si="12"/>
        <v>5.4279749478079335E-2</v>
      </c>
      <c r="AA41" s="57"/>
      <c r="AD41" t="s">
        <v>9</v>
      </c>
      <c r="AH41" s="45"/>
      <c r="AI41" s="45"/>
      <c r="AK41" s="29">
        <v>7</v>
      </c>
      <c r="AL41">
        <v>0</v>
      </c>
      <c r="AM41" s="13">
        <f t="shared" si="13"/>
        <v>0</v>
      </c>
    </row>
    <row r="42" spans="2:39" x14ac:dyDescent="0.35">
      <c r="B42" s="57"/>
      <c r="C42" t="s">
        <v>3</v>
      </c>
      <c r="D42" t="s">
        <v>7</v>
      </c>
      <c r="E42" t="s">
        <v>8</v>
      </c>
      <c r="F42" s="1">
        <v>15</v>
      </c>
      <c r="G42">
        <v>304</v>
      </c>
      <c r="H42" s="13">
        <f t="shared" si="10"/>
        <v>4.9342105263157895E-2</v>
      </c>
      <c r="K42" t="s">
        <v>3</v>
      </c>
      <c r="L42" t="s">
        <v>7</v>
      </c>
      <c r="M42" t="s">
        <v>8</v>
      </c>
      <c r="N42">
        <v>5</v>
      </c>
      <c r="O42">
        <v>320</v>
      </c>
      <c r="P42" s="13">
        <f t="shared" si="11"/>
        <v>1.5625E-2</v>
      </c>
      <c r="S42" t="s">
        <v>3</v>
      </c>
      <c r="T42" t="s">
        <v>7</v>
      </c>
      <c r="U42" t="s">
        <v>8</v>
      </c>
      <c r="V42">
        <v>29</v>
      </c>
      <c r="W42">
        <v>362</v>
      </c>
      <c r="X42" s="13">
        <f t="shared" si="12"/>
        <v>8.0110497237569064E-2</v>
      </c>
      <c r="AA42" s="57"/>
      <c r="AB42" t="s">
        <v>6</v>
      </c>
      <c r="AC42" t="s">
        <v>67</v>
      </c>
      <c r="AD42" t="s">
        <v>8</v>
      </c>
      <c r="AH42" s="46">
        <v>4</v>
      </c>
      <c r="AI42" s="46">
        <v>0</v>
      </c>
      <c r="AJ42" s="44">
        <f t="shared" ref="AJ42:AJ47" si="14">AI42/AH42</f>
        <v>0</v>
      </c>
      <c r="AK42" s="29">
        <v>6</v>
      </c>
      <c r="AL42">
        <v>0</v>
      </c>
      <c r="AM42" s="44">
        <f t="shared" si="13"/>
        <v>0</v>
      </c>
    </row>
    <row r="43" spans="2:39" x14ac:dyDescent="0.35">
      <c r="B43" s="57"/>
      <c r="E43" t="s">
        <v>9</v>
      </c>
      <c r="F43" s="1">
        <v>19</v>
      </c>
      <c r="G43">
        <v>331</v>
      </c>
      <c r="H43" s="13">
        <f t="shared" si="10"/>
        <v>5.7401812688821753E-2</v>
      </c>
      <c r="M43" t="s">
        <v>9</v>
      </c>
      <c r="N43">
        <v>12</v>
      </c>
      <c r="O43">
        <v>364</v>
      </c>
      <c r="P43" s="13">
        <f t="shared" si="11"/>
        <v>3.2967032967032968E-2</v>
      </c>
      <c r="U43" t="s">
        <v>9</v>
      </c>
      <c r="V43">
        <v>50</v>
      </c>
      <c r="W43">
        <v>364</v>
      </c>
      <c r="X43" s="13">
        <f t="shared" si="12"/>
        <v>0.13736263736263737</v>
      </c>
      <c r="AA43" s="57"/>
      <c r="AD43" t="s">
        <v>9</v>
      </c>
      <c r="AH43" s="46">
        <v>3</v>
      </c>
      <c r="AI43" s="46">
        <v>0</v>
      </c>
      <c r="AJ43" s="13">
        <f t="shared" si="14"/>
        <v>0</v>
      </c>
      <c r="AK43" s="29">
        <v>6</v>
      </c>
      <c r="AL43">
        <v>0</v>
      </c>
      <c r="AM43" s="13">
        <f t="shared" si="13"/>
        <v>0</v>
      </c>
    </row>
    <row r="44" spans="2:39" x14ac:dyDescent="0.35">
      <c r="B44" s="57"/>
      <c r="D44" t="s">
        <v>11</v>
      </c>
      <c r="E44" t="s">
        <v>8</v>
      </c>
      <c r="F44" s="1">
        <v>39</v>
      </c>
      <c r="G44">
        <v>818</v>
      </c>
      <c r="H44" s="13">
        <f t="shared" si="10"/>
        <v>4.7677261613691929E-2</v>
      </c>
      <c r="L44" t="s">
        <v>11</v>
      </c>
      <c r="M44" t="s">
        <v>8</v>
      </c>
      <c r="N44">
        <v>48</v>
      </c>
      <c r="O44">
        <v>832</v>
      </c>
      <c r="P44" s="13">
        <f t="shared" si="11"/>
        <v>5.7692307692307696E-2</v>
      </c>
      <c r="T44" t="s">
        <v>11</v>
      </c>
      <c r="U44" t="s">
        <v>8</v>
      </c>
      <c r="V44">
        <v>76</v>
      </c>
      <c r="W44">
        <v>803</v>
      </c>
      <c r="X44" s="13">
        <f t="shared" si="12"/>
        <v>9.4645080946450813E-2</v>
      </c>
      <c r="AA44" s="57"/>
      <c r="AB44" t="s">
        <v>3</v>
      </c>
      <c r="AC44" t="s">
        <v>67</v>
      </c>
      <c r="AD44" t="s">
        <v>8</v>
      </c>
      <c r="AE44">
        <v>8</v>
      </c>
      <c r="AF44">
        <v>0</v>
      </c>
      <c r="AG44" s="13">
        <f t="shared" ref="AG44:AG51" si="15">AF44/AE44</f>
        <v>0</v>
      </c>
      <c r="AH44" s="29">
        <v>16</v>
      </c>
      <c r="AI44" s="29">
        <v>1</v>
      </c>
      <c r="AJ44" s="13">
        <f t="shared" si="14"/>
        <v>6.25E-2</v>
      </c>
      <c r="AK44" s="29">
        <v>19</v>
      </c>
      <c r="AL44">
        <v>0</v>
      </c>
      <c r="AM44" s="13">
        <f t="shared" si="13"/>
        <v>0</v>
      </c>
    </row>
    <row r="45" spans="2:39" x14ac:dyDescent="0.35">
      <c r="B45" s="57"/>
      <c r="E45" t="s">
        <v>9</v>
      </c>
      <c r="F45" s="1">
        <v>64</v>
      </c>
      <c r="G45">
        <v>974</v>
      </c>
      <c r="H45" s="13">
        <f t="shared" si="10"/>
        <v>6.5708418891170434E-2</v>
      </c>
      <c r="M45" t="s">
        <v>9</v>
      </c>
      <c r="N45">
        <v>62</v>
      </c>
      <c r="O45">
        <v>989</v>
      </c>
      <c r="P45" s="13">
        <f t="shared" si="11"/>
        <v>6.2689585439838214E-2</v>
      </c>
      <c r="U45" t="s">
        <v>9</v>
      </c>
      <c r="V45">
        <v>78</v>
      </c>
      <c r="W45">
        <v>923</v>
      </c>
      <c r="X45" s="13">
        <f t="shared" si="12"/>
        <v>8.4507042253521125E-2</v>
      </c>
      <c r="AA45" s="57"/>
      <c r="AD45" t="s">
        <v>9</v>
      </c>
      <c r="AE45">
        <v>10</v>
      </c>
      <c r="AF45">
        <v>0</v>
      </c>
      <c r="AG45" s="13">
        <f t="shared" si="15"/>
        <v>0</v>
      </c>
      <c r="AH45" s="29">
        <v>14</v>
      </c>
      <c r="AI45" s="29">
        <v>0</v>
      </c>
      <c r="AJ45" s="13">
        <f t="shared" si="14"/>
        <v>0</v>
      </c>
      <c r="AK45" s="29">
        <v>15</v>
      </c>
      <c r="AL45">
        <v>0</v>
      </c>
      <c r="AM45" s="13">
        <f t="shared" si="13"/>
        <v>0</v>
      </c>
    </row>
    <row r="46" spans="2:39" x14ac:dyDescent="0.35">
      <c r="B46" s="57"/>
      <c r="C46" t="s">
        <v>2</v>
      </c>
      <c r="D46" t="s">
        <v>7</v>
      </c>
      <c r="E46" t="s">
        <v>8</v>
      </c>
      <c r="F46" s="1">
        <v>22</v>
      </c>
      <c r="G46">
        <v>331</v>
      </c>
      <c r="H46" s="13">
        <f t="shared" si="10"/>
        <v>6.6465256797583083E-2</v>
      </c>
      <c r="K46" t="s">
        <v>2</v>
      </c>
      <c r="L46" t="s">
        <v>7</v>
      </c>
      <c r="M46" t="s">
        <v>8</v>
      </c>
      <c r="N46">
        <v>17</v>
      </c>
      <c r="O46">
        <v>300</v>
      </c>
      <c r="P46" s="13">
        <f t="shared" si="11"/>
        <v>5.6666666666666664E-2</v>
      </c>
      <c r="S46" t="s">
        <v>2</v>
      </c>
      <c r="T46" t="s">
        <v>7</v>
      </c>
      <c r="U46" t="s">
        <v>8</v>
      </c>
      <c r="V46">
        <v>70</v>
      </c>
      <c r="W46">
        <v>305</v>
      </c>
      <c r="X46" s="13">
        <f t="shared" si="12"/>
        <v>0.22950819672131148</v>
      </c>
      <c r="AA46" s="57"/>
      <c r="AC46" t="s">
        <v>12</v>
      </c>
      <c r="AD46" t="s">
        <v>8</v>
      </c>
      <c r="AE46">
        <v>59</v>
      </c>
      <c r="AF46">
        <v>1</v>
      </c>
      <c r="AG46" s="13">
        <f t="shared" si="15"/>
        <v>1.6949152542372881E-2</v>
      </c>
      <c r="AH46" s="29">
        <v>103</v>
      </c>
      <c r="AI46" s="29">
        <v>2</v>
      </c>
      <c r="AJ46" s="13">
        <f t="shared" si="14"/>
        <v>1.9417475728155338E-2</v>
      </c>
      <c r="AK46" s="29">
        <v>165</v>
      </c>
      <c r="AL46">
        <v>5</v>
      </c>
      <c r="AM46" s="13">
        <f t="shared" si="13"/>
        <v>3.0303030303030304E-2</v>
      </c>
    </row>
    <row r="47" spans="2:39" x14ac:dyDescent="0.35">
      <c r="B47" s="57"/>
      <c r="E47" t="s">
        <v>9</v>
      </c>
      <c r="F47" s="1">
        <v>29</v>
      </c>
      <c r="G47">
        <v>342</v>
      </c>
      <c r="H47" s="13">
        <f t="shared" si="10"/>
        <v>8.4795321637426896E-2</v>
      </c>
      <c r="M47" t="s">
        <v>9</v>
      </c>
      <c r="N47">
        <v>22</v>
      </c>
      <c r="O47">
        <v>349</v>
      </c>
      <c r="P47" s="13">
        <f t="shared" si="11"/>
        <v>6.3037249283667621E-2</v>
      </c>
      <c r="U47" t="s">
        <v>9</v>
      </c>
      <c r="V47">
        <v>69</v>
      </c>
      <c r="W47">
        <v>293</v>
      </c>
      <c r="X47" s="13">
        <f t="shared" si="12"/>
        <v>0.23549488054607509</v>
      </c>
      <c r="AA47" s="57"/>
      <c r="AD47" t="s">
        <v>9</v>
      </c>
      <c r="AE47">
        <v>67</v>
      </c>
      <c r="AF47">
        <v>1</v>
      </c>
      <c r="AG47" s="13">
        <f t="shared" si="15"/>
        <v>1.4925373134328358E-2</v>
      </c>
      <c r="AH47" s="29">
        <v>122</v>
      </c>
      <c r="AI47" s="29">
        <v>3</v>
      </c>
      <c r="AJ47" s="13">
        <f t="shared" si="14"/>
        <v>2.4590163934426229E-2</v>
      </c>
      <c r="AK47" s="29">
        <v>188</v>
      </c>
      <c r="AL47">
        <v>9</v>
      </c>
      <c r="AM47" s="13">
        <f t="shared" si="13"/>
        <v>4.7872340425531915E-2</v>
      </c>
    </row>
    <row r="48" spans="2:39" x14ac:dyDescent="0.35">
      <c r="B48" s="57"/>
      <c r="D48" t="s">
        <v>11</v>
      </c>
      <c r="E48" t="s">
        <v>8</v>
      </c>
      <c r="F48" s="1">
        <v>47</v>
      </c>
      <c r="G48">
        <v>646</v>
      </c>
      <c r="H48" s="13">
        <f t="shared" si="10"/>
        <v>7.275541795665634E-2</v>
      </c>
      <c r="L48" t="s">
        <v>11</v>
      </c>
      <c r="M48" t="s">
        <v>8</v>
      </c>
      <c r="N48">
        <v>47</v>
      </c>
      <c r="O48">
        <v>630</v>
      </c>
      <c r="P48" s="13">
        <f t="shared" si="11"/>
        <v>7.4603174603174602E-2</v>
      </c>
      <c r="T48" t="s">
        <v>11</v>
      </c>
      <c r="U48" t="s">
        <v>8</v>
      </c>
      <c r="V48">
        <v>80</v>
      </c>
      <c r="W48">
        <v>621</v>
      </c>
      <c r="X48" s="13">
        <f t="shared" si="12"/>
        <v>0.1288244766505636</v>
      </c>
      <c r="AA48" s="57"/>
      <c r="AB48" t="s">
        <v>2</v>
      </c>
      <c r="AC48" t="s">
        <v>12</v>
      </c>
      <c r="AD48" t="s">
        <v>8</v>
      </c>
      <c r="AE48">
        <v>16</v>
      </c>
      <c r="AF48">
        <v>1</v>
      </c>
      <c r="AG48" s="13">
        <f t="shared" si="15"/>
        <v>6.25E-2</v>
      </c>
    </row>
    <row r="49" spans="1:39" x14ac:dyDescent="0.35">
      <c r="A49" s="43"/>
      <c r="B49" s="58"/>
      <c r="E49" t="s">
        <v>9</v>
      </c>
      <c r="F49" s="1">
        <v>60</v>
      </c>
      <c r="G49">
        <v>819</v>
      </c>
      <c r="H49" s="13">
        <f t="shared" si="10"/>
        <v>7.3260073260073263E-2</v>
      </c>
      <c r="M49" t="s">
        <v>9</v>
      </c>
      <c r="N49">
        <v>71</v>
      </c>
      <c r="O49">
        <v>814</v>
      </c>
      <c r="P49" s="13">
        <f t="shared" si="11"/>
        <v>8.7223587223587223E-2</v>
      </c>
      <c r="U49" t="s">
        <v>9</v>
      </c>
      <c r="V49">
        <v>107</v>
      </c>
      <c r="W49">
        <v>691</v>
      </c>
      <c r="X49" s="13">
        <f t="shared" si="12"/>
        <v>0.15484804630969609</v>
      </c>
      <c r="AA49" s="58"/>
      <c r="AD49" t="s">
        <v>9</v>
      </c>
      <c r="AE49">
        <v>18</v>
      </c>
      <c r="AF49">
        <v>1</v>
      </c>
      <c r="AG49" s="13">
        <f t="shared" si="15"/>
        <v>5.5555555555555552E-2</v>
      </c>
    </row>
    <row r="50" spans="1:39" s="37" customFormat="1" x14ac:dyDescent="0.35">
      <c r="A50"/>
      <c r="B50" s="56">
        <v>3</v>
      </c>
      <c r="C50" s="37" t="s">
        <v>1</v>
      </c>
      <c r="D50" s="37" t="s">
        <v>7</v>
      </c>
      <c r="E50" s="37" t="s">
        <v>8</v>
      </c>
      <c r="F50" s="38">
        <v>2</v>
      </c>
      <c r="G50" s="37">
        <v>89</v>
      </c>
      <c r="H50" s="39">
        <f t="shared" si="10"/>
        <v>2.247191011235955E-2</v>
      </c>
      <c r="K50" s="37" t="s">
        <v>1</v>
      </c>
      <c r="L50" s="37" t="s">
        <v>7</v>
      </c>
      <c r="M50" s="37" t="s">
        <v>8</v>
      </c>
      <c r="N50" s="37">
        <v>6</v>
      </c>
      <c r="O50" s="37">
        <v>51</v>
      </c>
      <c r="P50" s="39">
        <f t="shared" si="11"/>
        <v>0.11764705882352941</v>
      </c>
      <c r="S50" s="37" t="s">
        <v>1</v>
      </c>
      <c r="T50" s="37" t="s">
        <v>7</v>
      </c>
      <c r="U50" s="37" t="s">
        <v>8</v>
      </c>
      <c r="V50" s="37">
        <v>6</v>
      </c>
      <c r="W50" s="37">
        <v>62</v>
      </c>
      <c r="X50" s="39">
        <f t="shared" si="12"/>
        <v>9.6774193548387094E-2</v>
      </c>
      <c r="Z50" s="41"/>
      <c r="AA50" s="56">
        <v>5</v>
      </c>
      <c r="AB50" s="37" t="s">
        <v>4</v>
      </c>
      <c r="AC50" s="37" t="s">
        <v>67</v>
      </c>
      <c r="AD50" s="37" t="s">
        <v>8</v>
      </c>
      <c r="AE50" s="37">
        <v>5</v>
      </c>
      <c r="AF50" s="37">
        <v>0</v>
      </c>
      <c r="AG50" s="39">
        <f t="shared" si="15"/>
        <v>0</v>
      </c>
      <c r="AH50" s="40">
        <v>4</v>
      </c>
      <c r="AI50" s="40">
        <v>0</v>
      </c>
      <c r="AJ50" s="39">
        <f>AI50/AH50</f>
        <v>0</v>
      </c>
      <c r="AK50" s="40">
        <v>7</v>
      </c>
      <c r="AL50" s="37">
        <v>2</v>
      </c>
      <c r="AM50" s="39">
        <f t="shared" ref="AM50:AM59" si="16">AL50/AK50</f>
        <v>0.2857142857142857</v>
      </c>
    </row>
    <row r="51" spans="1:39" x14ac:dyDescent="0.35">
      <c r="B51" s="57"/>
      <c r="E51" t="s">
        <v>9</v>
      </c>
      <c r="F51" s="1">
        <v>1</v>
      </c>
      <c r="G51">
        <v>80</v>
      </c>
      <c r="H51" s="13">
        <f t="shared" si="10"/>
        <v>1.2500000000000001E-2</v>
      </c>
      <c r="M51" t="s">
        <v>9</v>
      </c>
      <c r="N51">
        <v>5</v>
      </c>
      <c r="O51">
        <v>58</v>
      </c>
      <c r="P51" s="13">
        <f t="shared" si="11"/>
        <v>8.6206896551724144E-2</v>
      </c>
      <c r="U51" t="s">
        <v>9</v>
      </c>
      <c r="V51">
        <v>10</v>
      </c>
      <c r="W51">
        <v>56</v>
      </c>
      <c r="X51" s="13">
        <f t="shared" si="12"/>
        <v>0.17857142857142858</v>
      </c>
      <c r="AA51" s="57"/>
      <c r="AD51" t="s">
        <v>9</v>
      </c>
      <c r="AE51">
        <v>1</v>
      </c>
      <c r="AF51">
        <v>0</v>
      </c>
      <c r="AG51" s="13">
        <f t="shared" si="15"/>
        <v>0</v>
      </c>
      <c r="AH51" s="29">
        <v>5</v>
      </c>
      <c r="AI51" s="29">
        <v>0</v>
      </c>
      <c r="AJ51" s="13">
        <f>AI51/AH51</f>
        <v>0</v>
      </c>
      <c r="AK51" s="29">
        <v>8</v>
      </c>
      <c r="AL51">
        <v>0</v>
      </c>
      <c r="AM51" s="13">
        <f t="shared" si="16"/>
        <v>0</v>
      </c>
    </row>
    <row r="52" spans="1:39" x14ac:dyDescent="0.35">
      <c r="B52" s="57"/>
      <c r="D52" t="s">
        <v>11</v>
      </c>
      <c r="E52" t="s">
        <v>8</v>
      </c>
      <c r="F52" s="1">
        <v>19</v>
      </c>
      <c r="G52">
        <v>131</v>
      </c>
      <c r="H52" s="13">
        <f t="shared" si="10"/>
        <v>0.14503816793893129</v>
      </c>
      <c r="L52" t="s">
        <v>11</v>
      </c>
      <c r="M52" t="s">
        <v>8</v>
      </c>
      <c r="N52">
        <v>9</v>
      </c>
      <c r="O52">
        <v>117</v>
      </c>
      <c r="P52" s="13">
        <f t="shared" si="11"/>
        <v>7.6923076923076927E-2</v>
      </c>
      <c r="T52" t="s">
        <v>11</v>
      </c>
      <c r="U52" t="s">
        <v>8</v>
      </c>
      <c r="V52">
        <v>31</v>
      </c>
      <c r="W52">
        <v>122</v>
      </c>
      <c r="X52" s="13">
        <f t="shared" si="12"/>
        <v>0.25409836065573771</v>
      </c>
      <c r="AA52" s="57"/>
      <c r="AC52" t="s">
        <v>12</v>
      </c>
      <c r="AD52" t="s">
        <v>8</v>
      </c>
      <c r="AH52" s="45"/>
      <c r="AI52" s="45"/>
      <c r="AK52" s="29">
        <v>1</v>
      </c>
      <c r="AL52">
        <v>0</v>
      </c>
      <c r="AM52" s="13">
        <f t="shared" si="16"/>
        <v>0</v>
      </c>
    </row>
    <row r="53" spans="1:39" x14ac:dyDescent="0.35">
      <c r="B53" s="57"/>
      <c r="E53" t="s">
        <v>9</v>
      </c>
      <c r="F53" s="1">
        <v>21</v>
      </c>
      <c r="G53">
        <v>131</v>
      </c>
      <c r="H53" s="13">
        <f t="shared" si="10"/>
        <v>0.16030534351145037</v>
      </c>
      <c r="M53" t="s">
        <v>9</v>
      </c>
      <c r="N53">
        <v>13</v>
      </c>
      <c r="O53">
        <v>118</v>
      </c>
      <c r="P53" s="13">
        <f t="shared" si="11"/>
        <v>0.11016949152542373</v>
      </c>
      <c r="U53" t="s">
        <v>9</v>
      </c>
      <c r="V53">
        <v>28</v>
      </c>
      <c r="W53">
        <v>100</v>
      </c>
      <c r="X53" s="13">
        <f t="shared" si="12"/>
        <v>0.28000000000000003</v>
      </c>
      <c r="AA53" s="57"/>
      <c r="AD53" t="s">
        <v>9</v>
      </c>
      <c r="AH53" s="45"/>
      <c r="AI53" s="45"/>
      <c r="AK53" s="29">
        <v>1</v>
      </c>
      <c r="AL53">
        <v>0</v>
      </c>
      <c r="AM53" s="13">
        <f t="shared" si="16"/>
        <v>0</v>
      </c>
    </row>
    <row r="54" spans="1:39" x14ac:dyDescent="0.35">
      <c r="B54" s="57"/>
      <c r="C54" t="s">
        <v>4</v>
      </c>
      <c r="D54" t="s">
        <v>7</v>
      </c>
      <c r="E54" t="s">
        <v>8</v>
      </c>
      <c r="F54" s="1">
        <v>28</v>
      </c>
      <c r="G54">
        <v>289</v>
      </c>
      <c r="H54" s="13">
        <f t="shared" si="10"/>
        <v>9.6885813148788927E-2</v>
      </c>
      <c r="K54" t="s">
        <v>4</v>
      </c>
      <c r="L54" t="s">
        <v>7</v>
      </c>
      <c r="M54" t="s">
        <v>8</v>
      </c>
      <c r="N54">
        <v>35</v>
      </c>
      <c r="O54">
        <v>391</v>
      </c>
      <c r="P54" s="13">
        <f t="shared" si="11"/>
        <v>8.9514066496163683E-2</v>
      </c>
      <c r="S54" t="s">
        <v>4</v>
      </c>
      <c r="T54" t="s">
        <v>7</v>
      </c>
      <c r="U54" t="s">
        <v>8</v>
      </c>
      <c r="V54">
        <v>88</v>
      </c>
      <c r="W54">
        <v>404</v>
      </c>
      <c r="X54" s="13">
        <f t="shared" si="12"/>
        <v>0.21782178217821782</v>
      </c>
      <c r="AA54" s="57"/>
      <c r="AB54" t="s">
        <v>6</v>
      </c>
      <c r="AC54" t="s">
        <v>67</v>
      </c>
      <c r="AD54" t="s">
        <v>8</v>
      </c>
      <c r="AH54" s="46">
        <v>2</v>
      </c>
      <c r="AI54" s="46">
        <v>0</v>
      </c>
      <c r="AJ54" s="44">
        <f t="shared" ref="AJ54:AJ63" si="17">AI54/AH54</f>
        <v>0</v>
      </c>
      <c r="AK54" s="29">
        <v>4</v>
      </c>
      <c r="AL54">
        <v>0</v>
      </c>
      <c r="AM54" s="44">
        <f t="shared" si="16"/>
        <v>0</v>
      </c>
    </row>
    <row r="55" spans="1:39" x14ac:dyDescent="0.35">
      <c r="B55" s="57"/>
      <c r="E55" t="s">
        <v>9</v>
      </c>
      <c r="F55" s="1">
        <v>28</v>
      </c>
      <c r="G55">
        <v>355</v>
      </c>
      <c r="H55" s="13">
        <f t="shared" si="10"/>
        <v>7.8873239436619724E-2</v>
      </c>
      <c r="M55" t="s">
        <v>9</v>
      </c>
      <c r="N55">
        <v>53</v>
      </c>
      <c r="O55">
        <v>435</v>
      </c>
      <c r="P55" s="13">
        <f t="shared" si="11"/>
        <v>0.12183908045977011</v>
      </c>
      <c r="U55" t="s">
        <v>9</v>
      </c>
      <c r="V55">
        <v>100</v>
      </c>
      <c r="W55">
        <v>474</v>
      </c>
      <c r="X55" s="13">
        <f t="shared" si="12"/>
        <v>0.2109704641350211</v>
      </c>
      <c r="AA55" s="57"/>
      <c r="AD55" t="s">
        <v>9</v>
      </c>
      <c r="AH55" s="46">
        <v>6</v>
      </c>
      <c r="AI55" s="46">
        <v>0</v>
      </c>
      <c r="AJ55" s="13">
        <f t="shared" si="17"/>
        <v>0</v>
      </c>
      <c r="AK55" s="29">
        <v>3</v>
      </c>
      <c r="AL55">
        <v>0</v>
      </c>
      <c r="AM55" s="13">
        <f t="shared" si="16"/>
        <v>0</v>
      </c>
    </row>
    <row r="56" spans="1:39" x14ac:dyDescent="0.35">
      <c r="B56" s="57"/>
      <c r="D56" t="s">
        <v>11</v>
      </c>
      <c r="E56" t="s">
        <v>8</v>
      </c>
      <c r="F56" s="1">
        <v>16</v>
      </c>
      <c r="G56">
        <v>539</v>
      </c>
      <c r="H56" s="13">
        <f t="shared" si="10"/>
        <v>2.9684601113172542E-2</v>
      </c>
      <c r="L56" t="s">
        <v>11</v>
      </c>
      <c r="M56" t="s">
        <v>8</v>
      </c>
      <c r="N56">
        <v>41</v>
      </c>
      <c r="O56">
        <v>710</v>
      </c>
      <c r="P56" s="13">
        <f t="shared" si="11"/>
        <v>5.7746478873239436E-2</v>
      </c>
      <c r="T56" t="s">
        <v>11</v>
      </c>
      <c r="U56" t="s">
        <v>8</v>
      </c>
      <c r="V56">
        <v>91</v>
      </c>
      <c r="W56">
        <v>772</v>
      </c>
      <c r="X56" s="13">
        <f t="shared" si="12"/>
        <v>0.11787564766839378</v>
      </c>
      <c r="AA56" s="57"/>
      <c r="AB56" t="s">
        <v>3</v>
      </c>
      <c r="AC56" t="s">
        <v>67</v>
      </c>
      <c r="AD56" t="s">
        <v>8</v>
      </c>
      <c r="AE56">
        <v>7</v>
      </c>
      <c r="AF56">
        <v>0</v>
      </c>
      <c r="AG56" s="13">
        <f t="shared" ref="AG56:AG61" si="18">AF56/AE56</f>
        <v>0</v>
      </c>
      <c r="AH56" s="29">
        <v>10</v>
      </c>
      <c r="AI56" s="29">
        <v>0</v>
      </c>
      <c r="AJ56" s="13">
        <f t="shared" si="17"/>
        <v>0</v>
      </c>
      <c r="AK56" s="29">
        <v>12</v>
      </c>
      <c r="AL56">
        <v>0</v>
      </c>
      <c r="AM56" s="13">
        <f t="shared" si="16"/>
        <v>0</v>
      </c>
    </row>
    <row r="57" spans="1:39" x14ac:dyDescent="0.35">
      <c r="B57" s="57"/>
      <c r="E57" t="s">
        <v>9</v>
      </c>
      <c r="F57" s="1">
        <v>26</v>
      </c>
      <c r="G57">
        <v>539</v>
      </c>
      <c r="H57" s="13">
        <f t="shared" si="10"/>
        <v>4.8237476808905382E-2</v>
      </c>
      <c r="M57" t="s">
        <v>9</v>
      </c>
      <c r="N57">
        <v>39</v>
      </c>
      <c r="O57">
        <v>814</v>
      </c>
      <c r="P57" s="13">
        <f t="shared" si="11"/>
        <v>4.7911547911547912E-2</v>
      </c>
      <c r="U57" t="s">
        <v>9</v>
      </c>
      <c r="V57">
        <v>101</v>
      </c>
      <c r="W57">
        <v>836</v>
      </c>
      <c r="X57" s="13">
        <f t="shared" si="12"/>
        <v>0.12081339712918661</v>
      </c>
      <c r="AA57" s="57"/>
      <c r="AD57" t="s">
        <v>9</v>
      </c>
      <c r="AE57">
        <v>8</v>
      </c>
      <c r="AF57">
        <v>0</v>
      </c>
      <c r="AG57" s="13">
        <f t="shared" si="18"/>
        <v>0</v>
      </c>
      <c r="AH57" s="29">
        <v>13</v>
      </c>
      <c r="AI57" s="29">
        <v>0</v>
      </c>
      <c r="AJ57" s="13">
        <f t="shared" si="17"/>
        <v>0</v>
      </c>
      <c r="AK57" s="29">
        <v>14</v>
      </c>
      <c r="AL57">
        <v>0</v>
      </c>
      <c r="AM57" s="13">
        <f t="shared" si="16"/>
        <v>0</v>
      </c>
    </row>
    <row r="58" spans="1:39" x14ac:dyDescent="0.35">
      <c r="B58" s="57"/>
      <c r="C58" t="s">
        <v>5</v>
      </c>
      <c r="D58" t="s">
        <v>7</v>
      </c>
      <c r="E58" t="s">
        <v>8</v>
      </c>
      <c r="F58" s="1">
        <v>21</v>
      </c>
      <c r="G58">
        <v>228</v>
      </c>
      <c r="H58" s="13">
        <f t="shared" si="10"/>
        <v>9.2105263157894732E-2</v>
      </c>
      <c r="K58" t="s">
        <v>5</v>
      </c>
      <c r="L58" t="s">
        <v>7</v>
      </c>
      <c r="M58" t="s">
        <v>8</v>
      </c>
      <c r="N58">
        <v>50</v>
      </c>
      <c r="O58">
        <v>237</v>
      </c>
      <c r="P58" s="13">
        <f t="shared" si="11"/>
        <v>0.2109704641350211</v>
      </c>
      <c r="S58" t="s">
        <v>5</v>
      </c>
      <c r="T58" t="s">
        <v>7</v>
      </c>
      <c r="U58" t="s">
        <v>8</v>
      </c>
      <c r="V58">
        <v>45</v>
      </c>
      <c r="W58">
        <v>260</v>
      </c>
      <c r="X58" s="13">
        <f t="shared" si="12"/>
        <v>0.17307692307692307</v>
      </c>
      <c r="AA58" s="57"/>
      <c r="AC58" t="s">
        <v>12</v>
      </c>
      <c r="AD58" t="s">
        <v>8</v>
      </c>
      <c r="AE58">
        <v>60</v>
      </c>
      <c r="AF58">
        <v>0</v>
      </c>
      <c r="AG58" s="13">
        <f t="shared" si="18"/>
        <v>0</v>
      </c>
      <c r="AH58" s="29">
        <v>85</v>
      </c>
      <c r="AI58" s="29">
        <v>4</v>
      </c>
      <c r="AJ58" s="13">
        <f t="shared" si="17"/>
        <v>4.7058823529411764E-2</v>
      </c>
      <c r="AK58" s="29">
        <v>161</v>
      </c>
      <c r="AL58">
        <v>6</v>
      </c>
      <c r="AM58" s="13">
        <f t="shared" si="16"/>
        <v>3.7267080745341616E-2</v>
      </c>
    </row>
    <row r="59" spans="1:39" x14ac:dyDescent="0.35">
      <c r="B59" s="57"/>
      <c r="E59" t="s">
        <v>9</v>
      </c>
      <c r="F59" s="1">
        <v>49</v>
      </c>
      <c r="G59">
        <v>308</v>
      </c>
      <c r="H59" s="13">
        <f t="shared" si="10"/>
        <v>0.15909090909090909</v>
      </c>
      <c r="M59" t="s">
        <v>9</v>
      </c>
      <c r="N59">
        <v>70</v>
      </c>
      <c r="O59">
        <v>285</v>
      </c>
      <c r="P59" s="13">
        <f t="shared" si="11"/>
        <v>0.24561403508771928</v>
      </c>
      <c r="U59" t="s">
        <v>9</v>
      </c>
      <c r="V59">
        <v>75</v>
      </c>
      <c r="W59">
        <v>254</v>
      </c>
      <c r="X59" s="13">
        <f t="shared" si="12"/>
        <v>0.29527559055118108</v>
      </c>
      <c r="AA59" s="57"/>
      <c r="AD59" t="s">
        <v>9</v>
      </c>
      <c r="AE59">
        <v>58</v>
      </c>
      <c r="AF59">
        <v>0</v>
      </c>
      <c r="AG59" s="13">
        <f t="shared" si="18"/>
        <v>0</v>
      </c>
      <c r="AH59" s="29">
        <v>106</v>
      </c>
      <c r="AI59" s="29">
        <v>3</v>
      </c>
      <c r="AJ59" s="13">
        <f t="shared" si="17"/>
        <v>2.8301886792452831E-2</v>
      </c>
      <c r="AK59" s="29">
        <v>164</v>
      </c>
      <c r="AL59">
        <v>2</v>
      </c>
      <c r="AM59" s="13">
        <f t="shared" si="16"/>
        <v>1.2195121951219513E-2</v>
      </c>
    </row>
    <row r="60" spans="1:39" x14ac:dyDescent="0.35">
      <c r="B60" s="57"/>
      <c r="D60" t="s">
        <v>11</v>
      </c>
      <c r="E60" t="s">
        <v>8</v>
      </c>
      <c r="F60" s="1">
        <v>50</v>
      </c>
      <c r="G60">
        <v>319</v>
      </c>
      <c r="H60" s="13">
        <f t="shared" si="10"/>
        <v>0.15673981191222572</v>
      </c>
      <c r="L60" t="s">
        <v>11</v>
      </c>
      <c r="M60" t="s">
        <v>8</v>
      </c>
      <c r="N60">
        <v>26</v>
      </c>
      <c r="O60">
        <v>276</v>
      </c>
      <c r="P60" s="13">
        <f t="shared" si="11"/>
        <v>9.420289855072464E-2</v>
      </c>
      <c r="T60" t="s">
        <v>11</v>
      </c>
      <c r="U60" t="s">
        <v>8</v>
      </c>
      <c r="V60">
        <v>41</v>
      </c>
      <c r="W60">
        <v>318</v>
      </c>
      <c r="X60" s="13">
        <f t="shared" si="12"/>
        <v>0.12893081761006289</v>
      </c>
      <c r="AA60" s="57"/>
      <c r="AB60" t="s">
        <v>2</v>
      </c>
      <c r="AC60" t="s">
        <v>12</v>
      </c>
      <c r="AD60" t="s">
        <v>8</v>
      </c>
      <c r="AE60">
        <v>20</v>
      </c>
      <c r="AF60">
        <v>1</v>
      </c>
      <c r="AG60" s="13">
        <f t="shared" si="18"/>
        <v>0.05</v>
      </c>
      <c r="AH60" s="29">
        <v>12</v>
      </c>
      <c r="AI60" s="29">
        <v>0</v>
      </c>
      <c r="AJ60" s="13">
        <f t="shared" si="17"/>
        <v>0</v>
      </c>
    </row>
    <row r="61" spans="1:39" x14ac:dyDescent="0.35">
      <c r="B61" s="57"/>
      <c r="E61" t="s">
        <v>9</v>
      </c>
      <c r="F61" s="1">
        <v>46</v>
      </c>
      <c r="G61">
        <v>386</v>
      </c>
      <c r="H61" s="13">
        <f t="shared" si="10"/>
        <v>0.11917098445595854</v>
      </c>
      <c r="M61" t="s">
        <v>9</v>
      </c>
      <c r="N61">
        <v>47</v>
      </c>
      <c r="O61">
        <v>303</v>
      </c>
      <c r="P61" s="13">
        <f t="shared" si="11"/>
        <v>0.15511551155115511</v>
      </c>
      <c r="U61" t="s">
        <v>9</v>
      </c>
      <c r="V61">
        <v>65</v>
      </c>
      <c r="W61">
        <v>332</v>
      </c>
      <c r="X61" s="13">
        <f t="shared" si="12"/>
        <v>0.19578313253012047</v>
      </c>
      <c r="AA61" s="58"/>
      <c r="AD61" t="s">
        <v>9</v>
      </c>
      <c r="AE61">
        <v>21</v>
      </c>
      <c r="AF61">
        <v>0</v>
      </c>
      <c r="AG61" s="13">
        <f t="shared" si="18"/>
        <v>0</v>
      </c>
      <c r="AH61" s="29">
        <v>13</v>
      </c>
      <c r="AI61" s="29">
        <v>0</v>
      </c>
      <c r="AJ61" s="13">
        <f t="shared" si="17"/>
        <v>0</v>
      </c>
    </row>
    <row r="62" spans="1:39" x14ac:dyDescent="0.35">
      <c r="B62" s="57"/>
      <c r="C62" t="s">
        <v>6</v>
      </c>
      <c r="D62" t="s">
        <v>7</v>
      </c>
      <c r="E62" t="s">
        <v>8</v>
      </c>
      <c r="F62" s="1">
        <v>27</v>
      </c>
      <c r="G62">
        <v>201</v>
      </c>
      <c r="H62" s="44">
        <f t="shared" si="10"/>
        <v>0.13432835820895522</v>
      </c>
      <c r="J62">
        <v>3</v>
      </c>
      <c r="K62" t="s">
        <v>6</v>
      </c>
      <c r="L62" t="s">
        <v>7</v>
      </c>
      <c r="M62" t="s">
        <v>8</v>
      </c>
      <c r="N62">
        <v>36</v>
      </c>
      <c r="O62">
        <v>260</v>
      </c>
      <c r="P62" s="44">
        <f t="shared" si="11"/>
        <v>0.13846153846153847</v>
      </c>
      <c r="R62">
        <v>3</v>
      </c>
      <c r="S62" t="s">
        <v>6</v>
      </c>
      <c r="T62" t="s">
        <v>7</v>
      </c>
      <c r="U62" t="s">
        <v>8</v>
      </c>
      <c r="V62">
        <v>55</v>
      </c>
      <c r="W62">
        <v>257</v>
      </c>
      <c r="X62" s="44">
        <f t="shared" si="12"/>
        <v>0.2140077821011673</v>
      </c>
      <c r="AA62" s="56">
        <v>6</v>
      </c>
      <c r="AB62" s="37" t="s">
        <v>4</v>
      </c>
      <c r="AC62" s="37" t="s">
        <v>67</v>
      </c>
      <c r="AD62" s="37" t="s">
        <v>8</v>
      </c>
      <c r="AE62" s="37"/>
      <c r="AF62" s="37"/>
      <c r="AG62" s="37"/>
      <c r="AH62" s="40">
        <v>4</v>
      </c>
      <c r="AI62" s="40">
        <v>0</v>
      </c>
      <c r="AJ62" s="39">
        <f t="shared" si="17"/>
        <v>0</v>
      </c>
      <c r="AK62" s="40">
        <v>8</v>
      </c>
      <c r="AL62" s="37">
        <v>0</v>
      </c>
      <c r="AM62" s="39">
        <f t="shared" ref="AM62:AM73" si="19">AL62/AK62</f>
        <v>0</v>
      </c>
    </row>
    <row r="63" spans="1:39" x14ac:dyDescent="0.35">
      <c r="B63" s="57"/>
      <c r="E63" t="s">
        <v>9</v>
      </c>
      <c r="F63" s="1">
        <v>32</v>
      </c>
      <c r="G63">
        <v>236</v>
      </c>
      <c r="H63" s="13">
        <f t="shared" si="10"/>
        <v>0.13559322033898305</v>
      </c>
      <c r="M63" t="s">
        <v>9</v>
      </c>
      <c r="N63">
        <v>63</v>
      </c>
      <c r="O63">
        <v>291</v>
      </c>
      <c r="P63" s="13">
        <f t="shared" si="11"/>
        <v>0.21649484536082475</v>
      </c>
      <c r="U63" t="s">
        <v>9</v>
      </c>
      <c r="V63">
        <v>77</v>
      </c>
      <c r="W63">
        <v>275</v>
      </c>
      <c r="X63" s="13">
        <f t="shared" si="12"/>
        <v>0.28000000000000003</v>
      </c>
      <c r="AA63" s="57"/>
      <c r="AD63" t="s">
        <v>9</v>
      </c>
      <c r="AE63">
        <v>4</v>
      </c>
      <c r="AF63">
        <v>0</v>
      </c>
      <c r="AG63" s="13">
        <f>AF63/AE63</f>
        <v>0</v>
      </c>
      <c r="AH63" s="29">
        <v>5</v>
      </c>
      <c r="AI63" s="29">
        <v>1</v>
      </c>
      <c r="AJ63" s="13">
        <f t="shared" si="17"/>
        <v>0.2</v>
      </c>
      <c r="AK63" s="29">
        <v>8</v>
      </c>
      <c r="AL63">
        <v>1</v>
      </c>
      <c r="AM63" s="13">
        <f t="shared" si="19"/>
        <v>0.125</v>
      </c>
    </row>
    <row r="64" spans="1:39" x14ac:dyDescent="0.35">
      <c r="B64" s="57"/>
      <c r="D64" t="s">
        <v>11</v>
      </c>
      <c r="E64" t="s">
        <v>8</v>
      </c>
      <c r="F64" s="1">
        <v>21</v>
      </c>
      <c r="G64">
        <v>469</v>
      </c>
      <c r="H64" s="13">
        <f t="shared" si="10"/>
        <v>4.4776119402985072E-2</v>
      </c>
      <c r="L64" t="s">
        <v>11</v>
      </c>
      <c r="M64" t="s">
        <v>8</v>
      </c>
      <c r="N64">
        <v>25</v>
      </c>
      <c r="O64">
        <v>517</v>
      </c>
      <c r="P64" s="13">
        <f t="shared" si="11"/>
        <v>4.8355899419729204E-2</v>
      </c>
      <c r="T64" t="s">
        <v>11</v>
      </c>
      <c r="U64" t="s">
        <v>8</v>
      </c>
      <c r="V64">
        <v>26</v>
      </c>
      <c r="W64">
        <v>472</v>
      </c>
      <c r="X64" s="13">
        <f t="shared" si="12"/>
        <v>5.5084745762711863E-2</v>
      </c>
      <c r="AA64" s="57"/>
      <c r="AC64" t="s">
        <v>12</v>
      </c>
      <c r="AD64" t="s">
        <v>8</v>
      </c>
      <c r="AH64" s="45"/>
      <c r="AI64" s="45"/>
      <c r="AK64" s="29">
        <v>3</v>
      </c>
      <c r="AL64">
        <v>0</v>
      </c>
      <c r="AM64" s="13">
        <f t="shared" si="19"/>
        <v>0</v>
      </c>
    </row>
    <row r="65" spans="1:39" x14ac:dyDescent="0.35">
      <c r="B65" s="57"/>
      <c r="E65" t="s">
        <v>9</v>
      </c>
      <c r="F65" s="1">
        <v>18</v>
      </c>
      <c r="G65">
        <v>499</v>
      </c>
      <c r="H65" s="13">
        <f t="shared" si="10"/>
        <v>3.6072144288577156E-2</v>
      </c>
      <c r="M65" t="s">
        <v>9</v>
      </c>
      <c r="N65">
        <v>44</v>
      </c>
      <c r="O65">
        <v>574</v>
      </c>
      <c r="P65" s="13">
        <f t="shared" si="11"/>
        <v>7.6655052264808357E-2</v>
      </c>
      <c r="U65" t="s">
        <v>9</v>
      </c>
      <c r="V65">
        <v>41</v>
      </c>
      <c r="W65">
        <v>555</v>
      </c>
      <c r="X65" s="13">
        <f t="shared" si="12"/>
        <v>7.3873873873873869E-2</v>
      </c>
      <c r="AA65" s="57"/>
      <c r="AD65" t="s">
        <v>9</v>
      </c>
      <c r="AE65">
        <v>1</v>
      </c>
      <c r="AF65">
        <v>0</v>
      </c>
      <c r="AG65" s="13">
        <f>AF65/AE65</f>
        <v>0</v>
      </c>
      <c r="AH65" s="45"/>
      <c r="AI65" s="45"/>
      <c r="AK65" s="29">
        <v>1</v>
      </c>
      <c r="AL65">
        <v>0</v>
      </c>
      <c r="AM65" s="13">
        <f t="shared" si="19"/>
        <v>0</v>
      </c>
    </row>
    <row r="66" spans="1:39" x14ac:dyDescent="0.35">
      <c r="B66" s="57"/>
      <c r="C66" t="s">
        <v>3</v>
      </c>
      <c r="D66" t="s">
        <v>7</v>
      </c>
      <c r="E66" t="s">
        <v>8</v>
      </c>
      <c r="F66" s="1">
        <v>10</v>
      </c>
      <c r="G66">
        <v>261</v>
      </c>
      <c r="H66" s="13">
        <f t="shared" ref="H66:H97" si="20">F66/G66</f>
        <v>3.8314176245210725E-2</v>
      </c>
      <c r="K66" t="s">
        <v>3</v>
      </c>
      <c r="L66" t="s">
        <v>7</v>
      </c>
      <c r="M66" t="s">
        <v>8</v>
      </c>
      <c r="N66">
        <v>7</v>
      </c>
      <c r="O66">
        <v>321</v>
      </c>
      <c r="P66" s="13">
        <f t="shared" ref="P66:P97" si="21">N66/O66</f>
        <v>2.1806853582554516E-2</v>
      </c>
      <c r="S66" t="s">
        <v>3</v>
      </c>
      <c r="T66" t="s">
        <v>7</v>
      </c>
      <c r="U66" t="s">
        <v>8</v>
      </c>
      <c r="V66">
        <v>33</v>
      </c>
      <c r="W66">
        <v>320</v>
      </c>
      <c r="X66" s="13">
        <f t="shared" ref="X66:X97" si="22">V66/W66</f>
        <v>0.10312499999999999</v>
      </c>
      <c r="AA66" s="57"/>
      <c r="AB66" t="s">
        <v>6</v>
      </c>
      <c r="AC66" t="s">
        <v>67</v>
      </c>
      <c r="AD66" t="s">
        <v>8</v>
      </c>
      <c r="AH66" s="46">
        <v>5</v>
      </c>
      <c r="AI66" s="46">
        <v>0</v>
      </c>
      <c r="AJ66" s="44">
        <f t="shared" ref="AJ66:AJ73" si="23">AI66/AH66</f>
        <v>0</v>
      </c>
      <c r="AK66" s="29">
        <v>2</v>
      </c>
      <c r="AL66">
        <v>0</v>
      </c>
      <c r="AM66" s="44">
        <f t="shared" si="19"/>
        <v>0</v>
      </c>
    </row>
    <row r="67" spans="1:39" x14ac:dyDescent="0.35">
      <c r="B67" s="57"/>
      <c r="E67" t="s">
        <v>9</v>
      </c>
      <c r="F67" s="1">
        <v>13</v>
      </c>
      <c r="G67">
        <v>289</v>
      </c>
      <c r="H67" s="13">
        <f t="shared" si="20"/>
        <v>4.4982698961937718E-2</v>
      </c>
      <c r="M67" t="s">
        <v>9</v>
      </c>
      <c r="N67">
        <v>7</v>
      </c>
      <c r="O67">
        <v>328</v>
      </c>
      <c r="P67" s="13">
        <f t="shared" si="21"/>
        <v>2.1341463414634148E-2</v>
      </c>
      <c r="U67" t="s">
        <v>9</v>
      </c>
      <c r="V67">
        <v>38</v>
      </c>
      <c r="W67">
        <v>359</v>
      </c>
      <c r="X67" s="13">
        <f t="shared" si="22"/>
        <v>0.10584958217270195</v>
      </c>
      <c r="AA67" s="57"/>
      <c r="AD67" t="s">
        <v>9</v>
      </c>
      <c r="AH67" s="46">
        <v>6</v>
      </c>
      <c r="AI67" s="46">
        <v>0</v>
      </c>
      <c r="AJ67" s="13">
        <f t="shared" si="23"/>
        <v>0</v>
      </c>
      <c r="AK67" s="29">
        <v>6</v>
      </c>
      <c r="AL67">
        <v>1</v>
      </c>
      <c r="AM67" s="13">
        <f t="shared" si="19"/>
        <v>0.16666666666666666</v>
      </c>
    </row>
    <row r="68" spans="1:39" x14ac:dyDescent="0.35">
      <c r="B68" s="57"/>
      <c r="D68" t="s">
        <v>11</v>
      </c>
      <c r="E68" t="s">
        <v>8</v>
      </c>
      <c r="F68" s="1">
        <v>40</v>
      </c>
      <c r="G68">
        <v>772</v>
      </c>
      <c r="H68" s="13">
        <f t="shared" si="20"/>
        <v>5.181347150259067E-2</v>
      </c>
      <c r="L68" t="s">
        <v>11</v>
      </c>
      <c r="M68" t="s">
        <v>8</v>
      </c>
      <c r="N68">
        <v>45</v>
      </c>
      <c r="O68">
        <v>838</v>
      </c>
      <c r="P68" s="13">
        <f t="shared" si="21"/>
        <v>5.3699284009546537E-2</v>
      </c>
      <c r="T68" t="s">
        <v>11</v>
      </c>
      <c r="U68" t="s">
        <v>8</v>
      </c>
      <c r="V68">
        <v>62</v>
      </c>
      <c r="W68">
        <v>835</v>
      </c>
      <c r="X68" s="13">
        <f t="shared" si="22"/>
        <v>7.4251497005988029E-2</v>
      </c>
      <c r="AA68" s="57"/>
      <c r="AB68" t="s">
        <v>3</v>
      </c>
      <c r="AC68" t="s">
        <v>67</v>
      </c>
      <c r="AD68" t="s">
        <v>8</v>
      </c>
      <c r="AE68">
        <v>7</v>
      </c>
      <c r="AF68">
        <v>0</v>
      </c>
      <c r="AG68" s="13">
        <f t="shared" ref="AG68:AG73" si="24">AF68/AE68</f>
        <v>0</v>
      </c>
      <c r="AH68" s="29">
        <v>7</v>
      </c>
      <c r="AI68" s="29">
        <v>0</v>
      </c>
      <c r="AJ68" s="13">
        <f t="shared" si="23"/>
        <v>0</v>
      </c>
      <c r="AK68" s="29">
        <v>12</v>
      </c>
      <c r="AL68">
        <v>0</v>
      </c>
      <c r="AM68" s="13">
        <f t="shared" si="19"/>
        <v>0</v>
      </c>
    </row>
    <row r="69" spans="1:39" x14ac:dyDescent="0.35">
      <c r="B69" s="57"/>
      <c r="E69" t="s">
        <v>9</v>
      </c>
      <c r="F69" s="1">
        <v>68</v>
      </c>
      <c r="G69">
        <v>819</v>
      </c>
      <c r="H69" s="13">
        <f t="shared" si="20"/>
        <v>8.3028083028083025E-2</v>
      </c>
      <c r="M69" t="s">
        <v>9</v>
      </c>
      <c r="N69">
        <v>58</v>
      </c>
      <c r="O69">
        <v>989</v>
      </c>
      <c r="P69" s="13">
        <f t="shared" si="21"/>
        <v>5.8645096056622853E-2</v>
      </c>
      <c r="U69" t="s">
        <v>9</v>
      </c>
      <c r="V69">
        <v>127</v>
      </c>
      <c r="W69">
        <v>978</v>
      </c>
      <c r="X69" s="13">
        <f t="shared" si="22"/>
        <v>0.12985685071574643</v>
      </c>
      <c r="AA69" s="57"/>
      <c r="AD69" t="s">
        <v>9</v>
      </c>
      <c r="AE69">
        <v>9</v>
      </c>
      <c r="AF69">
        <v>0</v>
      </c>
      <c r="AG69" s="13">
        <f t="shared" si="24"/>
        <v>0</v>
      </c>
      <c r="AH69" s="29">
        <v>12</v>
      </c>
      <c r="AI69" s="29">
        <v>0</v>
      </c>
      <c r="AJ69" s="13">
        <f t="shared" si="23"/>
        <v>0</v>
      </c>
      <c r="AK69" s="29">
        <v>13</v>
      </c>
      <c r="AL69">
        <v>0</v>
      </c>
      <c r="AM69" s="13">
        <f t="shared" si="19"/>
        <v>0</v>
      </c>
    </row>
    <row r="70" spans="1:39" x14ac:dyDescent="0.35">
      <c r="B70" s="57"/>
      <c r="C70" t="s">
        <v>2</v>
      </c>
      <c r="D70" t="s">
        <v>7</v>
      </c>
      <c r="E70" t="s">
        <v>8</v>
      </c>
      <c r="F70" s="1">
        <v>29</v>
      </c>
      <c r="G70">
        <v>229</v>
      </c>
      <c r="H70" s="13">
        <f t="shared" si="20"/>
        <v>0.12663755458515283</v>
      </c>
      <c r="K70" t="s">
        <v>2</v>
      </c>
      <c r="L70" t="s">
        <v>7</v>
      </c>
      <c r="M70" t="s">
        <v>8</v>
      </c>
      <c r="N70">
        <v>24</v>
      </c>
      <c r="O70">
        <v>342</v>
      </c>
      <c r="P70" s="13">
        <f t="shared" si="21"/>
        <v>7.0175438596491224E-2</v>
      </c>
      <c r="S70" t="s">
        <v>2</v>
      </c>
      <c r="T70" t="s">
        <v>7</v>
      </c>
      <c r="U70" t="s">
        <v>8</v>
      </c>
      <c r="V70">
        <v>86</v>
      </c>
      <c r="W70">
        <v>307</v>
      </c>
      <c r="X70" s="13">
        <f t="shared" si="22"/>
        <v>0.28013029315960913</v>
      </c>
      <c r="AA70" s="57"/>
      <c r="AC70" t="s">
        <v>12</v>
      </c>
      <c r="AD70" t="s">
        <v>8</v>
      </c>
      <c r="AE70">
        <v>55</v>
      </c>
      <c r="AF70">
        <v>0</v>
      </c>
      <c r="AG70" s="13">
        <f t="shared" si="24"/>
        <v>0</v>
      </c>
      <c r="AH70" s="29">
        <v>97</v>
      </c>
      <c r="AI70" s="29">
        <v>1</v>
      </c>
      <c r="AJ70" s="13">
        <f t="shared" si="23"/>
        <v>1.0309278350515464E-2</v>
      </c>
      <c r="AK70" s="29">
        <v>119</v>
      </c>
      <c r="AL70">
        <v>8</v>
      </c>
      <c r="AM70" s="13">
        <f t="shared" si="19"/>
        <v>6.7226890756302518E-2</v>
      </c>
    </row>
    <row r="71" spans="1:39" x14ac:dyDescent="0.35">
      <c r="B71" s="57"/>
      <c r="E71" t="s">
        <v>9</v>
      </c>
      <c r="F71" s="1">
        <v>34</v>
      </c>
      <c r="G71">
        <v>304</v>
      </c>
      <c r="H71" s="13">
        <f t="shared" si="20"/>
        <v>0.1118421052631579</v>
      </c>
      <c r="M71" t="s">
        <v>9</v>
      </c>
      <c r="N71">
        <v>27</v>
      </c>
      <c r="O71">
        <v>344</v>
      </c>
      <c r="P71" s="13">
        <f t="shared" si="21"/>
        <v>7.8488372093023256E-2</v>
      </c>
      <c r="U71" t="s">
        <v>9</v>
      </c>
      <c r="V71">
        <v>107</v>
      </c>
      <c r="W71">
        <v>347</v>
      </c>
      <c r="X71" s="13">
        <f t="shared" si="22"/>
        <v>0.30835734870317005</v>
      </c>
      <c r="AA71" s="57"/>
      <c r="AD71" t="s">
        <v>9</v>
      </c>
      <c r="AE71">
        <v>48</v>
      </c>
      <c r="AF71">
        <v>1</v>
      </c>
      <c r="AG71" s="13">
        <f t="shared" si="24"/>
        <v>2.0833333333333332E-2</v>
      </c>
      <c r="AH71" s="29">
        <v>96</v>
      </c>
      <c r="AI71" s="29">
        <v>6</v>
      </c>
      <c r="AJ71" s="13">
        <f t="shared" si="23"/>
        <v>6.25E-2</v>
      </c>
      <c r="AK71" s="29">
        <v>150</v>
      </c>
      <c r="AL71">
        <v>16</v>
      </c>
      <c r="AM71" s="13">
        <f t="shared" si="19"/>
        <v>0.10666666666666667</v>
      </c>
    </row>
    <row r="72" spans="1:39" x14ac:dyDescent="0.35">
      <c r="B72" s="57"/>
      <c r="D72" t="s">
        <v>11</v>
      </c>
      <c r="E72" t="s">
        <v>8</v>
      </c>
      <c r="F72" s="1">
        <v>7</v>
      </c>
      <c r="G72">
        <v>523</v>
      </c>
      <c r="H72" s="13">
        <f t="shared" si="20"/>
        <v>1.338432122370937E-2</v>
      </c>
      <c r="L72" t="s">
        <v>11</v>
      </c>
      <c r="M72" t="s">
        <v>8</v>
      </c>
      <c r="N72">
        <v>37</v>
      </c>
      <c r="O72">
        <v>625</v>
      </c>
      <c r="P72" s="13">
        <f t="shared" si="21"/>
        <v>5.9200000000000003E-2</v>
      </c>
      <c r="T72" t="s">
        <v>11</v>
      </c>
      <c r="U72" t="s">
        <v>8</v>
      </c>
      <c r="V72">
        <v>68</v>
      </c>
      <c r="W72">
        <v>594</v>
      </c>
      <c r="X72" s="13">
        <f t="shared" si="22"/>
        <v>0.11447811447811448</v>
      </c>
      <c r="AA72" s="57"/>
      <c r="AB72" t="s">
        <v>2</v>
      </c>
      <c r="AC72" t="s">
        <v>12</v>
      </c>
      <c r="AD72" t="s">
        <v>8</v>
      </c>
      <c r="AE72">
        <v>26</v>
      </c>
      <c r="AF72">
        <v>0</v>
      </c>
      <c r="AG72" s="13">
        <f t="shared" si="24"/>
        <v>0</v>
      </c>
      <c r="AH72" s="29">
        <v>11</v>
      </c>
      <c r="AI72" s="29">
        <v>0</v>
      </c>
      <c r="AJ72" s="13">
        <f t="shared" si="23"/>
        <v>0</v>
      </c>
      <c r="AK72" s="29">
        <v>12</v>
      </c>
      <c r="AL72">
        <v>2</v>
      </c>
      <c r="AM72" s="13">
        <f t="shared" si="19"/>
        <v>0.16666666666666666</v>
      </c>
    </row>
    <row r="73" spans="1:39" x14ac:dyDescent="0.35">
      <c r="A73" s="43"/>
      <c r="B73" s="58"/>
      <c r="E73" t="s">
        <v>9</v>
      </c>
      <c r="F73" s="1">
        <v>19</v>
      </c>
      <c r="G73">
        <v>693</v>
      </c>
      <c r="H73" s="13">
        <f t="shared" si="20"/>
        <v>2.7417027417027416E-2</v>
      </c>
      <c r="M73" t="s">
        <v>9</v>
      </c>
      <c r="N73">
        <v>50</v>
      </c>
      <c r="O73">
        <v>790</v>
      </c>
      <c r="P73" s="13">
        <f t="shared" si="21"/>
        <v>6.3291139240506333E-2</v>
      </c>
      <c r="U73" t="s">
        <v>9</v>
      </c>
      <c r="V73">
        <v>107</v>
      </c>
      <c r="W73">
        <v>779</v>
      </c>
      <c r="X73" s="13">
        <f t="shared" si="22"/>
        <v>0.13735558408215662</v>
      </c>
      <c r="AA73" s="58"/>
      <c r="AD73" t="s">
        <v>9</v>
      </c>
      <c r="AE73">
        <v>34</v>
      </c>
      <c r="AF73">
        <v>0</v>
      </c>
      <c r="AG73" s="13">
        <f t="shared" si="24"/>
        <v>0</v>
      </c>
      <c r="AH73" s="29">
        <v>14</v>
      </c>
      <c r="AI73" s="29">
        <v>0</v>
      </c>
      <c r="AJ73" s="13">
        <f t="shared" si="23"/>
        <v>0</v>
      </c>
      <c r="AK73" s="29">
        <v>10</v>
      </c>
      <c r="AL73">
        <v>0</v>
      </c>
      <c r="AM73" s="13">
        <f t="shared" si="19"/>
        <v>0</v>
      </c>
    </row>
    <row r="74" spans="1:39" s="37" customFormat="1" x14ac:dyDescent="0.35">
      <c r="A74"/>
      <c r="B74" s="56">
        <v>4</v>
      </c>
      <c r="C74" s="37" t="s">
        <v>1</v>
      </c>
      <c r="D74" s="37" t="s">
        <v>7</v>
      </c>
      <c r="E74" s="37" t="s">
        <v>8</v>
      </c>
      <c r="F74" s="38">
        <v>2</v>
      </c>
      <c r="G74" s="37">
        <v>61</v>
      </c>
      <c r="H74" s="39">
        <f t="shared" si="20"/>
        <v>3.2786885245901641E-2</v>
      </c>
      <c r="K74" s="37" t="s">
        <v>1</v>
      </c>
      <c r="L74" s="37" t="s">
        <v>7</v>
      </c>
      <c r="M74" s="37" t="s">
        <v>8</v>
      </c>
      <c r="N74" s="37">
        <v>16</v>
      </c>
      <c r="O74" s="37">
        <v>94</v>
      </c>
      <c r="P74" s="39">
        <f t="shared" si="21"/>
        <v>0.1702127659574468</v>
      </c>
      <c r="S74" s="37" t="s">
        <v>1</v>
      </c>
      <c r="T74" s="37" t="s">
        <v>7</v>
      </c>
      <c r="U74" s="37" t="s">
        <v>8</v>
      </c>
      <c r="V74" s="37">
        <v>10</v>
      </c>
      <c r="W74" s="37">
        <v>76</v>
      </c>
      <c r="X74" s="39">
        <f t="shared" si="22"/>
        <v>0.13157894736842105</v>
      </c>
      <c r="Z74" s="42"/>
    </row>
    <row r="75" spans="1:39" x14ac:dyDescent="0.35">
      <c r="B75" s="57"/>
      <c r="E75" t="s">
        <v>9</v>
      </c>
      <c r="F75" s="1">
        <v>7</v>
      </c>
      <c r="G75">
        <v>65</v>
      </c>
      <c r="H75" s="13">
        <f t="shared" si="20"/>
        <v>0.1076923076923077</v>
      </c>
      <c r="M75" t="s">
        <v>9</v>
      </c>
      <c r="N75">
        <v>13</v>
      </c>
      <c r="O75">
        <v>73</v>
      </c>
      <c r="P75" s="13">
        <f t="shared" si="21"/>
        <v>0.17808219178082191</v>
      </c>
      <c r="U75" t="s">
        <v>9</v>
      </c>
      <c r="V75">
        <v>7</v>
      </c>
      <c r="W75">
        <v>64</v>
      </c>
      <c r="X75" s="13">
        <f t="shared" si="22"/>
        <v>0.109375</v>
      </c>
    </row>
    <row r="76" spans="1:39" x14ac:dyDescent="0.35">
      <c r="B76" s="57"/>
      <c r="D76" t="s">
        <v>11</v>
      </c>
      <c r="E76" t="s">
        <v>8</v>
      </c>
      <c r="F76" s="1">
        <v>6</v>
      </c>
      <c r="G76">
        <v>122</v>
      </c>
      <c r="H76" s="13">
        <f t="shared" si="20"/>
        <v>4.9180327868852458E-2</v>
      </c>
      <c r="L76" t="s">
        <v>11</v>
      </c>
      <c r="M76" t="s">
        <v>8</v>
      </c>
      <c r="N76">
        <v>8</v>
      </c>
      <c r="O76">
        <v>128</v>
      </c>
      <c r="P76" s="13">
        <f t="shared" si="21"/>
        <v>6.25E-2</v>
      </c>
      <c r="T76" t="s">
        <v>11</v>
      </c>
      <c r="U76" t="s">
        <v>8</v>
      </c>
      <c r="V76">
        <v>12</v>
      </c>
      <c r="W76">
        <v>108</v>
      </c>
      <c r="X76" s="13">
        <f t="shared" si="22"/>
        <v>0.1111111111111111</v>
      </c>
    </row>
    <row r="77" spans="1:39" x14ac:dyDescent="0.35">
      <c r="B77" s="57"/>
      <c r="E77" t="s">
        <v>9</v>
      </c>
      <c r="F77" s="1">
        <v>6</v>
      </c>
      <c r="G77">
        <v>139</v>
      </c>
      <c r="H77" s="13">
        <f t="shared" si="20"/>
        <v>4.3165467625899283E-2</v>
      </c>
      <c r="M77" t="s">
        <v>9</v>
      </c>
      <c r="N77">
        <v>5</v>
      </c>
      <c r="O77">
        <v>129</v>
      </c>
      <c r="P77" s="13">
        <f t="shared" si="21"/>
        <v>3.875968992248062E-2</v>
      </c>
      <c r="U77" t="s">
        <v>9</v>
      </c>
      <c r="V77">
        <v>30</v>
      </c>
      <c r="W77">
        <v>108</v>
      </c>
      <c r="X77" s="13">
        <f t="shared" si="22"/>
        <v>0.27777777777777779</v>
      </c>
    </row>
    <row r="78" spans="1:39" x14ac:dyDescent="0.35">
      <c r="B78" s="57"/>
      <c r="C78" t="s">
        <v>4</v>
      </c>
      <c r="D78" t="s">
        <v>7</v>
      </c>
      <c r="E78" t="s">
        <v>8</v>
      </c>
      <c r="F78" s="1">
        <v>23</v>
      </c>
      <c r="G78">
        <v>321</v>
      </c>
      <c r="H78" s="13">
        <f t="shared" si="20"/>
        <v>7.1651090342679122E-2</v>
      </c>
      <c r="K78" t="s">
        <v>4</v>
      </c>
      <c r="L78" t="s">
        <v>7</v>
      </c>
      <c r="M78" t="s">
        <v>8</v>
      </c>
      <c r="N78">
        <v>24</v>
      </c>
      <c r="O78">
        <v>277</v>
      </c>
      <c r="P78" s="13">
        <f t="shared" si="21"/>
        <v>8.6642599277978335E-2</v>
      </c>
      <c r="S78" t="s">
        <v>4</v>
      </c>
      <c r="T78" t="s">
        <v>7</v>
      </c>
      <c r="U78" t="s">
        <v>8</v>
      </c>
      <c r="V78">
        <v>87</v>
      </c>
      <c r="W78">
        <v>379</v>
      </c>
      <c r="X78" s="13">
        <f t="shared" si="22"/>
        <v>0.22955145118733508</v>
      </c>
    </row>
    <row r="79" spans="1:39" x14ac:dyDescent="0.35">
      <c r="B79" s="57"/>
      <c r="E79" t="s">
        <v>9</v>
      </c>
      <c r="F79" s="1">
        <v>50</v>
      </c>
      <c r="G79">
        <v>350</v>
      </c>
      <c r="H79" s="13">
        <f t="shared" si="20"/>
        <v>0.14285714285714285</v>
      </c>
      <c r="M79" t="s">
        <v>9</v>
      </c>
      <c r="N79">
        <v>33</v>
      </c>
      <c r="O79">
        <v>354</v>
      </c>
      <c r="P79" s="13">
        <f t="shared" si="21"/>
        <v>9.3220338983050849E-2</v>
      </c>
      <c r="U79" t="s">
        <v>9</v>
      </c>
      <c r="V79">
        <v>105</v>
      </c>
      <c r="W79">
        <v>393</v>
      </c>
      <c r="X79" s="13">
        <f t="shared" si="22"/>
        <v>0.26717557251908397</v>
      </c>
    </row>
    <row r="80" spans="1:39" x14ac:dyDescent="0.35">
      <c r="B80" s="57"/>
      <c r="D80" t="s">
        <v>11</v>
      </c>
      <c r="E80" t="s">
        <v>8</v>
      </c>
      <c r="F80" s="1">
        <v>19</v>
      </c>
      <c r="G80">
        <v>470</v>
      </c>
      <c r="H80" s="13">
        <f t="shared" si="20"/>
        <v>4.042553191489362E-2</v>
      </c>
      <c r="L80" t="s">
        <v>11</v>
      </c>
      <c r="M80" t="s">
        <v>8</v>
      </c>
      <c r="N80">
        <v>19</v>
      </c>
      <c r="O80">
        <v>584</v>
      </c>
      <c r="P80" s="13">
        <f t="shared" si="21"/>
        <v>3.2534246575342464E-2</v>
      </c>
      <c r="T80" t="s">
        <v>11</v>
      </c>
      <c r="U80" t="s">
        <v>8</v>
      </c>
      <c r="V80">
        <v>75</v>
      </c>
      <c r="W80">
        <v>655</v>
      </c>
      <c r="X80" s="13">
        <f t="shared" si="22"/>
        <v>0.11450381679389313</v>
      </c>
    </row>
    <row r="81" spans="2:24" x14ac:dyDescent="0.35">
      <c r="B81" s="57"/>
      <c r="E81" t="s">
        <v>9</v>
      </c>
      <c r="F81" s="1">
        <v>27</v>
      </c>
      <c r="G81">
        <v>537</v>
      </c>
      <c r="H81" s="13">
        <f t="shared" si="20"/>
        <v>5.027932960893855E-2</v>
      </c>
      <c r="M81" t="s">
        <v>9</v>
      </c>
      <c r="N81">
        <v>30</v>
      </c>
      <c r="O81">
        <v>589</v>
      </c>
      <c r="P81" s="13">
        <f t="shared" si="21"/>
        <v>5.0933786078098474E-2</v>
      </c>
      <c r="U81" t="s">
        <v>9</v>
      </c>
      <c r="V81">
        <v>95</v>
      </c>
      <c r="W81">
        <v>760</v>
      </c>
      <c r="X81" s="13">
        <f t="shared" si="22"/>
        <v>0.125</v>
      </c>
    </row>
    <row r="82" spans="2:24" x14ac:dyDescent="0.35">
      <c r="B82" s="57"/>
      <c r="C82" t="s">
        <v>5</v>
      </c>
      <c r="D82" t="s">
        <v>7</v>
      </c>
      <c r="E82" t="s">
        <v>8</v>
      </c>
      <c r="F82" s="1">
        <v>26</v>
      </c>
      <c r="G82">
        <v>237</v>
      </c>
      <c r="H82" s="13">
        <f t="shared" si="20"/>
        <v>0.10970464135021098</v>
      </c>
      <c r="K82" t="s">
        <v>5</v>
      </c>
      <c r="L82" t="s">
        <v>7</v>
      </c>
      <c r="M82" t="s">
        <v>8</v>
      </c>
      <c r="N82">
        <v>23</v>
      </c>
      <c r="O82">
        <v>189</v>
      </c>
      <c r="P82" s="13">
        <f t="shared" si="21"/>
        <v>0.12169312169312169</v>
      </c>
      <c r="S82" t="s">
        <v>5</v>
      </c>
      <c r="T82" t="s">
        <v>7</v>
      </c>
      <c r="U82" t="s">
        <v>8</v>
      </c>
      <c r="V82">
        <v>46</v>
      </c>
      <c r="W82">
        <v>226</v>
      </c>
      <c r="X82" s="13">
        <f t="shared" si="22"/>
        <v>0.20353982300884957</v>
      </c>
    </row>
    <row r="83" spans="2:24" x14ac:dyDescent="0.35">
      <c r="B83" s="57"/>
      <c r="E83" t="s">
        <v>9</v>
      </c>
      <c r="F83" s="1">
        <v>32</v>
      </c>
      <c r="G83">
        <v>234</v>
      </c>
      <c r="H83" s="13">
        <f t="shared" si="20"/>
        <v>0.13675213675213677</v>
      </c>
      <c r="M83" t="s">
        <v>9</v>
      </c>
      <c r="N83">
        <v>32</v>
      </c>
      <c r="O83">
        <v>235</v>
      </c>
      <c r="P83" s="13">
        <f t="shared" si="21"/>
        <v>0.13617021276595745</v>
      </c>
      <c r="U83" t="s">
        <v>9</v>
      </c>
      <c r="V83">
        <v>58</v>
      </c>
      <c r="W83">
        <v>261</v>
      </c>
      <c r="X83" s="13">
        <f t="shared" si="22"/>
        <v>0.22222222222222221</v>
      </c>
    </row>
    <row r="84" spans="2:24" x14ac:dyDescent="0.35">
      <c r="B84" s="57"/>
      <c r="D84" t="s">
        <v>11</v>
      </c>
      <c r="E84" t="s">
        <v>8</v>
      </c>
      <c r="F84" s="1">
        <v>19</v>
      </c>
      <c r="G84">
        <v>290</v>
      </c>
      <c r="H84" s="13">
        <f t="shared" si="20"/>
        <v>6.5517241379310351E-2</v>
      </c>
      <c r="L84" t="s">
        <v>11</v>
      </c>
      <c r="M84" t="s">
        <v>8</v>
      </c>
      <c r="N84">
        <v>21</v>
      </c>
      <c r="O84">
        <v>231</v>
      </c>
      <c r="P84" s="13">
        <f t="shared" si="21"/>
        <v>9.0909090909090912E-2</v>
      </c>
      <c r="T84" t="s">
        <v>11</v>
      </c>
      <c r="U84" t="s">
        <v>8</v>
      </c>
      <c r="V84">
        <v>31</v>
      </c>
      <c r="W84">
        <v>287</v>
      </c>
      <c r="X84" s="13">
        <f t="shared" si="22"/>
        <v>0.10801393728222997</v>
      </c>
    </row>
    <row r="85" spans="2:24" x14ac:dyDescent="0.35">
      <c r="B85" s="57"/>
      <c r="E85" t="s">
        <v>9</v>
      </c>
      <c r="F85" s="1">
        <v>28</v>
      </c>
      <c r="G85">
        <v>276</v>
      </c>
      <c r="H85" s="13">
        <f t="shared" si="20"/>
        <v>0.10144927536231885</v>
      </c>
      <c r="M85" t="s">
        <v>9</v>
      </c>
      <c r="N85">
        <v>31</v>
      </c>
      <c r="O85">
        <v>286</v>
      </c>
      <c r="P85" s="13">
        <f t="shared" si="21"/>
        <v>0.10839160839160839</v>
      </c>
      <c r="U85" t="s">
        <v>9</v>
      </c>
      <c r="V85">
        <v>50</v>
      </c>
      <c r="W85">
        <v>310</v>
      </c>
      <c r="X85" s="13">
        <f t="shared" si="22"/>
        <v>0.16129032258064516</v>
      </c>
    </row>
    <row r="86" spans="2:24" x14ac:dyDescent="0.35">
      <c r="B86" s="57"/>
      <c r="C86" t="s">
        <v>6</v>
      </c>
      <c r="D86" t="s">
        <v>7</v>
      </c>
      <c r="E86" t="s">
        <v>8</v>
      </c>
      <c r="F86" s="1">
        <v>15</v>
      </c>
      <c r="G86">
        <v>190</v>
      </c>
      <c r="H86" s="44">
        <f t="shared" si="20"/>
        <v>7.8947368421052627E-2</v>
      </c>
      <c r="J86">
        <v>4</v>
      </c>
      <c r="K86" t="s">
        <v>6</v>
      </c>
      <c r="L86" t="s">
        <v>7</v>
      </c>
      <c r="M86" t="s">
        <v>8</v>
      </c>
      <c r="N86">
        <v>27</v>
      </c>
      <c r="O86">
        <v>178</v>
      </c>
      <c r="P86" s="44">
        <f t="shared" si="21"/>
        <v>0.15168539325842698</v>
      </c>
      <c r="R86">
        <v>4</v>
      </c>
      <c r="S86" t="s">
        <v>6</v>
      </c>
      <c r="T86" t="s">
        <v>7</v>
      </c>
      <c r="U86" t="s">
        <v>8</v>
      </c>
      <c r="V86">
        <v>57</v>
      </c>
      <c r="W86">
        <v>239</v>
      </c>
      <c r="X86" s="44">
        <f t="shared" si="22"/>
        <v>0.2384937238493724</v>
      </c>
    </row>
    <row r="87" spans="2:24" x14ac:dyDescent="0.35">
      <c r="B87" s="57"/>
      <c r="E87" t="s">
        <v>9</v>
      </c>
      <c r="F87" s="1">
        <v>34</v>
      </c>
      <c r="G87">
        <v>225</v>
      </c>
      <c r="H87" s="13">
        <f t="shared" si="20"/>
        <v>0.15111111111111111</v>
      </c>
      <c r="M87" t="s">
        <v>9</v>
      </c>
      <c r="N87">
        <v>55</v>
      </c>
      <c r="O87">
        <v>231</v>
      </c>
      <c r="P87" s="13">
        <f t="shared" si="21"/>
        <v>0.23809523809523808</v>
      </c>
      <c r="U87" t="s">
        <v>9</v>
      </c>
      <c r="V87">
        <v>67</v>
      </c>
      <c r="W87">
        <v>282</v>
      </c>
      <c r="X87" s="13">
        <f t="shared" si="22"/>
        <v>0.23758865248226951</v>
      </c>
    </row>
    <row r="88" spans="2:24" x14ac:dyDescent="0.35">
      <c r="B88" s="57"/>
      <c r="D88" t="s">
        <v>11</v>
      </c>
      <c r="E88" t="s">
        <v>8</v>
      </c>
      <c r="F88" s="1">
        <v>12</v>
      </c>
      <c r="G88">
        <v>414</v>
      </c>
      <c r="H88" s="13">
        <f t="shared" si="20"/>
        <v>2.8985507246376812E-2</v>
      </c>
      <c r="L88" t="s">
        <v>11</v>
      </c>
      <c r="M88" t="s">
        <v>8</v>
      </c>
      <c r="N88">
        <v>16</v>
      </c>
      <c r="O88">
        <v>464</v>
      </c>
      <c r="P88" s="13">
        <f t="shared" si="21"/>
        <v>3.4482758620689655E-2</v>
      </c>
      <c r="T88" t="s">
        <v>11</v>
      </c>
      <c r="U88" t="s">
        <v>8</v>
      </c>
      <c r="V88">
        <v>29</v>
      </c>
      <c r="W88">
        <v>503</v>
      </c>
      <c r="X88" s="13">
        <f t="shared" si="22"/>
        <v>5.7654075546719682E-2</v>
      </c>
    </row>
    <row r="89" spans="2:24" x14ac:dyDescent="0.35">
      <c r="B89" s="57"/>
      <c r="E89" t="s">
        <v>9</v>
      </c>
      <c r="F89" s="1">
        <v>22</v>
      </c>
      <c r="G89">
        <v>466</v>
      </c>
      <c r="H89" s="13">
        <f t="shared" si="20"/>
        <v>4.7210300429184553E-2</v>
      </c>
      <c r="M89" t="s">
        <v>9</v>
      </c>
      <c r="N89">
        <v>15</v>
      </c>
      <c r="O89">
        <v>481</v>
      </c>
      <c r="P89" s="13">
        <f t="shared" si="21"/>
        <v>3.1185031185031187E-2</v>
      </c>
      <c r="U89" t="s">
        <v>9</v>
      </c>
      <c r="V89">
        <v>42</v>
      </c>
      <c r="W89">
        <v>546</v>
      </c>
      <c r="X89" s="13">
        <f t="shared" si="22"/>
        <v>7.6923076923076927E-2</v>
      </c>
    </row>
    <row r="90" spans="2:24" x14ac:dyDescent="0.35">
      <c r="B90" s="57"/>
      <c r="C90" t="s">
        <v>3</v>
      </c>
      <c r="D90" t="s">
        <v>7</v>
      </c>
      <c r="E90" t="s">
        <v>8</v>
      </c>
      <c r="F90" s="1">
        <v>12</v>
      </c>
      <c r="G90">
        <v>246</v>
      </c>
      <c r="H90" s="13">
        <f t="shared" si="20"/>
        <v>4.878048780487805E-2</v>
      </c>
      <c r="K90" t="s">
        <v>3</v>
      </c>
      <c r="L90" t="s">
        <v>7</v>
      </c>
      <c r="M90" t="s">
        <v>8</v>
      </c>
      <c r="N90">
        <v>3</v>
      </c>
      <c r="O90">
        <v>251</v>
      </c>
      <c r="P90" s="13">
        <f t="shared" si="21"/>
        <v>1.1952191235059761E-2</v>
      </c>
      <c r="S90" t="s">
        <v>3</v>
      </c>
      <c r="T90" t="s">
        <v>7</v>
      </c>
      <c r="U90" t="s">
        <v>8</v>
      </c>
      <c r="V90">
        <v>36</v>
      </c>
      <c r="W90">
        <v>321</v>
      </c>
      <c r="X90" s="13">
        <f t="shared" si="22"/>
        <v>0.11214953271028037</v>
      </c>
    </row>
    <row r="91" spans="2:24" x14ac:dyDescent="0.35">
      <c r="B91" s="57"/>
      <c r="E91" t="s">
        <v>9</v>
      </c>
      <c r="F91" s="1">
        <v>13</v>
      </c>
      <c r="G91">
        <v>271</v>
      </c>
      <c r="H91" s="13">
        <f t="shared" si="20"/>
        <v>4.797047970479705E-2</v>
      </c>
      <c r="M91" t="s">
        <v>9</v>
      </c>
      <c r="N91">
        <v>10</v>
      </c>
      <c r="O91">
        <v>288</v>
      </c>
      <c r="P91" s="13">
        <f t="shared" si="21"/>
        <v>3.4722222222222224E-2</v>
      </c>
      <c r="U91" t="s">
        <v>9</v>
      </c>
      <c r="V91">
        <v>36</v>
      </c>
      <c r="W91">
        <v>326</v>
      </c>
      <c r="X91" s="13">
        <f t="shared" si="22"/>
        <v>0.11042944785276074</v>
      </c>
    </row>
    <row r="92" spans="2:24" x14ac:dyDescent="0.35">
      <c r="B92" s="57"/>
      <c r="D92" t="s">
        <v>11</v>
      </c>
      <c r="E92" t="s">
        <v>8</v>
      </c>
      <c r="F92" s="1">
        <v>37</v>
      </c>
      <c r="G92">
        <v>708</v>
      </c>
      <c r="H92" s="13">
        <f t="shared" si="20"/>
        <v>5.2259887005649715E-2</v>
      </c>
      <c r="L92" t="s">
        <v>11</v>
      </c>
      <c r="M92" t="s">
        <v>8</v>
      </c>
      <c r="N92">
        <v>45</v>
      </c>
      <c r="O92">
        <v>785</v>
      </c>
      <c r="P92" s="13">
        <f t="shared" si="21"/>
        <v>5.7324840764331211E-2</v>
      </c>
      <c r="T92" t="s">
        <v>11</v>
      </c>
      <c r="U92" t="s">
        <v>8</v>
      </c>
      <c r="V92">
        <v>40</v>
      </c>
      <c r="W92">
        <v>825</v>
      </c>
      <c r="X92" s="13">
        <f t="shared" si="22"/>
        <v>4.8484848484848485E-2</v>
      </c>
    </row>
    <row r="93" spans="2:24" x14ac:dyDescent="0.35">
      <c r="B93" s="57"/>
      <c r="E93" t="s">
        <v>9</v>
      </c>
      <c r="F93" s="1">
        <v>59</v>
      </c>
      <c r="G93">
        <v>792</v>
      </c>
      <c r="H93" s="13">
        <f t="shared" si="20"/>
        <v>7.4494949494949489E-2</v>
      </c>
      <c r="M93" t="s">
        <v>9</v>
      </c>
      <c r="N93">
        <v>53</v>
      </c>
      <c r="O93">
        <v>812</v>
      </c>
      <c r="P93" s="13">
        <f t="shared" si="21"/>
        <v>6.5270935960591137E-2</v>
      </c>
      <c r="U93" t="s">
        <v>9</v>
      </c>
      <c r="V93">
        <v>83</v>
      </c>
      <c r="W93">
        <v>961</v>
      </c>
      <c r="X93" s="13">
        <f t="shared" si="22"/>
        <v>8.6368366285119666E-2</v>
      </c>
    </row>
    <row r="94" spans="2:24" x14ac:dyDescent="0.35">
      <c r="B94" s="57"/>
      <c r="C94" t="s">
        <v>2</v>
      </c>
      <c r="D94" t="s">
        <v>7</v>
      </c>
      <c r="E94" t="s">
        <v>8</v>
      </c>
      <c r="F94" s="1">
        <v>19</v>
      </c>
      <c r="G94">
        <v>224</v>
      </c>
      <c r="H94" s="13">
        <f t="shared" si="20"/>
        <v>8.4821428571428575E-2</v>
      </c>
      <c r="K94" t="s">
        <v>2</v>
      </c>
      <c r="L94" t="s">
        <v>7</v>
      </c>
      <c r="M94" t="s">
        <v>8</v>
      </c>
      <c r="N94">
        <v>17</v>
      </c>
      <c r="O94">
        <v>224</v>
      </c>
      <c r="P94" s="13">
        <f t="shared" si="21"/>
        <v>7.5892857142857137E-2</v>
      </c>
      <c r="S94" t="s">
        <v>2</v>
      </c>
      <c r="T94" t="s">
        <v>7</v>
      </c>
      <c r="U94" t="s">
        <v>8</v>
      </c>
      <c r="V94">
        <v>61</v>
      </c>
      <c r="W94">
        <v>310</v>
      </c>
      <c r="X94" s="13">
        <f t="shared" si="22"/>
        <v>0.1967741935483871</v>
      </c>
    </row>
    <row r="95" spans="2:24" x14ac:dyDescent="0.35">
      <c r="B95" s="57"/>
      <c r="E95" t="s">
        <v>9</v>
      </c>
      <c r="F95" s="1">
        <v>21</v>
      </c>
      <c r="G95">
        <v>266</v>
      </c>
      <c r="H95" s="13">
        <f t="shared" si="20"/>
        <v>7.8947368421052627E-2</v>
      </c>
      <c r="M95" t="s">
        <v>9</v>
      </c>
      <c r="N95">
        <v>22</v>
      </c>
      <c r="O95">
        <v>276</v>
      </c>
      <c r="P95" s="13">
        <f t="shared" si="21"/>
        <v>7.9710144927536225E-2</v>
      </c>
      <c r="U95" t="s">
        <v>9</v>
      </c>
      <c r="V95">
        <v>72</v>
      </c>
      <c r="W95">
        <v>303</v>
      </c>
      <c r="X95" s="13">
        <f t="shared" si="22"/>
        <v>0.23762376237623761</v>
      </c>
    </row>
    <row r="96" spans="2:24" x14ac:dyDescent="0.35">
      <c r="B96" s="57"/>
      <c r="D96" t="s">
        <v>11</v>
      </c>
      <c r="E96" t="s">
        <v>8</v>
      </c>
      <c r="F96" s="1">
        <v>14</v>
      </c>
      <c r="G96">
        <v>434</v>
      </c>
      <c r="H96" s="13">
        <f t="shared" si="20"/>
        <v>3.2258064516129031E-2</v>
      </c>
      <c r="L96" t="s">
        <v>11</v>
      </c>
      <c r="M96" t="s">
        <v>8</v>
      </c>
      <c r="N96">
        <v>23</v>
      </c>
      <c r="O96">
        <v>493</v>
      </c>
      <c r="P96" s="13">
        <f t="shared" si="21"/>
        <v>4.665314401622718E-2</v>
      </c>
      <c r="T96" t="s">
        <v>11</v>
      </c>
      <c r="U96" t="s">
        <v>8</v>
      </c>
      <c r="V96">
        <v>63</v>
      </c>
      <c r="W96">
        <v>604</v>
      </c>
      <c r="X96" s="13">
        <f t="shared" si="22"/>
        <v>0.10430463576158941</v>
      </c>
    </row>
    <row r="97" spans="1:26" x14ac:dyDescent="0.35">
      <c r="A97" s="43"/>
      <c r="B97" s="58"/>
      <c r="E97" t="s">
        <v>9</v>
      </c>
      <c r="F97" s="1">
        <v>25</v>
      </c>
      <c r="G97">
        <v>579</v>
      </c>
      <c r="H97" s="13">
        <f t="shared" si="20"/>
        <v>4.317789291882556E-2</v>
      </c>
      <c r="M97" t="s">
        <v>9</v>
      </c>
      <c r="N97">
        <v>38</v>
      </c>
      <c r="O97">
        <v>648</v>
      </c>
      <c r="P97" s="13">
        <f t="shared" si="21"/>
        <v>5.8641975308641972E-2</v>
      </c>
      <c r="U97" t="s">
        <v>9</v>
      </c>
      <c r="V97">
        <v>92</v>
      </c>
      <c r="W97">
        <v>774</v>
      </c>
      <c r="X97" s="13">
        <f t="shared" si="22"/>
        <v>0.11886304909560723</v>
      </c>
    </row>
    <row r="98" spans="1:26" s="37" customFormat="1" x14ac:dyDescent="0.35">
      <c r="A98"/>
      <c r="B98" s="56">
        <v>5</v>
      </c>
      <c r="C98" s="37" t="s">
        <v>1</v>
      </c>
      <c r="D98" s="37" t="s">
        <v>7</v>
      </c>
      <c r="E98" s="37" t="s">
        <v>8</v>
      </c>
      <c r="F98" s="38">
        <v>0</v>
      </c>
      <c r="G98" s="37">
        <v>46</v>
      </c>
      <c r="H98" s="39">
        <f t="shared" ref="H98:H129" si="25">F98/G98</f>
        <v>0</v>
      </c>
      <c r="K98" s="37" t="s">
        <v>1</v>
      </c>
      <c r="L98" s="37" t="s">
        <v>7</v>
      </c>
      <c r="M98" s="37" t="s">
        <v>8</v>
      </c>
      <c r="N98" s="37">
        <v>10</v>
      </c>
      <c r="O98" s="37">
        <v>62</v>
      </c>
      <c r="P98" s="39">
        <f t="shared" ref="P98:P129" si="26">N98/O98</f>
        <v>0.16129032258064516</v>
      </c>
      <c r="S98" s="37" t="s">
        <v>1</v>
      </c>
      <c r="T98" s="37" t="s">
        <v>7</v>
      </c>
      <c r="U98" s="37" t="s">
        <v>8</v>
      </c>
      <c r="V98" s="37">
        <v>15</v>
      </c>
      <c r="W98" s="37">
        <v>84</v>
      </c>
      <c r="X98" s="39">
        <f t="shared" ref="X98:X129" si="27">V98/W98</f>
        <v>0.17857142857142858</v>
      </c>
      <c r="Z98" s="42"/>
    </row>
    <row r="99" spans="1:26" x14ac:dyDescent="0.35">
      <c r="B99" s="57"/>
      <c r="E99" t="s">
        <v>9</v>
      </c>
      <c r="F99" s="1">
        <v>0</v>
      </c>
      <c r="G99">
        <v>47</v>
      </c>
      <c r="H99" s="13">
        <f t="shared" si="25"/>
        <v>0</v>
      </c>
      <c r="M99" t="s">
        <v>9</v>
      </c>
      <c r="N99">
        <v>11</v>
      </c>
      <c r="O99">
        <v>67</v>
      </c>
      <c r="P99" s="13">
        <f t="shared" si="26"/>
        <v>0.16417910447761194</v>
      </c>
      <c r="U99" t="s">
        <v>9</v>
      </c>
      <c r="V99">
        <v>7</v>
      </c>
      <c r="W99">
        <v>65</v>
      </c>
      <c r="X99" s="13">
        <f t="shared" si="27"/>
        <v>0.1076923076923077</v>
      </c>
    </row>
    <row r="100" spans="1:26" x14ac:dyDescent="0.35">
      <c r="B100" s="57"/>
      <c r="D100" t="s">
        <v>11</v>
      </c>
      <c r="E100" t="s">
        <v>8</v>
      </c>
      <c r="F100" s="1">
        <v>3</v>
      </c>
      <c r="G100">
        <v>95</v>
      </c>
      <c r="H100" s="13">
        <f t="shared" si="25"/>
        <v>3.1578947368421054E-2</v>
      </c>
      <c r="L100" t="s">
        <v>11</v>
      </c>
      <c r="M100" t="s">
        <v>8</v>
      </c>
      <c r="N100">
        <v>7</v>
      </c>
      <c r="O100">
        <v>110</v>
      </c>
      <c r="P100" s="13">
        <f t="shared" si="26"/>
        <v>6.363636363636363E-2</v>
      </c>
      <c r="T100" t="s">
        <v>11</v>
      </c>
      <c r="U100" t="s">
        <v>8</v>
      </c>
      <c r="V100">
        <v>24</v>
      </c>
      <c r="W100">
        <v>115</v>
      </c>
      <c r="X100" s="13">
        <f t="shared" si="27"/>
        <v>0.20869565217391303</v>
      </c>
    </row>
    <row r="101" spans="1:26" x14ac:dyDescent="0.35">
      <c r="B101" s="57"/>
      <c r="E101" t="s">
        <v>9</v>
      </c>
      <c r="F101" s="1">
        <v>5</v>
      </c>
      <c r="G101">
        <v>98</v>
      </c>
      <c r="H101" s="13">
        <f t="shared" si="25"/>
        <v>5.1020408163265307E-2</v>
      </c>
      <c r="M101" t="s">
        <v>9</v>
      </c>
      <c r="N101">
        <v>7</v>
      </c>
      <c r="O101">
        <v>119</v>
      </c>
      <c r="P101" s="13">
        <f t="shared" si="26"/>
        <v>5.8823529411764705E-2</v>
      </c>
      <c r="U101" t="s">
        <v>9</v>
      </c>
      <c r="V101">
        <v>35</v>
      </c>
      <c r="W101">
        <v>111</v>
      </c>
      <c r="X101" s="13">
        <f t="shared" si="27"/>
        <v>0.31531531531531531</v>
      </c>
    </row>
    <row r="102" spans="1:26" x14ac:dyDescent="0.35">
      <c r="B102" s="57"/>
      <c r="C102" t="s">
        <v>4</v>
      </c>
      <c r="D102" t="s">
        <v>7</v>
      </c>
      <c r="E102" t="s">
        <v>8</v>
      </c>
      <c r="F102" s="1">
        <v>12</v>
      </c>
      <c r="G102">
        <v>244</v>
      </c>
      <c r="H102" s="13">
        <f t="shared" si="25"/>
        <v>4.9180327868852458E-2</v>
      </c>
      <c r="K102" t="s">
        <v>4</v>
      </c>
      <c r="L102" t="s">
        <v>7</v>
      </c>
      <c r="M102" t="s">
        <v>8</v>
      </c>
      <c r="N102">
        <v>20</v>
      </c>
      <c r="O102">
        <v>277</v>
      </c>
      <c r="P102" s="13">
        <f t="shared" si="26"/>
        <v>7.2202166064981949E-2</v>
      </c>
      <c r="S102" t="s">
        <v>4</v>
      </c>
      <c r="T102" t="s">
        <v>7</v>
      </c>
      <c r="U102" t="s">
        <v>8</v>
      </c>
      <c r="V102">
        <v>40</v>
      </c>
      <c r="W102">
        <v>255</v>
      </c>
      <c r="X102" s="13">
        <f t="shared" si="27"/>
        <v>0.15686274509803921</v>
      </c>
    </row>
    <row r="103" spans="1:26" x14ac:dyDescent="0.35">
      <c r="B103" s="57"/>
      <c r="E103" t="s">
        <v>9</v>
      </c>
      <c r="F103" s="1">
        <v>27</v>
      </c>
      <c r="G103">
        <v>284</v>
      </c>
      <c r="H103" s="13">
        <f t="shared" si="25"/>
        <v>9.5070422535211266E-2</v>
      </c>
      <c r="M103" t="s">
        <v>9</v>
      </c>
      <c r="N103">
        <v>35</v>
      </c>
      <c r="O103">
        <v>290</v>
      </c>
      <c r="P103" s="13">
        <f t="shared" si="26"/>
        <v>0.1206896551724138</v>
      </c>
      <c r="U103" t="s">
        <v>9</v>
      </c>
      <c r="V103">
        <v>53</v>
      </c>
      <c r="W103">
        <v>312</v>
      </c>
      <c r="X103" s="13">
        <f t="shared" si="27"/>
        <v>0.16987179487179488</v>
      </c>
    </row>
    <row r="104" spans="1:26" x14ac:dyDescent="0.35">
      <c r="B104" s="57"/>
      <c r="D104" t="s">
        <v>11</v>
      </c>
      <c r="E104" t="s">
        <v>8</v>
      </c>
      <c r="F104" s="1">
        <v>6</v>
      </c>
      <c r="G104">
        <v>439</v>
      </c>
      <c r="H104" s="13">
        <f t="shared" si="25"/>
        <v>1.366742596810934E-2</v>
      </c>
      <c r="L104" t="s">
        <v>11</v>
      </c>
      <c r="M104" t="s">
        <v>8</v>
      </c>
      <c r="N104">
        <v>10</v>
      </c>
      <c r="O104">
        <v>490</v>
      </c>
      <c r="P104" s="13">
        <f t="shared" si="26"/>
        <v>2.0408163265306121E-2</v>
      </c>
      <c r="T104" t="s">
        <v>11</v>
      </c>
      <c r="U104" t="s">
        <v>8</v>
      </c>
      <c r="V104">
        <v>41</v>
      </c>
      <c r="W104">
        <v>569</v>
      </c>
      <c r="X104" s="13">
        <f t="shared" si="27"/>
        <v>7.2056239015817217E-2</v>
      </c>
    </row>
    <row r="105" spans="1:26" x14ac:dyDescent="0.35">
      <c r="B105" s="57"/>
      <c r="E105" t="s">
        <v>9</v>
      </c>
      <c r="F105" s="1">
        <v>8</v>
      </c>
      <c r="G105">
        <v>469</v>
      </c>
      <c r="H105" s="13">
        <f t="shared" si="25"/>
        <v>1.7057569296375266E-2</v>
      </c>
      <c r="M105" t="s">
        <v>9</v>
      </c>
      <c r="N105">
        <v>23</v>
      </c>
      <c r="O105">
        <v>560</v>
      </c>
      <c r="P105" s="13">
        <f t="shared" si="26"/>
        <v>4.1071428571428571E-2</v>
      </c>
      <c r="U105" t="s">
        <v>9</v>
      </c>
      <c r="V105">
        <v>45</v>
      </c>
      <c r="W105">
        <v>577</v>
      </c>
      <c r="X105" s="13">
        <f t="shared" si="27"/>
        <v>7.7989601386481797E-2</v>
      </c>
    </row>
    <row r="106" spans="1:26" x14ac:dyDescent="0.35">
      <c r="B106" s="57"/>
      <c r="C106" t="s">
        <v>5</v>
      </c>
      <c r="D106" t="s">
        <v>7</v>
      </c>
      <c r="E106" t="s">
        <v>8</v>
      </c>
      <c r="F106" s="1">
        <v>19</v>
      </c>
      <c r="G106">
        <v>210</v>
      </c>
      <c r="H106" s="13">
        <f t="shared" si="25"/>
        <v>9.0476190476190474E-2</v>
      </c>
      <c r="K106" t="s">
        <v>5</v>
      </c>
      <c r="L106" t="s">
        <v>7</v>
      </c>
      <c r="M106" t="s">
        <v>8</v>
      </c>
      <c r="N106">
        <v>17</v>
      </c>
      <c r="O106">
        <v>195</v>
      </c>
      <c r="P106" s="13">
        <f t="shared" si="26"/>
        <v>8.7179487179487175E-2</v>
      </c>
      <c r="S106" t="s">
        <v>5</v>
      </c>
      <c r="T106" t="s">
        <v>7</v>
      </c>
      <c r="U106" t="s">
        <v>8</v>
      </c>
      <c r="V106">
        <v>20</v>
      </c>
      <c r="W106">
        <v>177</v>
      </c>
      <c r="X106" s="13">
        <f t="shared" si="27"/>
        <v>0.11299435028248588</v>
      </c>
    </row>
    <row r="107" spans="1:26" x14ac:dyDescent="0.35">
      <c r="B107" s="57"/>
      <c r="E107" t="s">
        <v>9</v>
      </c>
      <c r="F107" s="1">
        <v>24</v>
      </c>
      <c r="G107">
        <v>216</v>
      </c>
      <c r="H107" s="13">
        <f t="shared" si="25"/>
        <v>0.1111111111111111</v>
      </c>
      <c r="M107" t="s">
        <v>9</v>
      </c>
      <c r="N107">
        <v>15</v>
      </c>
      <c r="O107">
        <v>185</v>
      </c>
      <c r="P107" s="13">
        <f t="shared" si="26"/>
        <v>8.1081081081081086E-2</v>
      </c>
      <c r="U107" t="s">
        <v>9</v>
      </c>
      <c r="V107">
        <v>43</v>
      </c>
      <c r="W107">
        <v>208</v>
      </c>
      <c r="X107" s="13">
        <f t="shared" si="27"/>
        <v>0.20673076923076922</v>
      </c>
    </row>
    <row r="108" spans="1:26" x14ac:dyDescent="0.35">
      <c r="B108" s="57"/>
      <c r="D108" t="s">
        <v>11</v>
      </c>
      <c r="E108" t="s">
        <v>8</v>
      </c>
      <c r="F108" s="1">
        <v>18</v>
      </c>
      <c r="G108">
        <v>252</v>
      </c>
      <c r="H108" s="13">
        <f t="shared" si="25"/>
        <v>7.1428571428571425E-2</v>
      </c>
      <c r="L108" t="s">
        <v>11</v>
      </c>
      <c r="M108" t="s">
        <v>8</v>
      </c>
      <c r="N108">
        <v>31</v>
      </c>
      <c r="O108">
        <v>236</v>
      </c>
      <c r="P108" s="13">
        <f t="shared" si="26"/>
        <v>0.13135593220338984</v>
      </c>
      <c r="T108" t="s">
        <v>11</v>
      </c>
      <c r="U108" t="s">
        <v>8</v>
      </c>
      <c r="V108">
        <v>10</v>
      </c>
      <c r="W108">
        <v>257</v>
      </c>
      <c r="X108" s="13">
        <f t="shared" si="27"/>
        <v>3.8910505836575876E-2</v>
      </c>
    </row>
    <row r="109" spans="1:26" x14ac:dyDescent="0.35">
      <c r="B109" s="57"/>
      <c r="E109" t="s">
        <v>9</v>
      </c>
      <c r="F109" s="1">
        <v>16</v>
      </c>
      <c r="G109">
        <v>275</v>
      </c>
      <c r="H109" s="13">
        <f t="shared" si="25"/>
        <v>5.8181818181818182E-2</v>
      </c>
      <c r="M109" t="s">
        <v>9</v>
      </c>
      <c r="N109">
        <v>18</v>
      </c>
      <c r="O109">
        <v>199</v>
      </c>
      <c r="P109" s="13">
        <f t="shared" si="26"/>
        <v>9.0452261306532666E-2</v>
      </c>
      <c r="U109" t="s">
        <v>9</v>
      </c>
      <c r="V109">
        <v>32</v>
      </c>
      <c r="W109">
        <v>282</v>
      </c>
      <c r="X109" s="13">
        <f t="shared" si="27"/>
        <v>0.11347517730496454</v>
      </c>
    </row>
    <row r="110" spans="1:26" x14ac:dyDescent="0.35">
      <c r="B110" s="57"/>
      <c r="C110" t="s">
        <v>6</v>
      </c>
      <c r="D110" t="s">
        <v>7</v>
      </c>
      <c r="E110" t="s">
        <v>8</v>
      </c>
      <c r="F110" s="1">
        <v>15</v>
      </c>
      <c r="G110">
        <v>171</v>
      </c>
      <c r="H110" s="44">
        <f t="shared" si="25"/>
        <v>8.771929824561403E-2</v>
      </c>
      <c r="J110">
        <v>5</v>
      </c>
      <c r="K110" t="s">
        <v>6</v>
      </c>
      <c r="L110" t="s">
        <v>7</v>
      </c>
      <c r="M110" t="s">
        <v>8</v>
      </c>
      <c r="N110">
        <v>20</v>
      </c>
      <c r="O110">
        <v>179</v>
      </c>
      <c r="P110" s="44">
        <f t="shared" si="26"/>
        <v>0.11173184357541899</v>
      </c>
      <c r="R110">
        <v>5</v>
      </c>
      <c r="S110" t="s">
        <v>6</v>
      </c>
      <c r="T110" t="s">
        <v>7</v>
      </c>
      <c r="U110" t="s">
        <v>8</v>
      </c>
      <c r="V110">
        <v>34</v>
      </c>
      <c r="W110">
        <v>168</v>
      </c>
      <c r="X110" s="44">
        <f t="shared" si="27"/>
        <v>0.20238095238095238</v>
      </c>
    </row>
    <row r="111" spans="1:26" x14ac:dyDescent="0.35">
      <c r="B111" s="57"/>
      <c r="E111" t="s">
        <v>9</v>
      </c>
      <c r="F111" s="1">
        <v>21</v>
      </c>
      <c r="G111">
        <v>190</v>
      </c>
      <c r="H111" s="13">
        <f t="shared" si="25"/>
        <v>0.11052631578947368</v>
      </c>
      <c r="M111" t="s">
        <v>9</v>
      </c>
      <c r="N111">
        <v>33</v>
      </c>
      <c r="O111">
        <v>193</v>
      </c>
      <c r="P111" s="13">
        <f t="shared" si="26"/>
        <v>0.17098445595854922</v>
      </c>
      <c r="U111" t="s">
        <v>9</v>
      </c>
      <c r="V111">
        <v>41</v>
      </c>
      <c r="W111">
        <v>199</v>
      </c>
      <c r="X111" s="13">
        <f t="shared" si="27"/>
        <v>0.20603015075376885</v>
      </c>
    </row>
    <row r="112" spans="1:26" x14ac:dyDescent="0.35">
      <c r="B112" s="57"/>
      <c r="D112" t="s">
        <v>11</v>
      </c>
      <c r="E112" t="s">
        <v>8</v>
      </c>
      <c r="F112" s="1">
        <v>13</v>
      </c>
      <c r="G112">
        <v>386</v>
      </c>
      <c r="H112" s="13">
        <f t="shared" si="25"/>
        <v>3.367875647668394E-2</v>
      </c>
      <c r="L112" t="s">
        <v>11</v>
      </c>
      <c r="M112" t="s">
        <v>8</v>
      </c>
      <c r="N112">
        <v>13</v>
      </c>
      <c r="O112">
        <v>412</v>
      </c>
      <c r="P112" s="13">
        <f t="shared" si="26"/>
        <v>3.1553398058252427E-2</v>
      </c>
      <c r="T112" t="s">
        <v>11</v>
      </c>
      <c r="U112" t="s">
        <v>8</v>
      </c>
      <c r="V112">
        <v>25</v>
      </c>
      <c r="W112">
        <v>455</v>
      </c>
      <c r="X112" s="13">
        <f t="shared" si="27"/>
        <v>5.4945054945054944E-2</v>
      </c>
    </row>
    <row r="113" spans="1:26" x14ac:dyDescent="0.35">
      <c r="B113" s="57"/>
      <c r="E113" t="s">
        <v>9</v>
      </c>
      <c r="F113" s="1">
        <v>12</v>
      </c>
      <c r="G113">
        <v>425</v>
      </c>
      <c r="H113" s="13">
        <f t="shared" si="25"/>
        <v>2.823529411764706E-2</v>
      </c>
      <c r="M113" t="s">
        <v>9</v>
      </c>
      <c r="N113">
        <v>16</v>
      </c>
      <c r="O113">
        <v>458</v>
      </c>
      <c r="P113" s="13">
        <f t="shared" si="26"/>
        <v>3.4934497816593885E-2</v>
      </c>
      <c r="U113" t="s">
        <v>9</v>
      </c>
      <c r="V113">
        <v>37</v>
      </c>
      <c r="W113">
        <v>476</v>
      </c>
      <c r="X113" s="13">
        <f t="shared" si="27"/>
        <v>7.7731092436974791E-2</v>
      </c>
    </row>
    <row r="114" spans="1:26" x14ac:dyDescent="0.35">
      <c r="B114" s="57"/>
      <c r="C114" t="s">
        <v>3</v>
      </c>
      <c r="D114" t="s">
        <v>7</v>
      </c>
      <c r="E114" t="s">
        <v>8</v>
      </c>
      <c r="F114" s="1">
        <v>4</v>
      </c>
      <c r="G114">
        <v>242</v>
      </c>
      <c r="H114" s="13">
        <f t="shared" si="25"/>
        <v>1.6528925619834711E-2</v>
      </c>
      <c r="K114" t="s">
        <v>3</v>
      </c>
      <c r="L114" t="s">
        <v>7</v>
      </c>
      <c r="M114" t="s">
        <v>8</v>
      </c>
      <c r="N114">
        <v>7</v>
      </c>
      <c r="O114">
        <v>239</v>
      </c>
      <c r="P114" s="13">
        <f t="shared" si="26"/>
        <v>2.9288702928870293E-2</v>
      </c>
      <c r="S114" t="s">
        <v>3</v>
      </c>
      <c r="T114" t="s">
        <v>7</v>
      </c>
      <c r="U114" t="s">
        <v>8</v>
      </c>
      <c r="V114">
        <v>22</v>
      </c>
      <c r="W114">
        <v>260</v>
      </c>
      <c r="X114" s="13">
        <f t="shared" si="27"/>
        <v>8.461538461538462E-2</v>
      </c>
    </row>
    <row r="115" spans="1:26" x14ac:dyDescent="0.35">
      <c r="B115" s="57"/>
      <c r="E115" t="s">
        <v>9</v>
      </c>
      <c r="F115" s="1">
        <v>6</v>
      </c>
      <c r="G115">
        <v>243</v>
      </c>
      <c r="H115" s="13">
        <f t="shared" si="25"/>
        <v>2.4691358024691357E-2</v>
      </c>
      <c r="M115" t="s">
        <v>9</v>
      </c>
      <c r="N115">
        <v>4</v>
      </c>
      <c r="O115">
        <v>256</v>
      </c>
      <c r="P115" s="13">
        <f t="shared" si="26"/>
        <v>1.5625E-2</v>
      </c>
      <c r="U115" t="s">
        <v>9</v>
      </c>
      <c r="V115">
        <v>22</v>
      </c>
      <c r="W115">
        <v>282</v>
      </c>
      <c r="X115" s="13">
        <f t="shared" si="27"/>
        <v>7.8014184397163122E-2</v>
      </c>
    </row>
    <row r="116" spans="1:26" x14ac:dyDescent="0.35">
      <c r="B116" s="57"/>
      <c r="D116" t="s">
        <v>11</v>
      </c>
      <c r="E116" t="s">
        <v>8</v>
      </c>
      <c r="F116" s="1">
        <v>21</v>
      </c>
      <c r="G116">
        <v>683</v>
      </c>
      <c r="H116" s="13">
        <f t="shared" si="25"/>
        <v>3.074670571010249E-2</v>
      </c>
      <c r="L116" t="s">
        <v>11</v>
      </c>
      <c r="M116" t="s">
        <v>8</v>
      </c>
      <c r="N116">
        <v>21</v>
      </c>
      <c r="O116">
        <v>697</v>
      </c>
      <c r="P116" s="13">
        <f t="shared" si="26"/>
        <v>3.0129124820659971E-2</v>
      </c>
      <c r="T116" t="s">
        <v>11</v>
      </c>
      <c r="U116" t="s">
        <v>8</v>
      </c>
      <c r="V116">
        <v>38</v>
      </c>
      <c r="W116">
        <v>751</v>
      </c>
      <c r="X116" s="13">
        <f t="shared" si="27"/>
        <v>5.0599201065246339E-2</v>
      </c>
    </row>
    <row r="117" spans="1:26" x14ac:dyDescent="0.35">
      <c r="B117" s="57"/>
      <c r="E117" t="s">
        <v>9</v>
      </c>
      <c r="F117" s="1">
        <v>46</v>
      </c>
      <c r="G117">
        <v>800</v>
      </c>
      <c r="H117" s="13">
        <f t="shared" si="25"/>
        <v>5.7500000000000002E-2</v>
      </c>
      <c r="M117" t="s">
        <v>9</v>
      </c>
      <c r="N117">
        <v>28</v>
      </c>
      <c r="O117">
        <v>767</v>
      </c>
      <c r="P117" s="13">
        <f t="shared" si="26"/>
        <v>3.6505867014341588E-2</v>
      </c>
      <c r="U117" t="s">
        <v>9</v>
      </c>
      <c r="V117">
        <v>63</v>
      </c>
      <c r="W117">
        <v>776</v>
      </c>
      <c r="X117" s="13">
        <f t="shared" si="27"/>
        <v>8.1185567010309281E-2</v>
      </c>
    </row>
    <row r="118" spans="1:26" x14ac:dyDescent="0.35">
      <c r="B118" s="57"/>
      <c r="C118" t="s">
        <v>2</v>
      </c>
      <c r="D118" t="s">
        <v>7</v>
      </c>
      <c r="E118" t="s">
        <v>8</v>
      </c>
      <c r="F118" s="1">
        <v>9</v>
      </c>
      <c r="G118">
        <v>157</v>
      </c>
      <c r="H118" s="13">
        <f t="shared" si="25"/>
        <v>5.7324840764331211E-2</v>
      </c>
      <c r="K118" t="s">
        <v>2</v>
      </c>
      <c r="L118" t="s">
        <v>7</v>
      </c>
      <c r="M118" t="s">
        <v>8</v>
      </c>
      <c r="N118">
        <v>11</v>
      </c>
      <c r="O118">
        <v>202</v>
      </c>
      <c r="P118" s="13">
        <f t="shared" si="26"/>
        <v>5.4455445544554455E-2</v>
      </c>
      <c r="S118" t="s">
        <v>2</v>
      </c>
      <c r="T118" t="s">
        <v>7</v>
      </c>
      <c r="U118" t="s">
        <v>8</v>
      </c>
      <c r="V118">
        <v>28</v>
      </c>
      <c r="W118">
        <v>201</v>
      </c>
      <c r="X118" s="13">
        <f t="shared" si="27"/>
        <v>0.13930348258706468</v>
      </c>
    </row>
    <row r="119" spans="1:26" x14ac:dyDescent="0.35">
      <c r="B119" s="57"/>
      <c r="E119" t="s">
        <v>9</v>
      </c>
      <c r="F119" s="1">
        <v>12</v>
      </c>
      <c r="G119">
        <v>199</v>
      </c>
      <c r="H119" s="13">
        <f t="shared" si="25"/>
        <v>6.030150753768844E-2</v>
      </c>
      <c r="M119" t="s">
        <v>9</v>
      </c>
      <c r="N119">
        <v>12</v>
      </c>
      <c r="O119">
        <v>241</v>
      </c>
      <c r="P119" s="13">
        <f t="shared" si="26"/>
        <v>4.9792531120331947E-2</v>
      </c>
      <c r="U119" t="s">
        <v>9</v>
      </c>
      <c r="V119">
        <v>26</v>
      </c>
      <c r="W119">
        <v>225</v>
      </c>
      <c r="X119" s="13">
        <f t="shared" si="27"/>
        <v>0.11555555555555555</v>
      </c>
    </row>
    <row r="120" spans="1:26" x14ac:dyDescent="0.35">
      <c r="B120" s="57"/>
      <c r="D120" t="s">
        <v>11</v>
      </c>
      <c r="E120" t="s">
        <v>8</v>
      </c>
      <c r="F120" s="1">
        <v>14</v>
      </c>
      <c r="G120">
        <v>401</v>
      </c>
      <c r="H120" s="13">
        <f t="shared" si="25"/>
        <v>3.4912718204488775E-2</v>
      </c>
      <c r="L120" t="s">
        <v>11</v>
      </c>
      <c r="M120" t="s">
        <v>8</v>
      </c>
      <c r="N120">
        <v>10</v>
      </c>
      <c r="O120">
        <v>427</v>
      </c>
      <c r="P120" s="13">
        <f t="shared" si="26"/>
        <v>2.3419203747072601E-2</v>
      </c>
      <c r="T120" t="s">
        <v>11</v>
      </c>
      <c r="U120" t="s">
        <v>8</v>
      </c>
      <c r="V120">
        <v>45</v>
      </c>
      <c r="W120">
        <v>448</v>
      </c>
      <c r="X120" s="13">
        <f t="shared" si="27"/>
        <v>0.10044642857142858</v>
      </c>
    </row>
    <row r="121" spans="1:26" x14ac:dyDescent="0.35">
      <c r="A121" s="43"/>
      <c r="B121" s="58"/>
      <c r="E121" t="s">
        <v>9</v>
      </c>
      <c r="F121" s="1">
        <v>24</v>
      </c>
      <c r="G121">
        <v>460</v>
      </c>
      <c r="H121" s="13">
        <f t="shared" si="25"/>
        <v>5.2173913043478258E-2</v>
      </c>
      <c r="M121" t="s">
        <v>9</v>
      </c>
      <c r="N121">
        <v>17</v>
      </c>
      <c r="O121">
        <v>516</v>
      </c>
      <c r="P121" s="13">
        <f t="shared" si="26"/>
        <v>3.294573643410853E-2</v>
      </c>
      <c r="U121" t="s">
        <v>9</v>
      </c>
      <c r="V121">
        <v>87</v>
      </c>
      <c r="W121">
        <v>593</v>
      </c>
      <c r="X121" s="13">
        <f t="shared" si="27"/>
        <v>0.14671163575042159</v>
      </c>
    </row>
    <row r="122" spans="1:26" s="37" customFormat="1" x14ac:dyDescent="0.35">
      <c r="A122"/>
      <c r="B122" s="56">
        <v>6</v>
      </c>
      <c r="C122" s="37" t="s">
        <v>1</v>
      </c>
      <c r="D122" s="37" t="s">
        <v>7</v>
      </c>
      <c r="E122" s="37" t="s">
        <v>8</v>
      </c>
      <c r="F122" s="38">
        <v>3</v>
      </c>
      <c r="G122" s="37">
        <v>54</v>
      </c>
      <c r="H122" s="39">
        <f t="shared" si="25"/>
        <v>5.5555555555555552E-2</v>
      </c>
      <c r="K122" s="37" t="s">
        <v>1</v>
      </c>
      <c r="L122" s="37" t="s">
        <v>7</v>
      </c>
      <c r="M122" s="37" t="s">
        <v>8</v>
      </c>
      <c r="N122" s="37">
        <v>3</v>
      </c>
      <c r="O122" s="37">
        <v>47</v>
      </c>
      <c r="P122" s="39">
        <f t="shared" si="26"/>
        <v>6.3829787234042548E-2</v>
      </c>
      <c r="S122" s="37" t="s">
        <v>1</v>
      </c>
      <c r="T122" s="37" t="s">
        <v>7</v>
      </c>
      <c r="U122" s="37" t="s">
        <v>8</v>
      </c>
      <c r="V122" s="37">
        <v>7</v>
      </c>
      <c r="W122" s="37">
        <v>51</v>
      </c>
      <c r="X122" s="39">
        <f t="shared" si="27"/>
        <v>0.13725490196078433</v>
      </c>
      <c r="Z122" s="42"/>
    </row>
    <row r="123" spans="1:26" x14ac:dyDescent="0.35">
      <c r="B123" s="57"/>
      <c r="E123" t="s">
        <v>9</v>
      </c>
      <c r="F123" s="1">
        <v>3</v>
      </c>
      <c r="G123">
        <v>73</v>
      </c>
      <c r="H123" s="13">
        <f t="shared" si="25"/>
        <v>4.1095890410958902E-2</v>
      </c>
      <c r="M123" t="s">
        <v>9</v>
      </c>
      <c r="N123">
        <v>7</v>
      </c>
      <c r="O123">
        <v>47</v>
      </c>
      <c r="P123" s="13">
        <f t="shared" si="26"/>
        <v>0.14893617021276595</v>
      </c>
      <c r="U123" t="s">
        <v>9</v>
      </c>
      <c r="V123">
        <v>4</v>
      </c>
      <c r="W123">
        <v>54</v>
      </c>
      <c r="X123" s="13">
        <f t="shared" si="27"/>
        <v>7.407407407407407E-2</v>
      </c>
    </row>
    <row r="124" spans="1:26" x14ac:dyDescent="0.35">
      <c r="B124" s="57"/>
      <c r="D124" t="s">
        <v>11</v>
      </c>
      <c r="E124" t="s">
        <v>8</v>
      </c>
      <c r="F124" s="1">
        <v>0</v>
      </c>
      <c r="G124">
        <v>85</v>
      </c>
      <c r="H124" s="13">
        <f t="shared" si="25"/>
        <v>0</v>
      </c>
      <c r="L124" t="s">
        <v>11</v>
      </c>
      <c r="M124" t="s">
        <v>8</v>
      </c>
      <c r="N124">
        <v>4</v>
      </c>
      <c r="O124">
        <v>92</v>
      </c>
      <c r="P124" s="13">
        <f t="shared" si="26"/>
        <v>4.3478260869565216E-2</v>
      </c>
      <c r="T124" t="s">
        <v>11</v>
      </c>
      <c r="U124" t="s">
        <v>8</v>
      </c>
      <c r="V124">
        <v>10</v>
      </c>
      <c r="W124">
        <v>104</v>
      </c>
      <c r="X124" s="13">
        <f t="shared" si="27"/>
        <v>9.6153846153846159E-2</v>
      </c>
    </row>
    <row r="125" spans="1:26" x14ac:dyDescent="0.35">
      <c r="B125" s="57"/>
      <c r="E125" t="s">
        <v>9</v>
      </c>
      <c r="F125" s="1">
        <v>0</v>
      </c>
      <c r="G125">
        <v>71</v>
      </c>
      <c r="H125" s="13">
        <f t="shared" si="25"/>
        <v>0</v>
      </c>
      <c r="M125" t="s">
        <v>9</v>
      </c>
      <c r="N125">
        <v>6</v>
      </c>
      <c r="O125">
        <v>81</v>
      </c>
      <c r="P125" s="13">
        <f t="shared" si="26"/>
        <v>7.407407407407407E-2</v>
      </c>
      <c r="U125" t="s">
        <v>9</v>
      </c>
      <c r="V125">
        <v>13</v>
      </c>
      <c r="W125">
        <v>109</v>
      </c>
      <c r="X125" s="13">
        <f t="shared" si="27"/>
        <v>0.11926605504587157</v>
      </c>
    </row>
    <row r="126" spans="1:26" x14ac:dyDescent="0.35">
      <c r="B126" s="57"/>
      <c r="C126" t="s">
        <v>4</v>
      </c>
      <c r="D126" t="s">
        <v>7</v>
      </c>
      <c r="E126" t="s">
        <v>8</v>
      </c>
      <c r="F126" s="1">
        <v>8</v>
      </c>
      <c r="G126">
        <v>220</v>
      </c>
      <c r="H126" s="13">
        <f t="shared" si="25"/>
        <v>3.6363636363636362E-2</v>
      </c>
      <c r="K126" t="s">
        <v>4</v>
      </c>
      <c r="L126" t="s">
        <v>7</v>
      </c>
      <c r="M126" t="s">
        <v>8</v>
      </c>
      <c r="N126">
        <v>7</v>
      </c>
      <c r="O126">
        <v>234</v>
      </c>
      <c r="P126" s="13">
        <f t="shared" si="26"/>
        <v>2.9914529914529916E-2</v>
      </c>
      <c r="S126" t="s">
        <v>4</v>
      </c>
      <c r="T126" t="s">
        <v>7</v>
      </c>
      <c r="U126" t="s">
        <v>8</v>
      </c>
      <c r="V126">
        <v>41</v>
      </c>
      <c r="W126">
        <v>268</v>
      </c>
      <c r="X126" s="13">
        <f t="shared" si="27"/>
        <v>0.15298507462686567</v>
      </c>
    </row>
    <row r="127" spans="1:26" x14ac:dyDescent="0.35">
      <c r="B127" s="57"/>
      <c r="E127" t="s">
        <v>9</v>
      </c>
      <c r="F127" s="1">
        <v>16</v>
      </c>
      <c r="G127">
        <v>204</v>
      </c>
      <c r="H127" s="13">
        <f t="shared" si="25"/>
        <v>7.8431372549019607E-2</v>
      </c>
      <c r="M127" t="s">
        <v>9</v>
      </c>
      <c r="N127">
        <v>14</v>
      </c>
      <c r="O127">
        <v>266</v>
      </c>
      <c r="P127" s="13">
        <f t="shared" si="26"/>
        <v>5.2631578947368418E-2</v>
      </c>
      <c r="U127" t="s">
        <v>9</v>
      </c>
      <c r="V127">
        <v>39</v>
      </c>
      <c r="W127">
        <v>264</v>
      </c>
      <c r="X127" s="13">
        <f t="shared" si="27"/>
        <v>0.14772727272727273</v>
      </c>
    </row>
    <row r="128" spans="1:26" x14ac:dyDescent="0.35">
      <c r="B128" s="57"/>
      <c r="D128" t="s">
        <v>11</v>
      </c>
      <c r="E128" t="s">
        <v>8</v>
      </c>
      <c r="F128" s="1">
        <v>9</v>
      </c>
      <c r="G128">
        <v>419</v>
      </c>
      <c r="H128" s="13">
        <f t="shared" si="25"/>
        <v>2.1479713603818614E-2</v>
      </c>
      <c r="L128" t="s">
        <v>11</v>
      </c>
      <c r="M128" t="s">
        <v>8</v>
      </c>
      <c r="N128">
        <v>12</v>
      </c>
      <c r="O128">
        <v>481</v>
      </c>
      <c r="P128" s="13">
        <f t="shared" si="26"/>
        <v>2.4948024948024949E-2</v>
      </c>
      <c r="T128" t="s">
        <v>11</v>
      </c>
      <c r="U128" t="s">
        <v>8</v>
      </c>
      <c r="V128">
        <v>33</v>
      </c>
      <c r="W128">
        <v>468</v>
      </c>
      <c r="X128" s="13">
        <f t="shared" si="27"/>
        <v>7.0512820512820512E-2</v>
      </c>
    </row>
    <row r="129" spans="2:24" x14ac:dyDescent="0.35">
      <c r="B129" s="57"/>
      <c r="E129" t="s">
        <v>9</v>
      </c>
      <c r="F129" s="1">
        <v>10</v>
      </c>
      <c r="G129">
        <v>457</v>
      </c>
      <c r="H129" s="13">
        <f t="shared" si="25"/>
        <v>2.1881838074398249E-2</v>
      </c>
      <c r="M129" t="s">
        <v>9</v>
      </c>
      <c r="N129">
        <v>14</v>
      </c>
      <c r="O129">
        <v>484</v>
      </c>
      <c r="P129" s="13">
        <f t="shared" si="26"/>
        <v>2.8925619834710745E-2</v>
      </c>
      <c r="U129" t="s">
        <v>9</v>
      </c>
      <c r="V129">
        <v>40</v>
      </c>
      <c r="W129">
        <v>522</v>
      </c>
      <c r="X129" s="13">
        <f t="shared" si="27"/>
        <v>7.662835249042145E-2</v>
      </c>
    </row>
    <row r="130" spans="2:24" x14ac:dyDescent="0.35">
      <c r="B130" s="57"/>
      <c r="C130" t="s">
        <v>5</v>
      </c>
      <c r="D130" t="s">
        <v>7</v>
      </c>
      <c r="E130" t="s">
        <v>8</v>
      </c>
      <c r="F130" s="1">
        <v>11</v>
      </c>
      <c r="G130">
        <v>154</v>
      </c>
      <c r="H130" s="13">
        <f t="shared" ref="H130:H145" si="28">F130/G130</f>
        <v>7.1428571428571425E-2</v>
      </c>
      <c r="K130" t="s">
        <v>5</v>
      </c>
      <c r="L130" t="s">
        <v>7</v>
      </c>
      <c r="M130" t="s">
        <v>8</v>
      </c>
      <c r="N130">
        <v>13</v>
      </c>
      <c r="O130">
        <v>159</v>
      </c>
      <c r="P130" s="13">
        <f t="shared" ref="P130:P145" si="29">N130/O130</f>
        <v>8.1761006289308172E-2</v>
      </c>
      <c r="S130" t="s">
        <v>5</v>
      </c>
      <c r="T130" t="s">
        <v>7</v>
      </c>
      <c r="U130" t="s">
        <v>8</v>
      </c>
      <c r="V130">
        <v>32</v>
      </c>
      <c r="W130">
        <v>184</v>
      </c>
      <c r="X130" s="13">
        <f t="shared" ref="X130:X145" si="30">V130/W130</f>
        <v>0.17391304347826086</v>
      </c>
    </row>
    <row r="131" spans="2:24" x14ac:dyDescent="0.35">
      <c r="B131" s="57"/>
      <c r="E131" t="s">
        <v>9</v>
      </c>
      <c r="F131" s="1">
        <v>17</v>
      </c>
      <c r="G131">
        <v>172</v>
      </c>
      <c r="H131" s="13">
        <f t="shared" si="28"/>
        <v>9.8837209302325577E-2</v>
      </c>
      <c r="M131" t="s">
        <v>9</v>
      </c>
      <c r="N131">
        <v>16</v>
      </c>
      <c r="O131">
        <v>171</v>
      </c>
      <c r="P131" s="13">
        <f t="shared" si="29"/>
        <v>9.3567251461988299E-2</v>
      </c>
      <c r="U131" t="s">
        <v>9</v>
      </c>
      <c r="V131">
        <v>40</v>
      </c>
      <c r="W131">
        <v>170</v>
      </c>
      <c r="X131" s="13">
        <f t="shared" si="30"/>
        <v>0.23529411764705882</v>
      </c>
    </row>
    <row r="132" spans="2:24" x14ac:dyDescent="0.35">
      <c r="B132" s="57"/>
      <c r="D132" t="s">
        <v>11</v>
      </c>
      <c r="E132" t="s">
        <v>8</v>
      </c>
      <c r="F132" s="1">
        <v>11</v>
      </c>
      <c r="G132">
        <v>221</v>
      </c>
      <c r="H132" s="13">
        <f t="shared" si="28"/>
        <v>4.9773755656108594E-2</v>
      </c>
      <c r="L132" t="s">
        <v>11</v>
      </c>
      <c r="M132" t="s">
        <v>8</v>
      </c>
      <c r="N132">
        <v>6</v>
      </c>
      <c r="O132">
        <v>184</v>
      </c>
      <c r="P132" s="13">
        <f t="shared" si="29"/>
        <v>3.2608695652173912E-2</v>
      </c>
      <c r="T132" t="s">
        <v>11</v>
      </c>
      <c r="U132" t="s">
        <v>8</v>
      </c>
      <c r="V132">
        <v>6</v>
      </c>
      <c r="W132">
        <v>227</v>
      </c>
      <c r="X132" s="13">
        <f t="shared" si="30"/>
        <v>2.643171806167401E-2</v>
      </c>
    </row>
    <row r="133" spans="2:24" x14ac:dyDescent="0.35">
      <c r="B133" s="57"/>
      <c r="E133" t="s">
        <v>9</v>
      </c>
      <c r="F133" s="1">
        <v>30</v>
      </c>
      <c r="G133">
        <v>247</v>
      </c>
      <c r="H133" s="13">
        <f t="shared" si="28"/>
        <v>0.1214574898785425</v>
      </c>
      <c r="M133" t="s">
        <v>9</v>
      </c>
      <c r="N133">
        <v>18</v>
      </c>
      <c r="O133">
        <v>204</v>
      </c>
      <c r="P133" s="13">
        <f t="shared" si="29"/>
        <v>8.8235294117647065E-2</v>
      </c>
      <c r="U133" t="s">
        <v>9</v>
      </c>
      <c r="V133">
        <v>3</v>
      </c>
      <c r="W133">
        <v>225</v>
      </c>
      <c r="X133" s="13">
        <f t="shared" si="30"/>
        <v>1.3333333333333334E-2</v>
      </c>
    </row>
    <row r="134" spans="2:24" x14ac:dyDescent="0.35">
      <c r="B134" s="57"/>
      <c r="C134" t="s">
        <v>6</v>
      </c>
      <c r="D134" t="s">
        <v>7</v>
      </c>
      <c r="E134" t="s">
        <v>8</v>
      </c>
      <c r="F134" s="1">
        <v>16</v>
      </c>
      <c r="G134">
        <v>143</v>
      </c>
      <c r="H134" s="44">
        <f t="shared" si="28"/>
        <v>0.11188811188811189</v>
      </c>
      <c r="J134">
        <v>6</v>
      </c>
      <c r="K134" t="s">
        <v>6</v>
      </c>
      <c r="L134" t="s">
        <v>7</v>
      </c>
      <c r="M134" t="s">
        <v>8</v>
      </c>
      <c r="N134">
        <v>10</v>
      </c>
      <c r="O134">
        <v>161</v>
      </c>
      <c r="P134" s="44">
        <f t="shared" si="29"/>
        <v>6.2111801242236024E-2</v>
      </c>
      <c r="R134">
        <v>6</v>
      </c>
      <c r="S134" t="s">
        <v>6</v>
      </c>
      <c r="T134" t="s">
        <v>7</v>
      </c>
      <c r="U134" t="s">
        <v>8</v>
      </c>
      <c r="V134">
        <v>17</v>
      </c>
      <c r="W134">
        <v>170</v>
      </c>
      <c r="X134" s="44">
        <f t="shared" si="30"/>
        <v>0.1</v>
      </c>
    </row>
    <row r="135" spans="2:24" x14ac:dyDescent="0.35">
      <c r="B135" s="57"/>
      <c r="E135" t="s">
        <v>9</v>
      </c>
      <c r="F135" s="1">
        <v>8</v>
      </c>
      <c r="G135">
        <v>172</v>
      </c>
      <c r="H135" s="13">
        <f t="shared" si="28"/>
        <v>4.6511627906976744E-2</v>
      </c>
      <c r="M135" t="s">
        <v>9</v>
      </c>
      <c r="N135">
        <v>20</v>
      </c>
      <c r="O135">
        <v>173</v>
      </c>
      <c r="P135" s="13">
        <f t="shared" si="29"/>
        <v>0.11560693641618497</v>
      </c>
      <c r="U135" t="s">
        <v>9</v>
      </c>
      <c r="V135">
        <v>26</v>
      </c>
      <c r="W135">
        <v>168</v>
      </c>
      <c r="X135" s="13">
        <f t="shared" si="30"/>
        <v>0.15476190476190477</v>
      </c>
    </row>
    <row r="136" spans="2:24" x14ac:dyDescent="0.35">
      <c r="B136" s="57"/>
      <c r="D136" t="s">
        <v>11</v>
      </c>
      <c r="E136" t="s">
        <v>8</v>
      </c>
      <c r="F136" s="1">
        <v>4</v>
      </c>
      <c r="G136">
        <v>355</v>
      </c>
      <c r="H136" s="13">
        <f t="shared" si="28"/>
        <v>1.1267605633802818E-2</v>
      </c>
      <c r="L136" t="s">
        <v>11</v>
      </c>
      <c r="M136" t="s">
        <v>8</v>
      </c>
      <c r="N136">
        <v>3</v>
      </c>
      <c r="O136">
        <v>374</v>
      </c>
      <c r="P136" s="13">
        <f t="shared" si="29"/>
        <v>8.0213903743315516E-3</v>
      </c>
      <c r="T136" t="s">
        <v>11</v>
      </c>
      <c r="U136" t="s">
        <v>8</v>
      </c>
      <c r="V136">
        <v>17</v>
      </c>
      <c r="W136">
        <v>373</v>
      </c>
      <c r="X136" s="13">
        <f t="shared" si="30"/>
        <v>4.5576407506702415E-2</v>
      </c>
    </row>
    <row r="137" spans="2:24" x14ac:dyDescent="0.35">
      <c r="B137" s="57"/>
      <c r="E137" t="s">
        <v>9</v>
      </c>
      <c r="F137" s="1">
        <v>12</v>
      </c>
      <c r="G137">
        <v>382</v>
      </c>
      <c r="H137" s="24">
        <f t="shared" si="28"/>
        <v>3.1413612565445025E-2</v>
      </c>
      <c r="M137" t="s">
        <v>9</v>
      </c>
      <c r="N137">
        <v>7</v>
      </c>
      <c r="O137">
        <v>423</v>
      </c>
      <c r="P137" s="13">
        <f t="shared" si="29"/>
        <v>1.6548463356973995E-2</v>
      </c>
      <c r="U137" t="s">
        <v>9</v>
      </c>
      <c r="V137">
        <v>13</v>
      </c>
      <c r="W137">
        <v>424</v>
      </c>
      <c r="X137" s="24">
        <f t="shared" si="30"/>
        <v>3.0660377358490566E-2</v>
      </c>
    </row>
    <row r="138" spans="2:24" x14ac:dyDescent="0.35">
      <c r="B138" s="57"/>
      <c r="C138" t="s">
        <v>3</v>
      </c>
      <c r="D138" t="s">
        <v>7</v>
      </c>
      <c r="E138" t="s">
        <v>8</v>
      </c>
      <c r="F138" s="1">
        <v>3</v>
      </c>
      <c r="G138">
        <v>255</v>
      </c>
      <c r="H138" s="13">
        <f t="shared" si="28"/>
        <v>1.1764705882352941E-2</v>
      </c>
      <c r="K138" t="s">
        <v>3</v>
      </c>
      <c r="L138" t="s">
        <v>7</v>
      </c>
      <c r="M138" t="s">
        <v>8</v>
      </c>
      <c r="N138">
        <v>5</v>
      </c>
      <c r="O138">
        <v>231</v>
      </c>
      <c r="P138" s="13">
        <f t="shared" si="29"/>
        <v>2.1645021645021644E-2</v>
      </c>
      <c r="S138" t="s">
        <v>3</v>
      </c>
      <c r="T138" t="s">
        <v>7</v>
      </c>
      <c r="U138" t="s">
        <v>8</v>
      </c>
      <c r="V138">
        <v>19</v>
      </c>
      <c r="W138">
        <v>237</v>
      </c>
      <c r="X138" s="13">
        <f t="shared" si="30"/>
        <v>8.0168776371308023E-2</v>
      </c>
    </row>
    <row r="139" spans="2:24" x14ac:dyDescent="0.35">
      <c r="B139" s="57"/>
      <c r="E139" t="s">
        <v>9</v>
      </c>
      <c r="F139" s="1">
        <v>2</v>
      </c>
      <c r="G139">
        <v>213</v>
      </c>
      <c r="H139" s="13">
        <f t="shared" si="28"/>
        <v>9.3896713615023476E-3</v>
      </c>
      <c r="M139" t="s">
        <v>9</v>
      </c>
      <c r="N139">
        <v>1</v>
      </c>
      <c r="O139">
        <v>218</v>
      </c>
      <c r="P139" s="13">
        <f t="shared" si="29"/>
        <v>4.5871559633027525E-3</v>
      </c>
      <c r="U139" t="s">
        <v>9</v>
      </c>
      <c r="V139">
        <v>21</v>
      </c>
      <c r="W139">
        <v>265</v>
      </c>
      <c r="X139" s="13">
        <f t="shared" si="30"/>
        <v>7.9245283018867921E-2</v>
      </c>
    </row>
    <row r="140" spans="2:24" x14ac:dyDescent="0.35">
      <c r="B140" s="57"/>
      <c r="D140" t="s">
        <v>11</v>
      </c>
      <c r="E140" t="s">
        <v>8</v>
      </c>
      <c r="F140" s="1">
        <v>23</v>
      </c>
      <c r="G140">
        <v>633</v>
      </c>
      <c r="H140" s="13">
        <f t="shared" si="28"/>
        <v>3.6334913112164295E-2</v>
      </c>
      <c r="L140" t="s">
        <v>11</v>
      </c>
      <c r="M140" t="s">
        <v>8</v>
      </c>
      <c r="N140">
        <v>21</v>
      </c>
      <c r="O140">
        <v>665</v>
      </c>
      <c r="P140" s="13">
        <f t="shared" si="29"/>
        <v>3.1578947368421054E-2</v>
      </c>
      <c r="T140" t="s">
        <v>11</v>
      </c>
      <c r="U140" t="s">
        <v>8</v>
      </c>
      <c r="V140">
        <v>36</v>
      </c>
      <c r="W140">
        <v>675</v>
      </c>
      <c r="X140" s="13">
        <f t="shared" si="30"/>
        <v>5.3333333333333337E-2</v>
      </c>
    </row>
    <row r="141" spans="2:24" x14ac:dyDescent="0.35">
      <c r="B141" s="57"/>
      <c r="E141" t="s">
        <v>9</v>
      </c>
      <c r="F141" s="1">
        <v>39</v>
      </c>
      <c r="G141">
        <v>739</v>
      </c>
      <c r="H141" s="13">
        <f t="shared" si="28"/>
        <v>5.2774018944519621E-2</v>
      </c>
      <c r="M141" t="s">
        <v>9</v>
      </c>
      <c r="N141">
        <v>36</v>
      </c>
      <c r="O141">
        <v>748</v>
      </c>
      <c r="P141" s="13">
        <f t="shared" si="29"/>
        <v>4.8128342245989303E-2</v>
      </c>
      <c r="U141" t="s">
        <v>9</v>
      </c>
      <c r="V141">
        <v>49</v>
      </c>
      <c r="W141">
        <v>739</v>
      </c>
      <c r="X141" s="13">
        <f t="shared" si="30"/>
        <v>6.6305818673883632E-2</v>
      </c>
    </row>
    <row r="142" spans="2:24" x14ac:dyDescent="0.35">
      <c r="B142" s="57"/>
      <c r="C142" t="s">
        <v>2</v>
      </c>
      <c r="D142" t="s">
        <v>7</v>
      </c>
      <c r="E142" t="s">
        <v>8</v>
      </c>
      <c r="F142" s="1">
        <v>8</v>
      </c>
      <c r="G142">
        <v>147</v>
      </c>
      <c r="H142" s="13">
        <f t="shared" si="28"/>
        <v>5.4421768707482991E-2</v>
      </c>
      <c r="K142" t="s">
        <v>2</v>
      </c>
      <c r="L142" t="s">
        <v>7</v>
      </c>
      <c r="M142" t="s">
        <v>8</v>
      </c>
      <c r="N142">
        <v>3</v>
      </c>
      <c r="O142">
        <v>157</v>
      </c>
      <c r="P142" s="13">
        <f t="shared" si="29"/>
        <v>1.9108280254777069E-2</v>
      </c>
      <c r="S142" t="s">
        <v>2</v>
      </c>
      <c r="T142" t="s">
        <v>7</v>
      </c>
      <c r="U142" t="s">
        <v>8</v>
      </c>
      <c r="V142">
        <v>27</v>
      </c>
      <c r="W142">
        <v>166</v>
      </c>
      <c r="X142" s="13">
        <f t="shared" si="30"/>
        <v>0.16265060240963855</v>
      </c>
    </row>
    <row r="143" spans="2:24" x14ac:dyDescent="0.35">
      <c r="B143" s="57"/>
      <c r="E143" t="s">
        <v>9</v>
      </c>
      <c r="F143" s="1">
        <v>5</v>
      </c>
      <c r="G143">
        <v>173</v>
      </c>
      <c r="H143" s="13">
        <f t="shared" si="28"/>
        <v>2.8901734104046242E-2</v>
      </c>
      <c r="M143" t="s">
        <v>9</v>
      </c>
      <c r="N143">
        <v>7</v>
      </c>
      <c r="O143">
        <v>173</v>
      </c>
      <c r="P143" s="13">
        <f t="shared" si="29"/>
        <v>4.046242774566474E-2</v>
      </c>
      <c r="U143" t="s">
        <v>9</v>
      </c>
      <c r="V143">
        <v>31</v>
      </c>
      <c r="W143">
        <v>202</v>
      </c>
      <c r="X143" s="13">
        <f t="shared" si="30"/>
        <v>0.15346534653465346</v>
      </c>
    </row>
    <row r="144" spans="2:24" x14ac:dyDescent="0.35">
      <c r="B144" s="57"/>
      <c r="D144" t="s">
        <v>11</v>
      </c>
      <c r="E144" t="s">
        <v>8</v>
      </c>
      <c r="F144" s="1">
        <v>4</v>
      </c>
      <c r="G144">
        <v>346</v>
      </c>
      <c r="H144" s="13">
        <f t="shared" si="28"/>
        <v>1.1560693641618497E-2</v>
      </c>
      <c r="L144" t="s">
        <v>11</v>
      </c>
      <c r="M144" t="s">
        <v>8</v>
      </c>
      <c r="N144">
        <v>9</v>
      </c>
      <c r="O144">
        <v>360</v>
      </c>
      <c r="P144" s="13">
        <f t="shared" si="29"/>
        <v>2.5000000000000001E-2</v>
      </c>
      <c r="T144" t="s">
        <v>11</v>
      </c>
      <c r="U144" t="s">
        <v>8</v>
      </c>
      <c r="V144">
        <v>22</v>
      </c>
      <c r="W144">
        <v>408</v>
      </c>
      <c r="X144" s="13">
        <f t="shared" si="30"/>
        <v>5.3921568627450983E-2</v>
      </c>
    </row>
    <row r="145" spans="2:24" x14ac:dyDescent="0.35">
      <c r="B145" s="57"/>
      <c r="E145" t="s">
        <v>9</v>
      </c>
      <c r="F145" s="1">
        <v>11</v>
      </c>
      <c r="G145">
        <v>414</v>
      </c>
      <c r="H145" s="13">
        <f t="shared" si="28"/>
        <v>2.6570048309178744E-2</v>
      </c>
      <c r="M145" t="s">
        <v>9</v>
      </c>
      <c r="N145">
        <v>7</v>
      </c>
      <c r="O145">
        <v>437</v>
      </c>
      <c r="P145" s="13">
        <f t="shared" si="29"/>
        <v>1.6018306636155607E-2</v>
      </c>
      <c r="U145" t="s">
        <v>9</v>
      </c>
      <c r="V145">
        <v>46</v>
      </c>
      <c r="W145">
        <v>497</v>
      </c>
      <c r="X145" s="13">
        <f t="shared" si="30"/>
        <v>9.2555331991951706E-2</v>
      </c>
    </row>
    <row r="147" spans="2:24" x14ac:dyDescent="0.35">
      <c r="F147" s="1">
        <f>SUM(F2:F146)</f>
        <v>3715</v>
      </c>
      <c r="G147" s="1">
        <f>SUM(G2:G146)</f>
        <v>50886</v>
      </c>
      <c r="N147" s="1">
        <f>SUM(N2:N146)</f>
        <v>4219</v>
      </c>
      <c r="O147" s="1">
        <f>SUM(O2:O146)</f>
        <v>52429</v>
      </c>
      <c r="U147" s="1"/>
      <c r="V147" s="1">
        <f>SUM(V2:V146)</f>
        <v>7196</v>
      </c>
      <c r="W147" s="1">
        <f>SUM(W2:W146)</f>
        <v>53445</v>
      </c>
    </row>
  </sheetData>
  <sortState xmlns:xlrd2="http://schemas.microsoft.com/office/spreadsheetml/2017/richdata2" ref="A2:Y25">
    <sortCondition ref="A2:A25"/>
  </sortState>
  <mergeCells count="12">
    <mergeCell ref="B98:B121"/>
    <mergeCell ref="B122:B145"/>
    <mergeCell ref="AA62:AA73"/>
    <mergeCell ref="B2:B25"/>
    <mergeCell ref="B26:B49"/>
    <mergeCell ref="B50:B73"/>
    <mergeCell ref="B74:B97"/>
    <mergeCell ref="AA2:AA13"/>
    <mergeCell ref="AA14:AA25"/>
    <mergeCell ref="AA26:AA37"/>
    <mergeCell ref="AA38:AA49"/>
    <mergeCell ref="AA50:AA6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E2B9-F4F2-4E2B-9453-F4EA30F73F8B}">
  <dimension ref="B3:AE61"/>
  <sheetViews>
    <sheetView topLeftCell="A31" zoomScale="85" zoomScaleNormal="85" workbookViewId="0">
      <selection activeCell="V15" sqref="V15"/>
    </sheetView>
  </sheetViews>
  <sheetFormatPr defaultRowHeight="14.5" x14ac:dyDescent="0.35"/>
  <cols>
    <col min="3" max="3" width="11.7265625" customWidth="1"/>
    <col min="13" max="13" width="17.1796875" customWidth="1"/>
    <col min="23" max="23" width="10" bestFit="1" customWidth="1"/>
  </cols>
  <sheetData>
    <row r="3" spans="2:31" ht="46.15" customHeight="1" x14ac:dyDescent="0.35">
      <c r="C3" s="7" t="s">
        <v>0</v>
      </c>
      <c r="D3" s="54" t="s">
        <v>7</v>
      </c>
      <c r="E3" s="54"/>
      <c r="F3" s="54" t="s">
        <v>10</v>
      </c>
      <c r="G3" s="54"/>
      <c r="H3" s="54" t="s">
        <v>11</v>
      </c>
      <c r="I3" s="54"/>
      <c r="J3" s="54" t="s">
        <v>12</v>
      </c>
      <c r="K3" s="54"/>
      <c r="M3" s="4" t="s">
        <v>19</v>
      </c>
      <c r="N3" s="54" t="s">
        <v>7</v>
      </c>
      <c r="O3" s="54"/>
      <c r="P3" s="54" t="s">
        <v>10</v>
      </c>
      <c r="Q3" s="54"/>
      <c r="R3" s="54" t="s">
        <v>11</v>
      </c>
      <c r="S3" s="54"/>
      <c r="T3" s="54" t="s">
        <v>12</v>
      </c>
      <c r="U3" s="54"/>
      <c r="W3" s="2" t="s">
        <v>25</v>
      </c>
      <c r="X3" s="54" t="s">
        <v>7</v>
      </c>
      <c r="Y3" s="54"/>
      <c r="Z3" s="54" t="s">
        <v>10</v>
      </c>
      <c r="AA3" s="54"/>
      <c r="AB3" s="54" t="s">
        <v>11</v>
      </c>
      <c r="AC3" s="54"/>
      <c r="AD3" s="54" t="s">
        <v>12</v>
      </c>
      <c r="AE3" s="54"/>
    </row>
    <row r="4" spans="2:31" x14ac:dyDescent="0.35">
      <c r="C4" s="4"/>
      <c r="D4" s="4" t="s">
        <v>8</v>
      </c>
      <c r="E4" s="4" t="s">
        <v>9</v>
      </c>
      <c r="F4" s="4" t="s">
        <v>8</v>
      </c>
      <c r="G4" s="4" t="s">
        <v>9</v>
      </c>
      <c r="H4" s="4" t="s">
        <v>8</v>
      </c>
      <c r="I4" s="4" t="s">
        <v>9</v>
      </c>
      <c r="J4" s="4" t="s">
        <v>8</v>
      </c>
      <c r="K4" s="4" t="s">
        <v>9</v>
      </c>
      <c r="M4" s="4"/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W4" s="2"/>
      <c r="X4" s="2" t="s">
        <v>8</v>
      </c>
      <c r="Y4" s="2" t="s">
        <v>9</v>
      </c>
      <c r="Z4" s="2" t="s">
        <v>8</v>
      </c>
      <c r="AA4" s="2" t="s">
        <v>9</v>
      </c>
      <c r="AB4" s="2" t="s">
        <v>8</v>
      </c>
      <c r="AC4" s="2" t="s">
        <v>9</v>
      </c>
      <c r="AD4" s="2" t="s">
        <v>8</v>
      </c>
      <c r="AE4" s="2" t="s">
        <v>9</v>
      </c>
    </row>
    <row r="5" spans="2:31" x14ac:dyDescent="0.35">
      <c r="B5" s="60" t="s">
        <v>40</v>
      </c>
      <c r="C5" s="4" t="s">
        <v>1</v>
      </c>
      <c r="D5" s="6">
        <v>0.23</v>
      </c>
      <c r="E5" s="6">
        <v>0.22</v>
      </c>
      <c r="F5" s="6" t="s">
        <v>18</v>
      </c>
      <c r="G5" s="6" t="s">
        <v>18</v>
      </c>
      <c r="H5" s="6">
        <v>0.13</v>
      </c>
      <c r="I5" s="6">
        <v>0.11</v>
      </c>
      <c r="J5" s="6" t="s">
        <v>18</v>
      </c>
      <c r="K5" s="6" t="s">
        <v>18</v>
      </c>
      <c r="M5" s="4" t="s">
        <v>1</v>
      </c>
      <c r="N5" s="6">
        <v>0.13</v>
      </c>
      <c r="O5" s="6">
        <v>0.08</v>
      </c>
      <c r="P5" s="6" t="s">
        <v>18</v>
      </c>
      <c r="Q5" s="6" t="s">
        <v>18</v>
      </c>
      <c r="R5" s="6">
        <v>0.13</v>
      </c>
      <c r="S5" s="6">
        <v>0.11</v>
      </c>
      <c r="T5" s="6" t="s">
        <v>18</v>
      </c>
      <c r="U5" s="6" t="s">
        <v>18</v>
      </c>
      <c r="W5" s="2" t="s">
        <v>1</v>
      </c>
      <c r="X5" s="3">
        <v>0.06</v>
      </c>
      <c r="Y5" s="3">
        <v>0.1</v>
      </c>
      <c r="Z5" s="3" t="s">
        <v>18</v>
      </c>
      <c r="AA5" s="3" t="s">
        <v>18</v>
      </c>
      <c r="AB5" s="3">
        <v>0.21</v>
      </c>
      <c r="AC5" s="3">
        <v>0.2</v>
      </c>
      <c r="AD5" s="3" t="s">
        <v>18</v>
      </c>
      <c r="AE5" s="3" t="s">
        <v>18</v>
      </c>
    </row>
    <row r="6" spans="2:31" x14ac:dyDescent="0.35">
      <c r="B6" s="60"/>
      <c r="C6" s="4" t="s">
        <v>4</v>
      </c>
      <c r="D6" s="6">
        <v>0.08</v>
      </c>
      <c r="E6" s="6">
        <v>0.11</v>
      </c>
      <c r="F6" s="6">
        <v>0.2</v>
      </c>
      <c r="G6" s="6">
        <v>0.2</v>
      </c>
      <c r="H6" s="6">
        <v>0.06</v>
      </c>
      <c r="I6" s="6">
        <v>0.08</v>
      </c>
      <c r="J6" s="6" t="s">
        <v>18</v>
      </c>
      <c r="K6" s="6" t="s">
        <v>18</v>
      </c>
      <c r="M6" s="4" t="s">
        <v>4</v>
      </c>
      <c r="N6" s="6">
        <v>0.17</v>
      </c>
      <c r="O6" s="6">
        <v>0.15</v>
      </c>
      <c r="P6" s="6">
        <v>0.71</v>
      </c>
      <c r="Q6" s="6">
        <v>0.36</v>
      </c>
      <c r="R6" s="6">
        <v>7.0000000000000007E-2</v>
      </c>
      <c r="S6" s="6">
        <v>0.1</v>
      </c>
      <c r="T6" s="6" t="s">
        <v>18</v>
      </c>
      <c r="U6" s="6" t="s">
        <v>18</v>
      </c>
      <c r="V6" s="32"/>
      <c r="W6" s="2" t="s">
        <v>4</v>
      </c>
      <c r="X6" s="3">
        <v>0.21</v>
      </c>
      <c r="Y6" s="3">
        <v>0.23</v>
      </c>
      <c r="Z6" s="3">
        <v>0.44</v>
      </c>
      <c r="AA6" s="3">
        <v>0.24</v>
      </c>
      <c r="AB6" s="3">
        <v>0.11</v>
      </c>
      <c r="AC6" s="3">
        <v>0.14000000000000001</v>
      </c>
      <c r="AD6" s="3">
        <v>0.06</v>
      </c>
      <c r="AE6" s="3">
        <v>0</v>
      </c>
    </row>
    <row r="7" spans="2:31" x14ac:dyDescent="0.35">
      <c r="B7" s="60"/>
      <c r="C7" s="4" t="s">
        <v>5</v>
      </c>
      <c r="D7" s="6">
        <v>0.18</v>
      </c>
      <c r="E7" s="6">
        <v>0.24</v>
      </c>
      <c r="F7" s="6" t="s">
        <v>18</v>
      </c>
      <c r="G7" s="6" t="s">
        <v>18</v>
      </c>
      <c r="H7" s="6">
        <v>0.19</v>
      </c>
      <c r="I7" s="6">
        <v>0.25</v>
      </c>
      <c r="J7" s="6" t="s">
        <v>18</v>
      </c>
      <c r="K7" s="6" t="s">
        <v>18</v>
      </c>
      <c r="M7" s="4" t="s">
        <v>5</v>
      </c>
      <c r="N7" s="6">
        <v>0.24</v>
      </c>
      <c r="O7" s="6">
        <v>0.31</v>
      </c>
      <c r="P7" s="6" t="s">
        <v>18</v>
      </c>
      <c r="Q7" s="6" t="s">
        <v>18</v>
      </c>
      <c r="R7" s="6">
        <v>0.3</v>
      </c>
      <c r="S7" s="6">
        <v>0.24</v>
      </c>
      <c r="T7" s="6" t="s">
        <v>18</v>
      </c>
      <c r="U7" s="6" t="s">
        <v>18</v>
      </c>
      <c r="V7" s="36"/>
      <c r="W7" s="2" t="s">
        <v>5</v>
      </c>
      <c r="X7" s="3">
        <v>0.37</v>
      </c>
      <c r="Y7" s="3">
        <v>0.36</v>
      </c>
      <c r="Z7" s="3" t="s">
        <v>18</v>
      </c>
      <c r="AA7" s="3" t="s">
        <v>18</v>
      </c>
      <c r="AB7" s="3">
        <v>0.26</v>
      </c>
      <c r="AC7" s="3">
        <v>0.3</v>
      </c>
      <c r="AD7" s="3" t="s">
        <v>18</v>
      </c>
      <c r="AE7" s="3" t="s">
        <v>18</v>
      </c>
    </row>
    <row r="8" spans="2:31" x14ac:dyDescent="0.35">
      <c r="B8" s="60"/>
      <c r="C8" s="4" t="s">
        <v>6</v>
      </c>
      <c r="D8" s="6">
        <v>0.16</v>
      </c>
      <c r="E8" s="6">
        <v>0.25</v>
      </c>
      <c r="F8" s="6" t="s">
        <v>18</v>
      </c>
      <c r="G8" s="6" t="s">
        <v>18</v>
      </c>
      <c r="H8" s="6">
        <v>0.1</v>
      </c>
      <c r="I8" s="6">
        <v>0.09</v>
      </c>
      <c r="J8" s="6" t="s">
        <v>18</v>
      </c>
      <c r="K8" s="6" t="s">
        <v>18</v>
      </c>
      <c r="M8" s="4" t="s">
        <v>6</v>
      </c>
      <c r="N8" s="6">
        <v>0.21</v>
      </c>
      <c r="O8" s="6">
        <v>0.26</v>
      </c>
      <c r="P8" s="6">
        <v>0</v>
      </c>
      <c r="Q8" s="6">
        <v>0</v>
      </c>
      <c r="R8" s="6">
        <v>0.06</v>
      </c>
      <c r="S8" s="6">
        <v>0.11</v>
      </c>
      <c r="T8" s="6" t="s">
        <v>18</v>
      </c>
      <c r="U8" s="6" t="s">
        <v>18</v>
      </c>
      <c r="V8" s="34"/>
      <c r="W8" s="2" t="s">
        <v>6</v>
      </c>
      <c r="X8" s="3">
        <v>0.27</v>
      </c>
      <c r="Y8" s="3">
        <v>0.32</v>
      </c>
      <c r="Z8" s="3" t="s">
        <v>18</v>
      </c>
      <c r="AA8" s="3" t="s">
        <v>18</v>
      </c>
      <c r="AB8" s="3">
        <v>0.06</v>
      </c>
      <c r="AC8" s="3">
        <v>7.0000000000000007E-2</v>
      </c>
      <c r="AD8" s="3" t="s">
        <v>18</v>
      </c>
      <c r="AE8" s="3" t="s">
        <v>18</v>
      </c>
    </row>
    <row r="9" spans="2:31" x14ac:dyDescent="0.35">
      <c r="B9" s="60"/>
      <c r="C9" s="4" t="s">
        <v>3</v>
      </c>
      <c r="D9" s="6">
        <v>0.04</v>
      </c>
      <c r="E9" s="6">
        <v>0.03</v>
      </c>
      <c r="F9" s="6">
        <v>0</v>
      </c>
      <c r="G9" s="6">
        <v>0</v>
      </c>
      <c r="H9" s="6">
        <v>0.1</v>
      </c>
      <c r="I9" s="6">
        <v>0.12</v>
      </c>
      <c r="J9" s="6">
        <v>0.05</v>
      </c>
      <c r="K9" s="6">
        <v>0.15</v>
      </c>
      <c r="M9" s="4" t="s">
        <v>3</v>
      </c>
      <c r="N9" s="6">
        <v>0.03</v>
      </c>
      <c r="O9" s="6">
        <v>0.06</v>
      </c>
      <c r="P9" s="6">
        <v>0</v>
      </c>
      <c r="Q9" s="6">
        <v>0.1</v>
      </c>
      <c r="R9" s="6">
        <v>0.09</v>
      </c>
      <c r="S9" s="6">
        <v>0.1</v>
      </c>
      <c r="T9" s="6">
        <v>7.0000000000000007E-2</v>
      </c>
      <c r="U9" s="6">
        <v>0.04</v>
      </c>
      <c r="V9" s="34"/>
      <c r="W9" s="2" t="s">
        <v>3</v>
      </c>
      <c r="X9" s="3">
        <v>0.09</v>
      </c>
      <c r="Y9" s="3">
        <v>0.14000000000000001</v>
      </c>
      <c r="Z9" s="3">
        <v>0</v>
      </c>
      <c r="AA9" s="3">
        <v>0</v>
      </c>
      <c r="AB9" s="3">
        <v>0.14000000000000001</v>
      </c>
      <c r="AC9" s="3">
        <v>0.16</v>
      </c>
      <c r="AD9" s="3">
        <v>0.03</v>
      </c>
      <c r="AE9" s="3">
        <v>0.04</v>
      </c>
    </row>
    <row r="10" spans="2:31" x14ac:dyDescent="0.35">
      <c r="B10" s="60"/>
      <c r="C10" s="4" t="s">
        <v>2</v>
      </c>
      <c r="D10" s="6">
        <v>0.16</v>
      </c>
      <c r="E10" s="6">
        <v>0.11</v>
      </c>
      <c r="F10" s="6" t="s">
        <v>18</v>
      </c>
      <c r="G10" s="6" t="s">
        <v>18</v>
      </c>
      <c r="H10" s="6">
        <v>7.0000000000000007E-2</v>
      </c>
      <c r="I10" s="6">
        <v>0.1</v>
      </c>
      <c r="J10" s="6">
        <v>0.2</v>
      </c>
      <c r="K10" s="6">
        <v>0</v>
      </c>
      <c r="M10" s="4" t="s">
        <v>2</v>
      </c>
      <c r="N10" s="6">
        <v>0.15</v>
      </c>
      <c r="O10" s="6">
        <v>0.14000000000000001</v>
      </c>
      <c r="P10" s="6" t="s">
        <v>18</v>
      </c>
      <c r="Q10" s="6" t="s">
        <v>18</v>
      </c>
      <c r="R10" s="6">
        <v>0.11</v>
      </c>
      <c r="S10" s="6">
        <v>0.13</v>
      </c>
      <c r="T10" s="6" t="s">
        <v>18</v>
      </c>
      <c r="U10" s="6" t="s">
        <v>18</v>
      </c>
      <c r="V10" s="35"/>
      <c r="W10" s="2" t="s">
        <v>2</v>
      </c>
      <c r="X10" s="3">
        <v>0.2</v>
      </c>
      <c r="Y10" s="3">
        <v>0.23</v>
      </c>
      <c r="Z10" s="3" t="s">
        <v>18</v>
      </c>
      <c r="AA10" s="3" t="s">
        <v>18</v>
      </c>
      <c r="AB10" s="3">
        <v>0.13</v>
      </c>
      <c r="AC10" s="3">
        <v>0.16</v>
      </c>
      <c r="AD10" s="3">
        <v>0</v>
      </c>
      <c r="AE10" s="3">
        <v>0</v>
      </c>
    </row>
    <row r="11" spans="2:31" x14ac:dyDescent="0.35">
      <c r="C11" s="4" t="s">
        <v>33</v>
      </c>
      <c r="D11" s="6">
        <v>0.12860438292964244</v>
      </c>
      <c r="E11" s="6">
        <v>0.14558979808714134</v>
      </c>
      <c r="F11" s="6">
        <v>0.05</v>
      </c>
      <c r="G11" s="6">
        <v>0.12</v>
      </c>
      <c r="H11" s="6">
        <v>9.8621103117505993E-2</v>
      </c>
      <c r="I11" s="6">
        <v>0.11438830469351116</v>
      </c>
      <c r="J11" s="6">
        <v>5.9405940594059403E-2</v>
      </c>
      <c r="K11" s="6">
        <v>0.12962962962962962</v>
      </c>
      <c r="M11" s="4" t="s">
        <v>33</v>
      </c>
      <c r="N11" s="6">
        <v>0.17287543655413271</v>
      </c>
      <c r="O11" s="6">
        <v>0.27777777777777779</v>
      </c>
      <c r="P11" s="6">
        <v>0.25</v>
      </c>
      <c r="Q11" s="6">
        <v>0.11086045762165646</v>
      </c>
      <c r="R11" s="6">
        <v>0.12411246804884976</v>
      </c>
      <c r="S11" s="6">
        <v>6.9306930693069313E-2</v>
      </c>
      <c r="T11" s="6">
        <v>0.04</v>
      </c>
      <c r="U11" s="6">
        <v>0.13101420872121508</v>
      </c>
    </row>
    <row r="12" spans="2:31" x14ac:dyDescent="0.35">
      <c r="W12" s="2" t="s">
        <v>26</v>
      </c>
      <c r="X12" s="54" t="s">
        <v>7</v>
      </c>
      <c r="Y12" s="54"/>
      <c r="Z12" s="54" t="s">
        <v>10</v>
      </c>
      <c r="AA12" s="54"/>
      <c r="AB12" s="54" t="s">
        <v>11</v>
      </c>
      <c r="AC12" s="54"/>
      <c r="AD12" s="54" t="s">
        <v>12</v>
      </c>
      <c r="AE12" s="54"/>
    </row>
    <row r="13" spans="2:31" x14ac:dyDescent="0.35">
      <c r="C13" s="8" t="s">
        <v>13</v>
      </c>
      <c r="D13" s="54" t="s">
        <v>7</v>
      </c>
      <c r="E13" s="54"/>
      <c r="F13" s="54" t="s">
        <v>10</v>
      </c>
      <c r="G13" s="54"/>
      <c r="H13" s="54" t="s">
        <v>11</v>
      </c>
      <c r="I13" s="54"/>
      <c r="J13" s="54" t="s">
        <v>12</v>
      </c>
      <c r="K13" s="54"/>
      <c r="M13" s="4" t="s">
        <v>20</v>
      </c>
      <c r="N13" s="54" t="s">
        <v>7</v>
      </c>
      <c r="O13" s="54"/>
      <c r="P13" s="54" t="s">
        <v>10</v>
      </c>
      <c r="Q13" s="54"/>
      <c r="R13" s="54" t="s">
        <v>11</v>
      </c>
      <c r="S13" s="54"/>
      <c r="T13" s="54" t="s">
        <v>12</v>
      </c>
      <c r="U13" s="54"/>
      <c r="W13" s="2"/>
      <c r="X13" s="2" t="s">
        <v>8</v>
      </c>
      <c r="Y13" s="2" t="s">
        <v>9</v>
      </c>
      <c r="Z13" s="2" t="s">
        <v>8</v>
      </c>
      <c r="AA13" s="2" t="s">
        <v>9</v>
      </c>
      <c r="AB13" s="2" t="s">
        <v>8</v>
      </c>
      <c r="AC13" s="2" t="s">
        <v>9</v>
      </c>
      <c r="AD13" s="2" t="s">
        <v>8</v>
      </c>
      <c r="AE13" s="2" t="s">
        <v>9</v>
      </c>
    </row>
    <row r="14" spans="2:31" x14ac:dyDescent="0.35">
      <c r="C14" s="10"/>
      <c r="D14" s="4" t="s">
        <v>8</v>
      </c>
      <c r="E14" s="4" t="s">
        <v>9</v>
      </c>
      <c r="F14" s="4" t="s">
        <v>8</v>
      </c>
      <c r="G14" s="4" t="s">
        <v>9</v>
      </c>
      <c r="H14" s="4" t="s">
        <v>8</v>
      </c>
      <c r="I14" s="4" t="s">
        <v>9</v>
      </c>
      <c r="J14" s="4" t="s">
        <v>8</v>
      </c>
      <c r="K14" s="4" t="s">
        <v>9</v>
      </c>
      <c r="M14" s="4"/>
      <c r="N14" s="4" t="s">
        <v>8</v>
      </c>
      <c r="O14" s="4" t="s">
        <v>9</v>
      </c>
      <c r="P14" s="4" t="s">
        <v>8</v>
      </c>
      <c r="Q14" s="4" t="s">
        <v>9</v>
      </c>
      <c r="R14" s="4" t="s">
        <v>8</v>
      </c>
      <c r="S14" s="4" t="s">
        <v>9</v>
      </c>
      <c r="T14" s="4" t="s">
        <v>8</v>
      </c>
      <c r="U14" s="4" t="s">
        <v>9</v>
      </c>
      <c r="W14" s="2" t="s">
        <v>1</v>
      </c>
      <c r="X14" s="3">
        <v>7.0000000000000007E-2</v>
      </c>
      <c r="Y14" s="3">
        <v>0.11</v>
      </c>
      <c r="Z14" s="3" t="s">
        <v>18</v>
      </c>
      <c r="AA14" s="3" t="s">
        <v>18</v>
      </c>
      <c r="AB14" s="3">
        <v>0.18</v>
      </c>
      <c r="AC14" s="3">
        <v>0.27</v>
      </c>
      <c r="AD14" s="3" t="s">
        <v>18</v>
      </c>
      <c r="AE14" s="3" t="s">
        <v>18</v>
      </c>
    </row>
    <row r="15" spans="2:31" x14ac:dyDescent="0.35">
      <c r="B15" s="60" t="s">
        <v>41</v>
      </c>
      <c r="C15" s="10" t="s">
        <v>1</v>
      </c>
      <c r="D15" s="6">
        <v>0.04</v>
      </c>
      <c r="E15" s="6">
        <v>0.02</v>
      </c>
      <c r="F15" s="6" t="s">
        <v>18</v>
      </c>
      <c r="G15" s="6" t="s">
        <v>18</v>
      </c>
      <c r="H15" s="6">
        <v>0.09</v>
      </c>
      <c r="I15" s="6">
        <v>0.17</v>
      </c>
      <c r="J15" s="6" t="s">
        <v>18</v>
      </c>
      <c r="K15" s="6" t="s">
        <v>18</v>
      </c>
      <c r="M15" s="4" t="s">
        <v>1</v>
      </c>
      <c r="N15" s="6">
        <v>0.14000000000000001</v>
      </c>
      <c r="O15" s="6">
        <v>0.1</v>
      </c>
      <c r="P15" s="6" t="s">
        <v>18</v>
      </c>
      <c r="Q15" s="6" t="s">
        <v>18</v>
      </c>
      <c r="R15" s="6">
        <v>0.09</v>
      </c>
      <c r="S15" s="6">
        <v>0.09</v>
      </c>
      <c r="T15" s="6" t="s">
        <v>18</v>
      </c>
      <c r="U15" s="6" t="s">
        <v>18</v>
      </c>
      <c r="V15" s="32"/>
      <c r="W15" s="2" t="s">
        <v>4</v>
      </c>
      <c r="X15" s="3">
        <v>0.25</v>
      </c>
      <c r="Y15" s="3">
        <v>0.27</v>
      </c>
      <c r="Z15" s="3">
        <v>0.43</v>
      </c>
      <c r="AA15" s="3">
        <v>0.05</v>
      </c>
      <c r="AB15" s="3">
        <v>0.08</v>
      </c>
      <c r="AC15" s="3">
        <v>0.11</v>
      </c>
      <c r="AD15" s="3">
        <v>0</v>
      </c>
      <c r="AE15" s="3">
        <v>0</v>
      </c>
    </row>
    <row r="16" spans="2:31" x14ac:dyDescent="0.35">
      <c r="B16" s="60"/>
      <c r="C16" s="10" t="s">
        <v>4</v>
      </c>
      <c r="D16" s="6">
        <v>0.06</v>
      </c>
      <c r="E16" s="6">
        <v>0.11</v>
      </c>
      <c r="F16" s="6">
        <v>0.28999999999999998</v>
      </c>
      <c r="G16" s="6">
        <v>0.17</v>
      </c>
      <c r="H16" s="6">
        <v>0.05</v>
      </c>
      <c r="I16" s="6">
        <v>0.08</v>
      </c>
      <c r="J16" s="6" t="s">
        <v>18</v>
      </c>
      <c r="K16" s="6" t="s">
        <v>18</v>
      </c>
      <c r="M16" s="4" t="s">
        <v>4</v>
      </c>
      <c r="N16" s="6">
        <v>0.1</v>
      </c>
      <c r="O16" s="6">
        <v>0.11</v>
      </c>
      <c r="P16" s="6">
        <v>0</v>
      </c>
      <c r="Q16" s="6">
        <v>0</v>
      </c>
      <c r="R16" s="6">
        <v>0.05</v>
      </c>
      <c r="S16" s="6">
        <v>0.05</v>
      </c>
      <c r="T16" s="6" t="s">
        <v>18</v>
      </c>
      <c r="U16" s="6" t="s">
        <v>18</v>
      </c>
      <c r="V16" s="36"/>
      <c r="W16" s="2" t="s">
        <v>5</v>
      </c>
      <c r="X16" s="3">
        <v>0.2</v>
      </c>
      <c r="Y16" s="3">
        <v>0.28000000000000003</v>
      </c>
      <c r="Z16" s="3" t="s">
        <v>18</v>
      </c>
      <c r="AA16" s="3" t="s">
        <v>18</v>
      </c>
      <c r="AB16" s="3">
        <v>0.12</v>
      </c>
      <c r="AC16" s="3">
        <v>0.18</v>
      </c>
      <c r="AD16" s="3" t="s">
        <v>18</v>
      </c>
      <c r="AE16" s="3" t="s">
        <v>18</v>
      </c>
    </row>
    <row r="17" spans="2:31" x14ac:dyDescent="0.35">
      <c r="B17" s="60"/>
      <c r="C17" s="10" t="s">
        <v>5</v>
      </c>
      <c r="D17" s="6">
        <v>7.0000000000000007E-2</v>
      </c>
      <c r="E17" s="6">
        <v>0.08</v>
      </c>
      <c r="F17" s="6" t="s">
        <v>18</v>
      </c>
      <c r="G17" s="6" t="s">
        <v>18</v>
      </c>
      <c r="H17" s="6">
        <v>7.0000000000000007E-2</v>
      </c>
      <c r="I17" s="6">
        <v>0.1</v>
      </c>
      <c r="J17" s="6" t="s">
        <v>18</v>
      </c>
      <c r="K17" s="6" t="s">
        <v>18</v>
      </c>
      <c r="M17" s="4" t="s">
        <v>5</v>
      </c>
      <c r="N17" s="6">
        <v>0.21</v>
      </c>
      <c r="O17" s="6">
        <v>0.31</v>
      </c>
      <c r="P17" s="6" t="s">
        <v>18</v>
      </c>
      <c r="Q17" s="6" t="s">
        <v>18</v>
      </c>
      <c r="R17" s="6">
        <v>0.13</v>
      </c>
      <c r="S17" s="6">
        <v>0.16</v>
      </c>
      <c r="T17" s="6" t="s">
        <v>18</v>
      </c>
      <c r="U17" s="6" t="s">
        <v>18</v>
      </c>
      <c r="V17" s="34"/>
      <c r="W17" s="2" t="s">
        <v>6</v>
      </c>
      <c r="X17" s="3">
        <v>0.18</v>
      </c>
      <c r="Y17" s="3">
        <v>0.24</v>
      </c>
      <c r="Z17" s="3">
        <v>0</v>
      </c>
      <c r="AA17" s="3">
        <v>0</v>
      </c>
      <c r="AB17" s="3">
        <v>0.02</v>
      </c>
      <c r="AC17" s="3">
        <v>0.05</v>
      </c>
      <c r="AD17" s="3" t="s">
        <v>18</v>
      </c>
      <c r="AE17" s="3" t="s">
        <v>18</v>
      </c>
    </row>
    <row r="18" spans="2:31" x14ac:dyDescent="0.35">
      <c r="B18" s="60"/>
      <c r="C18" s="10" t="s">
        <v>6</v>
      </c>
      <c r="D18" s="6">
        <v>0.11</v>
      </c>
      <c r="E18" s="6">
        <v>0.15</v>
      </c>
      <c r="F18" s="6" t="s">
        <v>18</v>
      </c>
      <c r="G18" s="6" t="s">
        <v>18</v>
      </c>
      <c r="H18" s="6">
        <v>0.03</v>
      </c>
      <c r="I18" s="6">
        <v>0.04</v>
      </c>
      <c r="J18" s="6" t="s">
        <v>18</v>
      </c>
      <c r="K18" s="6" t="s">
        <v>18</v>
      </c>
      <c r="M18" s="4" t="s">
        <v>6</v>
      </c>
      <c r="N18" s="6">
        <v>0.12</v>
      </c>
      <c r="O18" s="6">
        <v>0.22</v>
      </c>
      <c r="P18" s="6">
        <v>0</v>
      </c>
      <c r="Q18" s="6">
        <v>0</v>
      </c>
      <c r="R18" s="6">
        <v>0.04</v>
      </c>
      <c r="S18" s="6">
        <v>0.06</v>
      </c>
      <c r="T18" s="6" t="s">
        <v>18</v>
      </c>
      <c r="U18" s="6" t="s">
        <v>18</v>
      </c>
      <c r="V18" s="34"/>
      <c r="W18" s="2" t="s">
        <v>3</v>
      </c>
      <c r="X18" s="3">
        <v>0.08</v>
      </c>
      <c r="Y18" s="3">
        <v>0.14000000000000001</v>
      </c>
      <c r="Z18" s="3">
        <v>0</v>
      </c>
      <c r="AA18" s="3">
        <v>0</v>
      </c>
      <c r="AB18" s="3">
        <v>0.09</v>
      </c>
      <c r="AC18" s="3">
        <v>0.08</v>
      </c>
      <c r="AD18" s="3">
        <v>0.02</v>
      </c>
      <c r="AE18" s="3">
        <v>0.03</v>
      </c>
    </row>
    <row r="19" spans="2:31" x14ac:dyDescent="0.35">
      <c r="B19" s="60"/>
      <c r="C19" s="10" t="s">
        <v>3</v>
      </c>
      <c r="D19" s="6">
        <v>0.05</v>
      </c>
      <c r="E19" s="6">
        <v>0.06</v>
      </c>
      <c r="F19" s="6">
        <v>0</v>
      </c>
      <c r="G19" s="6">
        <v>0</v>
      </c>
      <c r="H19" s="6">
        <v>0.05</v>
      </c>
      <c r="I19" s="6">
        <v>7.0000000000000007E-2</v>
      </c>
      <c r="J19" s="6">
        <v>0.05</v>
      </c>
      <c r="K19" s="6">
        <v>0.04</v>
      </c>
      <c r="M19" s="4" t="s">
        <v>3</v>
      </c>
      <c r="N19" s="6">
        <v>0.02</v>
      </c>
      <c r="O19" s="6">
        <v>0.03</v>
      </c>
      <c r="P19" s="6">
        <v>0.04</v>
      </c>
      <c r="Q19" s="6">
        <v>0.09</v>
      </c>
      <c r="R19" s="6">
        <v>0.06</v>
      </c>
      <c r="S19" s="6">
        <v>0.06</v>
      </c>
      <c r="T19" s="6">
        <v>0.01</v>
      </c>
      <c r="U19" s="6">
        <v>0.05</v>
      </c>
      <c r="V19" s="35"/>
      <c r="W19" s="2" t="s">
        <v>2</v>
      </c>
      <c r="X19" s="3">
        <v>0.23</v>
      </c>
      <c r="Y19" s="3">
        <v>0.24</v>
      </c>
      <c r="Z19" s="3" t="s">
        <v>18</v>
      </c>
      <c r="AA19" s="3" t="s">
        <v>18</v>
      </c>
      <c r="AB19" s="3">
        <v>0.13</v>
      </c>
      <c r="AC19" s="3">
        <v>0.15</v>
      </c>
      <c r="AD19" s="3">
        <v>0</v>
      </c>
      <c r="AE19" s="3">
        <v>0</v>
      </c>
    </row>
    <row r="20" spans="2:31" x14ac:dyDescent="0.35">
      <c r="B20" s="60"/>
      <c r="C20" s="4" t="s">
        <v>2</v>
      </c>
      <c r="D20" s="6">
        <v>7.0000000000000007E-2</v>
      </c>
      <c r="E20" s="6">
        <v>0.08</v>
      </c>
      <c r="F20" s="6" t="s">
        <v>18</v>
      </c>
      <c r="G20" s="6" t="s">
        <v>18</v>
      </c>
      <c r="H20" s="6">
        <v>7.0000000000000007E-2</v>
      </c>
      <c r="I20" s="6">
        <v>7.0000000000000007E-2</v>
      </c>
      <c r="J20" s="6">
        <v>0</v>
      </c>
      <c r="K20" s="6">
        <v>0</v>
      </c>
      <c r="M20" s="4" t="s">
        <v>2</v>
      </c>
      <c r="N20" s="6">
        <v>0.06</v>
      </c>
      <c r="O20" s="6">
        <v>0.06</v>
      </c>
      <c r="P20" s="6" t="s">
        <v>18</v>
      </c>
      <c r="Q20" s="6" t="s">
        <v>18</v>
      </c>
      <c r="R20" s="6">
        <v>7.0000000000000007E-2</v>
      </c>
      <c r="S20" s="6">
        <v>0.09</v>
      </c>
      <c r="T20" s="6" t="s">
        <v>18</v>
      </c>
      <c r="U20" s="6" t="s">
        <v>18</v>
      </c>
    </row>
    <row r="21" spans="2:31" x14ac:dyDescent="0.35">
      <c r="C21" s="4" t="s">
        <v>33</v>
      </c>
      <c r="D21" s="6">
        <v>6.9538461538461535E-2</v>
      </c>
      <c r="E21" s="6">
        <v>9.3904448105436578E-2</v>
      </c>
      <c r="F21" s="6">
        <v>0.1</v>
      </c>
      <c r="G21" s="6">
        <v>0.1111111111111111</v>
      </c>
      <c r="H21" s="6">
        <v>5.2666445842994368E-2</v>
      </c>
      <c r="I21" s="6">
        <v>7.2285794027351385E-2</v>
      </c>
      <c r="J21" s="6">
        <v>4.7619047619047616E-2</v>
      </c>
      <c r="K21" s="6">
        <v>3.8095238095238099E-2</v>
      </c>
      <c r="M21" s="4" t="s">
        <v>33</v>
      </c>
      <c r="N21" s="6">
        <v>0.12906846240179573</v>
      </c>
      <c r="O21" s="6">
        <v>2.7777777777777776E-2</v>
      </c>
      <c r="P21" s="6">
        <v>6.25E-2</v>
      </c>
      <c r="Q21" s="6">
        <v>6.5677297126618253E-2</v>
      </c>
      <c r="R21" s="6">
        <v>7.4468085106382975E-2</v>
      </c>
      <c r="S21" s="6">
        <v>9.2592592592592587E-3</v>
      </c>
      <c r="T21" s="6">
        <v>5.434782608695652E-2</v>
      </c>
      <c r="U21" s="6">
        <v>8.3404660009510218E-2</v>
      </c>
      <c r="W21" s="2" t="s">
        <v>27</v>
      </c>
      <c r="X21" s="54" t="s">
        <v>7</v>
      </c>
      <c r="Y21" s="54"/>
      <c r="Z21" s="54" t="s">
        <v>10</v>
      </c>
      <c r="AA21" s="54"/>
      <c r="AB21" s="54" t="s">
        <v>11</v>
      </c>
      <c r="AC21" s="54"/>
      <c r="AD21" s="54" t="s">
        <v>12</v>
      </c>
      <c r="AE21" s="54"/>
    </row>
    <row r="22" spans="2:31" x14ac:dyDescent="0.35">
      <c r="W22" s="2"/>
      <c r="X22" s="2" t="s">
        <v>8</v>
      </c>
      <c r="Y22" s="2" t="s">
        <v>9</v>
      </c>
      <c r="Z22" s="2" t="s">
        <v>8</v>
      </c>
      <c r="AA22" s="2" t="s">
        <v>9</v>
      </c>
      <c r="AB22" s="2" t="s">
        <v>8</v>
      </c>
      <c r="AC22" s="2" t="s">
        <v>9</v>
      </c>
      <c r="AD22" s="2" t="s">
        <v>8</v>
      </c>
      <c r="AE22" s="2" t="s">
        <v>9</v>
      </c>
    </row>
    <row r="23" spans="2:31" x14ac:dyDescent="0.35">
      <c r="C23" s="7" t="s">
        <v>14</v>
      </c>
      <c r="D23" s="54" t="s">
        <v>7</v>
      </c>
      <c r="E23" s="54"/>
      <c r="F23" s="54" t="s">
        <v>10</v>
      </c>
      <c r="G23" s="54"/>
      <c r="H23" s="54" t="s">
        <v>11</v>
      </c>
      <c r="I23" s="54"/>
      <c r="J23" s="54" t="s">
        <v>12</v>
      </c>
      <c r="K23" s="54"/>
      <c r="M23" s="4" t="s">
        <v>21</v>
      </c>
      <c r="N23" s="54" t="s">
        <v>7</v>
      </c>
      <c r="O23" s="54"/>
      <c r="P23" s="54" t="s">
        <v>10</v>
      </c>
      <c r="Q23" s="54"/>
      <c r="R23" s="54" t="s">
        <v>11</v>
      </c>
      <c r="S23" s="54"/>
      <c r="T23" s="54" t="s">
        <v>12</v>
      </c>
      <c r="U23" s="54"/>
      <c r="W23" s="2" t="s">
        <v>1</v>
      </c>
      <c r="X23" s="3">
        <v>0.1</v>
      </c>
      <c r="Y23" s="3">
        <v>0.18</v>
      </c>
      <c r="Z23" s="3" t="s">
        <v>18</v>
      </c>
      <c r="AA23" s="3" t="s">
        <v>18</v>
      </c>
      <c r="AB23" s="3">
        <v>0.25</v>
      </c>
      <c r="AC23" s="3">
        <v>0.28000000000000003</v>
      </c>
      <c r="AD23" s="3" t="s">
        <v>18</v>
      </c>
      <c r="AE23" s="3" t="s">
        <v>18</v>
      </c>
    </row>
    <row r="24" spans="2:31" x14ac:dyDescent="0.35">
      <c r="C24" s="4"/>
      <c r="D24" s="4" t="s">
        <v>8</v>
      </c>
      <c r="E24" s="4" t="s">
        <v>9</v>
      </c>
      <c r="F24" s="4" t="s">
        <v>8</v>
      </c>
      <c r="G24" s="4" t="s">
        <v>9</v>
      </c>
      <c r="H24" s="4" t="s">
        <v>8</v>
      </c>
      <c r="I24" s="4" t="s">
        <v>9</v>
      </c>
      <c r="J24" s="4" t="s">
        <v>8</v>
      </c>
      <c r="K24" s="4" t="s">
        <v>9</v>
      </c>
      <c r="M24" s="4"/>
      <c r="N24" s="4" t="s">
        <v>8</v>
      </c>
      <c r="O24" s="4" t="s">
        <v>9</v>
      </c>
      <c r="P24" s="4" t="s">
        <v>8</v>
      </c>
      <c r="Q24" s="4" t="s">
        <v>9</v>
      </c>
      <c r="R24" s="4" t="s">
        <v>8</v>
      </c>
      <c r="S24" s="4" t="s">
        <v>9</v>
      </c>
      <c r="T24" s="4" t="s">
        <v>8</v>
      </c>
      <c r="U24" s="4" t="s">
        <v>9</v>
      </c>
      <c r="V24" s="32"/>
      <c r="W24" s="2" t="s">
        <v>4</v>
      </c>
      <c r="X24" s="3">
        <v>0.22</v>
      </c>
      <c r="Y24" s="3">
        <v>0.21</v>
      </c>
      <c r="Z24" s="3">
        <v>0.17</v>
      </c>
      <c r="AA24" s="3">
        <v>0</v>
      </c>
      <c r="AB24" s="3">
        <v>0.12</v>
      </c>
      <c r="AC24" s="3">
        <v>0.12</v>
      </c>
      <c r="AD24" s="3">
        <v>0</v>
      </c>
      <c r="AE24" s="3">
        <v>7.0000000000000007E-2</v>
      </c>
    </row>
    <row r="25" spans="2:31" x14ac:dyDescent="0.35">
      <c r="B25" s="60" t="s">
        <v>42</v>
      </c>
      <c r="C25" s="4" t="s">
        <v>1</v>
      </c>
      <c r="D25" s="6">
        <v>0.02</v>
      </c>
      <c r="E25" s="6">
        <v>0.01</v>
      </c>
      <c r="F25" s="6" t="s">
        <v>18</v>
      </c>
      <c r="G25" s="6" t="s">
        <v>18</v>
      </c>
      <c r="H25" s="6">
        <v>0.15</v>
      </c>
      <c r="I25" s="6">
        <v>0.16</v>
      </c>
      <c r="J25" s="6" t="s">
        <v>18</v>
      </c>
      <c r="K25" s="6" t="s">
        <v>18</v>
      </c>
      <c r="M25" s="4" t="s">
        <v>1</v>
      </c>
      <c r="N25" s="6">
        <v>0.12</v>
      </c>
      <c r="O25" s="6">
        <v>0.09</v>
      </c>
      <c r="P25" s="6" t="s">
        <v>18</v>
      </c>
      <c r="Q25" s="6" t="s">
        <v>18</v>
      </c>
      <c r="R25" s="6">
        <v>0.08</v>
      </c>
      <c r="S25" s="6">
        <v>0.11</v>
      </c>
      <c r="T25" s="6" t="s">
        <v>18</v>
      </c>
      <c r="U25" s="6" t="s">
        <v>18</v>
      </c>
      <c r="V25" s="36"/>
      <c r="W25" s="2" t="s">
        <v>5</v>
      </c>
      <c r="X25" s="3">
        <v>0.17</v>
      </c>
      <c r="Y25" s="3">
        <v>0.3</v>
      </c>
      <c r="Z25" s="3" t="s">
        <v>18</v>
      </c>
      <c r="AA25" s="3" t="s">
        <v>18</v>
      </c>
      <c r="AB25" s="3">
        <v>0.13</v>
      </c>
      <c r="AC25" s="3">
        <v>0.2</v>
      </c>
      <c r="AD25" s="3" t="s">
        <v>18</v>
      </c>
      <c r="AE25" s="3" t="s">
        <v>18</v>
      </c>
    </row>
    <row r="26" spans="2:31" x14ac:dyDescent="0.35">
      <c r="B26" s="60"/>
      <c r="C26" s="4" t="s">
        <v>4</v>
      </c>
      <c r="D26" s="6">
        <v>0.1</v>
      </c>
      <c r="E26" s="6">
        <v>0.08</v>
      </c>
      <c r="F26" s="6">
        <v>0.25</v>
      </c>
      <c r="G26" s="6">
        <v>0</v>
      </c>
      <c r="H26" s="6">
        <v>0.03</v>
      </c>
      <c r="I26" s="6">
        <v>0.05</v>
      </c>
      <c r="J26" s="6" t="s">
        <v>18</v>
      </c>
      <c r="K26" s="6" t="s">
        <v>18</v>
      </c>
      <c r="M26" s="4" t="s">
        <v>4</v>
      </c>
      <c r="N26" s="6">
        <v>0.09</v>
      </c>
      <c r="O26" s="6">
        <v>0.12</v>
      </c>
      <c r="P26" s="6">
        <v>0</v>
      </c>
      <c r="Q26" s="6">
        <v>0</v>
      </c>
      <c r="R26" s="6">
        <v>0.06</v>
      </c>
      <c r="S26" s="6">
        <v>0.05</v>
      </c>
      <c r="T26" s="6" t="s">
        <v>18</v>
      </c>
      <c r="U26" s="6" t="s">
        <v>18</v>
      </c>
      <c r="V26" s="34"/>
      <c r="W26" s="2" t="s">
        <v>6</v>
      </c>
      <c r="X26" s="3">
        <v>0.21</v>
      </c>
      <c r="Y26" s="3">
        <v>0.28000000000000003</v>
      </c>
      <c r="Z26" s="3">
        <v>0</v>
      </c>
      <c r="AA26" s="3">
        <v>0</v>
      </c>
      <c r="AB26" s="3">
        <v>0.06</v>
      </c>
      <c r="AC26" s="3">
        <v>7.0000000000000007E-2</v>
      </c>
      <c r="AD26" s="3" t="s">
        <v>18</v>
      </c>
      <c r="AE26" s="3" t="s">
        <v>18</v>
      </c>
    </row>
    <row r="27" spans="2:31" x14ac:dyDescent="0.35">
      <c r="B27" s="60"/>
      <c r="C27" s="4" t="s">
        <v>5</v>
      </c>
      <c r="D27" s="6">
        <v>0.09</v>
      </c>
      <c r="E27" s="6">
        <v>0.16</v>
      </c>
      <c r="F27" s="6" t="s">
        <v>18</v>
      </c>
      <c r="G27" s="6" t="s">
        <v>18</v>
      </c>
      <c r="H27" s="6">
        <v>0.16</v>
      </c>
      <c r="I27" s="6">
        <v>0.12</v>
      </c>
      <c r="J27" s="6" t="s">
        <v>18</v>
      </c>
      <c r="K27" s="6" t="s">
        <v>18</v>
      </c>
      <c r="M27" s="4" t="s">
        <v>5</v>
      </c>
      <c r="N27" s="6">
        <v>0.21</v>
      </c>
      <c r="O27" s="6">
        <v>0.25</v>
      </c>
      <c r="P27" s="6" t="s">
        <v>18</v>
      </c>
      <c r="Q27" s="6" t="s">
        <v>18</v>
      </c>
      <c r="R27" s="6">
        <v>0.09</v>
      </c>
      <c r="S27" s="6">
        <v>0.16</v>
      </c>
      <c r="T27" s="6" t="s">
        <v>18</v>
      </c>
      <c r="U27" s="6" t="s">
        <v>18</v>
      </c>
      <c r="V27" s="34"/>
      <c r="W27" s="2" t="s">
        <v>3</v>
      </c>
      <c r="X27" s="3">
        <v>0.1</v>
      </c>
      <c r="Y27" s="3">
        <v>0.11</v>
      </c>
      <c r="Z27" s="3">
        <v>0</v>
      </c>
      <c r="AA27" s="3">
        <v>0</v>
      </c>
      <c r="AB27" s="3">
        <v>7.0000000000000007E-2</v>
      </c>
      <c r="AC27" s="3">
        <v>0.13</v>
      </c>
      <c r="AD27" s="3">
        <v>0.08</v>
      </c>
      <c r="AE27" s="3">
        <v>0.06</v>
      </c>
    </row>
    <row r="28" spans="2:31" x14ac:dyDescent="0.35">
      <c r="B28" s="60"/>
      <c r="C28" s="4" t="s">
        <v>6</v>
      </c>
      <c r="D28" s="6">
        <v>0.13</v>
      </c>
      <c r="E28" s="6">
        <v>0.14000000000000001</v>
      </c>
      <c r="F28" s="6" t="s">
        <v>18</v>
      </c>
      <c r="G28" s="6" t="s">
        <v>18</v>
      </c>
      <c r="H28" s="6">
        <v>0.04</v>
      </c>
      <c r="I28" s="6">
        <v>0.04</v>
      </c>
      <c r="J28" s="6" t="s">
        <v>18</v>
      </c>
      <c r="K28" s="6" t="s">
        <v>18</v>
      </c>
      <c r="M28" s="4" t="s">
        <v>6</v>
      </c>
      <c r="N28" s="6">
        <v>0.14000000000000001</v>
      </c>
      <c r="O28" s="6">
        <v>0.22</v>
      </c>
      <c r="P28" s="6">
        <v>0</v>
      </c>
      <c r="Q28" s="6">
        <v>0</v>
      </c>
      <c r="R28" s="6">
        <v>0.05</v>
      </c>
      <c r="S28" s="6">
        <v>0.08</v>
      </c>
      <c r="T28" s="6" t="s">
        <v>18</v>
      </c>
      <c r="U28" s="6" t="s">
        <v>18</v>
      </c>
      <c r="V28" s="35"/>
      <c r="W28" s="2" t="s">
        <v>2</v>
      </c>
      <c r="X28" s="3">
        <v>0.28000000000000003</v>
      </c>
      <c r="Y28" s="3">
        <v>0.31</v>
      </c>
      <c r="Z28" s="3" t="s">
        <v>18</v>
      </c>
      <c r="AA28" s="3" t="s">
        <v>18</v>
      </c>
      <c r="AB28" s="3">
        <v>0.11</v>
      </c>
      <c r="AC28" s="3">
        <v>0.14000000000000001</v>
      </c>
      <c r="AD28" s="3" t="s">
        <v>18</v>
      </c>
      <c r="AE28" s="3" t="s">
        <v>18</v>
      </c>
    </row>
    <row r="29" spans="2:31" x14ac:dyDescent="0.35">
      <c r="B29" s="60"/>
      <c r="C29" s="4" t="s">
        <v>3</v>
      </c>
      <c r="D29" s="6">
        <v>0.04</v>
      </c>
      <c r="E29" s="6">
        <v>0.04</v>
      </c>
      <c r="F29" s="6">
        <v>0</v>
      </c>
      <c r="G29" s="6">
        <v>0</v>
      </c>
      <c r="H29" s="6">
        <v>0.05</v>
      </c>
      <c r="I29" s="6">
        <v>0.08</v>
      </c>
      <c r="J29" s="6">
        <v>0.02</v>
      </c>
      <c r="K29" s="6">
        <v>0</v>
      </c>
      <c r="M29" s="4" t="s">
        <v>3</v>
      </c>
      <c r="N29" s="6">
        <v>0.02</v>
      </c>
      <c r="O29" s="6">
        <v>0.02</v>
      </c>
      <c r="P29" s="6">
        <v>0</v>
      </c>
      <c r="Q29" s="6">
        <v>0.06</v>
      </c>
      <c r="R29" s="6">
        <v>0.05</v>
      </c>
      <c r="S29" s="6">
        <v>0.06</v>
      </c>
      <c r="T29" s="6">
        <v>0.17</v>
      </c>
      <c r="U29" s="6">
        <v>0.19</v>
      </c>
    </row>
    <row r="30" spans="2:31" x14ac:dyDescent="0.35">
      <c r="B30" s="60"/>
      <c r="C30" s="4" t="s">
        <v>2</v>
      </c>
      <c r="D30" s="6">
        <v>0.13</v>
      </c>
      <c r="E30" s="6">
        <v>0.11</v>
      </c>
      <c r="F30" s="6" t="s">
        <v>18</v>
      </c>
      <c r="G30" s="6" t="s">
        <v>18</v>
      </c>
      <c r="H30" s="6">
        <v>0.01</v>
      </c>
      <c r="I30" s="6">
        <v>0.03</v>
      </c>
      <c r="J30" s="6">
        <v>0</v>
      </c>
      <c r="K30" s="6">
        <v>0</v>
      </c>
      <c r="M30" s="4" t="s">
        <v>2</v>
      </c>
      <c r="N30" s="6">
        <v>7.0000000000000007E-2</v>
      </c>
      <c r="O30" s="6">
        <v>0.08</v>
      </c>
      <c r="P30" s="6" t="s">
        <v>18</v>
      </c>
      <c r="Q30" s="6" t="s">
        <v>18</v>
      </c>
      <c r="R30" s="6">
        <v>0.06</v>
      </c>
      <c r="S30" s="6">
        <v>0.06</v>
      </c>
      <c r="T30" s="6" t="s">
        <v>18</v>
      </c>
      <c r="U30" s="6" t="s">
        <v>18</v>
      </c>
      <c r="W30" s="2" t="s">
        <v>28</v>
      </c>
      <c r="X30" s="54" t="s">
        <v>7</v>
      </c>
      <c r="Y30" s="54"/>
      <c r="Z30" s="54" t="s">
        <v>10</v>
      </c>
      <c r="AA30" s="54"/>
      <c r="AB30" s="54" t="s">
        <v>11</v>
      </c>
      <c r="AC30" s="54"/>
      <c r="AD30" s="54" t="s">
        <v>12</v>
      </c>
      <c r="AE30" s="54"/>
    </row>
    <row r="31" spans="2:31" x14ac:dyDescent="0.35">
      <c r="C31" s="4" t="s">
        <v>33</v>
      </c>
      <c r="D31" s="6">
        <v>9.0208172706245177E-2</v>
      </c>
      <c r="E31" s="6">
        <v>9.9872773536895679E-2</v>
      </c>
      <c r="F31" s="6">
        <v>6.25E-2</v>
      </c>
      <c r="G31" s="6">
        <v>0</v>
      </c>
      <c r="H31" s="6">
        <v>5.5575735561205958E-2</v>
      </c>
      <c r="I31" s="6">
        <v>6.455820019563091E-2</v>
      </c>
      <c r="J31" s="6">
        <v>1.6666666666666666E-2</v>
      </c>
      <c r="K31" s="6">
        <v>0</v>
      </c>
      <c r="M31" s="4" t="s">
        <v>33</v>
      </c>
      <c r="N31" s="6">
        <v>0.12923607122343481</v>
      </c>
      <c r="O31" s="6">
        <v>0</v>
      </c>
      <c r="P31" s="6">
        <v>3.125E-2</v>
      </c>
      <c r="Q31" s="6">
        <v>5.9357768407395393E-2</v>
      </c>
      <c r="R31" s="6">
        <v>6.9955406911928655E-2</v>
      </c>
      <c r="S31" s="6">
        <v>0.17424242424242425</v>
      </c>
      <c r="T31" s="6">
        <v>0.18978102189781021</v>
      </c>
      <c r="U31" s="6">
        <v>8.3792403595244994E-2</v>
      </c>
      <c r="W31" s="2"/>
      <c r="X31" s="2" t="s">
        <v>8</v>
      </c>
      <c r="Y31" s="2" t="s">
        <v>9</v>
      </c>
      <c r="Z31" s="2" t="s">
        <v>8</v>
      </c>
      <c r="AA31" s="2" t="s">
        <v>9</v>
      </c>
      <c r="AB31" s="2" t="s">
        <v>8</v>
      </c>
      <c r="AC31" s="2" t="s">
        <v>9</v>
      </c>
      <c r="AD31" s="2" t="s">
        <v>8</v>
      </c>
      <c r="AE31" s="2" t="s">
        <v>9</v>
      </c>
    </row>
    <row r="32" spans="2:31" x14ac:dyDescent="0.35">
      <c r="W32" s="2" t="s">
        <v>1</v>
      </c>
      <c r="X32" s="3">
        <v>0.13</v>
      </c>
      <c r="Y32" s="3">
        <v>0.11</v>
      </c>
      <c r="Z32" s="3" t="s">
        <v>18</v>
      </c>
      <c r="AA32" s="3" t="s">
        <v>18</v>
      </c>
      <c r="AB32" s="3">
        <v>0.11</v>
      </c>
      <c r="AC32" s="3">
        <v>0.28000000000000003</v>
      </c>
      <c r="AD32" s="3" t="s">
        <v>18</v>
      </c>
      <c r="AE32" s="3" t="s">
        <v>18</v>
      </c>
    </row>
    <row r="33" spans="2:31" x14ac:dyDescent="0.35">
      <c r="C33" s="7" t="s">
        <v>15</v>
      </c>
      <c r="D33" s="54" t="s">
        <v>7</v>
      </c>
      <c r="E33" s="54"/>
      <c r="F33" s="54" t="s">
        <v>10</v>
      </c>
      <c r="G33" s="54"/>
      <c r="H33" s="54" t="s">
        <v>11</v>
      </c>
      <c r="I33" s="54"/>
      <c r="J33" s="54" t="s">
        <v>12</v>
      </c>
      <c r="K33" s="54"/>
      <c r="M33" s="4" t="s">
        <v>22</v>
      </c>
      <c r="N33" s="54" t="s">
        <v>7</v>
      </c>
      <c r="O33" s="54"/>
      <c r="P33" s="54" t="s">
        <v>10</v>
      </c>
      <c r="Q33" s="54"/>
      <c r="R33" s="54" t="s">
        <v>11</v>
      </c>
      <c r="S33" s="54"/>
      <c r="T33" s="54" t="s">
        <v>12</v>
      </c>
      <c r="U33" s="54"/>
      <c r="V33" s="32"/>
      <c r="W33" s="2" t="s">
        <v>4</v>
      </c>
      <c r="X33" s="3">
        <v>0.23</v>
      </c>
      <c r="Y33" s="3">
        <v>0.27</v>
      </c>
      <c r="Z33" s="3">
        <v>0</v>
      </c>
      <c r="AA33" s="3">
        <v>0.3</v>
      </c>
      <c r="AB33" s="3">
        <v>0.11</v>
      </c>
      <c r="AC33" s="3">
        <v>0.13</v>
      </c>
      <c r="AD33" s="3">
        <v>0</v>
      </c>
      <c r="AE33" s="3">
        <v>0</v>
      </c>
    </row>
    <row r="34" spans="2:31" x14ac:dyDescent="0.35">
      <c r="C34" s="4"/>
      <c r="D34" s="4" t="s">
        <v>8</v>
      </c>
      <c r="E34" s="4" t="s">
        <v>9</v>
      </c>
      <c r="F34" s="4" t="s">
        <v>8</v>
      </c>
      <c r="G34" s="4" t="s">
        <v>9</v>
      </c>
      <c r="H34" s="4" t="s">
        <v>8</v>
      </c>
      <c r="I34" s="4" t="s">
        <v>9</v>
      </c>
      <c r="J34" s="4" t="s">
        <v>8</v>
      </c>
      <c r="K34" s="4" t="s">
        <v>9</v>
      </c>
      <c r="M34" s="4"/>
      <c r="N34" s="4" t="s">
        <v>8</v>
      </c>
      <c r="O34" s="4" t="s">
        <v>9</v>
      </c>
      <c r="P34" s="4" t="s">
        <v>8</v>
      </c>
      <c r="Q34" s="4" t="s">
        <v>9</v>
      </c>
      <c r="R34" s="4" t="s">
        <v>8</v>
      </c>
      <c r="S34" s="4" t="s">
        <v>9</v>
      </c>
      <c r="T34" s="4" t="s">
        <v>8</v>
      </c>
      <c r="U34" s="4" t="s">
        <v>9</v>
      </c>
      <c r="V34" s="36"/>
      <c r="W34" s="2" t="s">
        <v>5</v>
      </c>
      <c r="X34" s="3">
        <v>0.2</v>
      </c>
      <c r="Y34" s="3">
        <v>0.22</v>
      </c>
      <c r="Z34" s="3" t="s">
        <v>18</v>
      </c>
      <c r="AA34" s="3" t="s">
        <v>18</v>
      </c>
      <c r="AB34" s="3">
        <v>0.11</v>
      </c>
      <c r="AC34" s="3">
        <v>0.16</v>
      </c>
      <c r="AD34" s="3" t="s">
        <v>18</v>
      </c>
      <c r="AE34" s="3" t="s">
        <v>18</v>
      </c>
    </row>
    <row r="35" spans="2:31" x14ac:dyDescent="0.35">
      <c r="B35" s="60" t="s">
        <v>43</v>
      </c>
      <c r="C35" s="4" t="s">
        <v>1</v>
      </c>
      <c r="D35" s="6">
        <v>0.03</v>
      </c>
      <c r="E35" s="6">
        <v>0.11</v>
      </c>
      <c r="F35" s="6" t="s">
        <v>18</v>
      </c>
      <c r="G35" s="6" t="s">
        <v>18</v>
      </c>
      <c r="H35" s="6">
        <v>0.05</v>
      </c>
      <c r="I35" s="6">
        <v>0.04</v>
      </c>
      <c r="J35" s="6" t="s">
        <v>18</v>
      </c>
      <c r="K35" s="6" t="s">
        <v>18</v>
      </c>
      <c r="M35" s="4" t="s">
        <v>1</v>
      </c>
      <c r="N35" s="6">
        <v>0.17</v>
      </c>
      <c r="O35" s="6">
        <v>0.18</v>
      </c>
      <c r="P35" s="6" t="s">
        <v>18</v>
      </c>
      <c r="Q35" s="6" t="s">
        <v>18</v>
      </c>
      <c r="R35" s="6">
        <v>0.06</v>
      </c>
      <c r="S35" s="6">
        <v>0.04</v>
      </c>
      <c r="T35" s="6" t="s">
        <v>18</v>
      </c>
      <c r="U35" s="6" t="s">
        <v>18</v>
      </c>
      <c r="V35" s="34"/>
      <c r="W35" s="2" t="s">
        <v>6</v>
      </c>
      <c r="X35" s="3">
        <v>0.24</v>
      </c>
      <c r="Y35" s="3">
        <v>0.24</v>
      </c>
      <c r="Z35" s="3">
        <v>0</v>
      </c>
      <c r="AA35" s="3">
        <v>0</v>
      </c>
      <c r="AB35" s="3">
        <v>0.06</v>
      </c>
      <c r="AC35" s="3">
        <v>0.08</v>
      </c>
      <c r="AD35" s="3" t="s">
        <v>18</v>
      </c>
      <c r="AE35" s="3" t="s">
        <v>18</v>
      </c>
    </row>
    <row r="36" spans="2:31" x14ac:dyDescent="0.35">
      <c r="B36" s="60"/>
      <c r="C36" s="4" t="s">
        <v>4</v>
      </c>
      <c r="D36" s="6">
        <v>7.0000000000000007E-2</v>
      </c>
      <c r="E36" s="6">
        <v>0.14000000000000001</v>
      </c>
      <c r="F36" s="6" t="s">
        <v>18</v>
      </c>
      <c r="G36" s="6">
        <v>0</v>
      </c>
      <c r="H36" s="6">
        <v>0.04</v>
      </c>
      <c r="I36" s="6">
        <v>0.05</v>
      </c>
      <c r="J36" s="6" t="s">
        <v>18</v>
      </c>
      <c r="K36" s="6" t="s">
        <v>18</v>
      </c>
      <c r="M36" s="4" t="s">
        <v>4</v>
      </c>
      <c r="N36" s="6">
        <v>0.09</v>
      </c>
      <c r="O36" s="6">
        <v>0.09</v>
      </c>
      <c r="P36" s="6">
        <v>0</v>
      </c>
      <c r="Q36" s="6">
        <v>0</v>
      </c>
      <c r="R36" s="6">
        <v>0.03</v>
      </c>
      <c r="S36" s="6">
        <v>0.05</v>
      </c>
      <c r="T36" s="6" t="s">
        <v>18</v>
      </c>
      <c r="U36" s="6" t="s">
        <v>18</v>
      </c>
      <c r="V36" s="34"/>
      <c r="W36" s="2" t="s">
        <v>3</v>
      </c>
      <c r="X36" s="3">
        <v>0.11</v>
      </c>
      <c r="Y36" s="3">
        <v>0.11</v>
      </c>
      <c r="Z36" s="3">
        <v>0</v>
      </c>
      <c r="AA36" s="3">
        <v>0</v>
      </c>
      <c r="AB36" s="3">
        <v>0.05</v>
      </c>
      <c r="AC36" s="3">
        <v>0.09</v>
      </c>
      <c r="AD36" s="3">
        <v>0.03</v>
      </c>
      <c r="AE36" s="3">
        <v>0.05</v>
      </c>
    </row>
    <row r="37" spans="2:31" x14ac:dyDescent="0.35">
      <c r="B37" s="60"/>
      <c r="C37" s="4" t="s">
        <v>5</v>
      </c>
      <c r="D37" s="6">
        <v>0.11</v>
      </c>
      <c r="E37" s="6">
        <v>0.14000000000000001</v>
      </c>
      <c r="F37" s="6" t="s">
        <v>18</v>
      </c>
      <c r="G37" s="6" t="s">
        <v>18</v>
      </c>
      <c r="H37" s="6">
        <v>7.0000000000000007E-2</v>
      </c>
      <c r="I37" s="6">
        <v>0.1</v>
      </c>
      <c r="J37" s="6" t="s">
        <v>18</v>
      </c>
      <c r="K37" s="6" t="s">
        <v>18</v>
      </c>
      <c r="M37" s="4" t="s">
        <v>5</v>
      </c>
      <c r="N37" s="6">
        <v>0.12</v>
      </c>
      <c r="O37" s="6">
        <v>0.14000000000000001</v>
      </c>
      <c r="P37" s="6" t="s">
        <v>18</v>
      </c>
      <c r="Q37" s="6" t="s">
        <v>18</v>
      </c>
      <c r="R37" s="6">
        <v>0.09</v>
      </c>
      <c r="S37" s="6">
        <v>0.11</v>
      </c>
      <c r="T37" s="6" t="s">
        <v>18</v>
      </c>
      <c r="U37" s="6" t="s">
        <v>18</v>
      </c>
      <c r="V37" s="35"/>
      <c r="W37" s="2" t="s">
        <v>2</v>
      </c>
      <c r="X37" s="3">
        <v>0.2</v>
      </c>
      <c r="Y37" s="3">
        <v>0.24</v>
      </c>
      <c r="Z37" s="3" t="s">
        <v>18</v>
      </c>
      <c r="AA37" s="3" t="s">
        <v>18</v>
      </c>
      <c r="AB37" s="3">
        <v>0.1</v>
      </c>
      <c r="AC37" s="3">
        <v>0.12</v>
      </c>
      <c r="AD37" s="3" t="s">
        <v>18</v>
      </c>
      <c r="AE37" s="3" t="s">
        <v>18</v>
      </c>
    </row>
    <row r="38" spans="2:31" x14ac:dyDescent="0.35">
      <c r="B38" s="60"/>
      <c r="C38" s="4" t="s">
        <v>6</v>
      </c>
      <c r="D38" s="6">
        <v>0.08</v>
      </c>
      <c r="E38" s="6">
        <v>0.15</v>
      </c>
      <c r="F38" s="6" t="s">
        <v>18</v>
      </c>
      <c r="G38" s="6" t="s">
        <v>18</v>
      </c>
      <c r="H38" s="6">
        <v>0.03</v>
      </c>
      <c r="I38" s="6">
        <v>0.05</v>
      </c>
      <c r="J38" s="6" t="s">
        <v>18</v>
      </c>
      <c r="K38" s="6" t="s">
        <v>18</v>
      </c>
      <c r="M38" s="4" t="s">
        <v>6</v>
      </c>
      <c r="N38" s="6">
        <v>0.15</v>
      </c>
      <c r="O38" s="6">
        <v>0.24</v>
      </c>
      <c r="P38" s="6">
        <v>0</v>
      </c>
      <c r="Q38" s="6">
        <v>0</v>
      </c>
      <c r="R38" s="6">
        <v>0.03</v>
      </c>
      <c r="S38" s="6">
        <v>0.03</v>
      </c>
      <c r="T38" s="6" t="s">
        <v>18</v>
      </c>
      <c r="U38" s="6" t="s">
        <v>18</v>
      </c>
    </row>
    <row r="39" spans="2:31" ht="14.5" customHeight="1" x14ac:dyDescent="0.35">
      <c r="B39" s="60"/>
      <c r="C39" s="4" t="s">
        <v>3</v>
      </c>
      <c r="D39" s="6">
        <v>0.05</v>
      </c>
      <c r="E39" s="6">
        <v>0.05</v>
      </c>
      <c r="F39" s="6">
        <v>0</v>
      </c>
      <c r="G39" s="6">
        <v>0</v>
      </c>
      <c r="H39" s="6">
        <v>0.05</v>
      </c>
      <c r="I39" s="6">
        <v>7.0000000000000007E-2</v>
      </c>
      <c r="J39" s="6">
        <v>0.02</v>
      </c>
      <c r="K39" s="6">
        <v>0.01</v>
      </c>
      <c r="M39" s="4" t="s">
        <v>3</v>
      </c>
      <c r="N39" s="6">
        <v>0.01</v>
      </c>
      <c r="O39" s="6">
        <v>0.03</v>
      </c>
      <c r="P39" s="6">
        <v>0.06</v>
      </c>
      <c r="Q39" s="6">
        <v>0</v>
      </c>
      <c r="R39" s="6">
        <v>0.06</v>
      </c>
      <c r="S39" s="6">
        <v>7.0000000000000007E-2</v>
      </c>
      <c r="T39" s="6">
        <v>0.02</v>
      </c>
      <c r="U39" s="6">
        <v>0.02</v>
      </c>
      <c r="W39" s="2" t="s">
        <v>29</v>
      </c>
      <c r="X39" s="54" t="s">
        <v>7</v>
      </c>
      <c r="Y39" s="54"/>
      <c r="Z39" s="54" t="s">
        <v>10</v>
      </c>
      <c r="AA39" s="54"/>
      <c r="AB39" s="54" t="s">
        <v>11</v>
      </c>
      <c r="AC39" s="54"/>
      <c r="AD39" s="54" t="s">
        <v>12</v>
      </c>
      <c r="AE39" s="54"/>
    </row>
    <row r="40" spans="2:31" x14ac:dyDescent="0.35">
      <c r="B40" s="60"/>
      <c r="C40" s="4" t="s">
        <v>2</v>
      </c>
      <c r="D40" s="6">
        <v>0.08</v>
      </c>
      <c r="E40" s="6">
        <v>0.08</v>
      </c>
      <c r="F40" s="6" t="s">
        <v>18</v>
      </c>
      <c r="G40" s="6" t="s">
        <v>18</v>
      </c>
      <c r="H40" s="6">
        <v>0.03</v>
      </c>
      <c r="I40" s="6">
        <v>0.04</v>
      </c>
      <c r="J40" s="6">
        <v>0.06</v>
      </c>
      <c r="K40" s="6">
        <v>0.06</v>
      </c>
      <c r="M40" s="4" t="s">
        <v>2</v>
      </c>
      <c r="N40" s="6">
        <v>0.08</v>
      </c>
      <c r="O40" s="6">
        <v>0.08</v>
      </c>
      <c r="P40" s="6" t="s">
        <v>18</v>
      </c>
      <c r="Q40" s="6" t="s">
        <v>18</v>
      </c>
      <c r="R40" s="6">
        <v>0.05</v>
      </c>
      <c r="S40" s="6">
        <v>0.06</v>
      </c>
      <c r="T40" s="6" t="s">
        <v>18</v>
      </c>
      <c r="U40" s="6" t="s">
        <v>18</v>
      </c>
      <c r="W40" s="2"/>
      <c r="X40" s="2" t="s">
        <v>8</v>
      </c>
      <c r="Y40" s="2" t="s">
        <v>9</v>
      </c>
      <c r="Z40" s="2" t="s">
        <v>8</v>
      </c>
      <c r="AA40" s="2" t="s">
        <v>9</v>
      </c>
      <c r="AB40" s="2" t="s">
        <v>8</v>
      </c>
      <c r="AC40" s="2" t="s">
        <v>9</v>
      </c>
      <c r="AD40" s="2" t="s">
        <v>8</v>
      </c>
      <c r="AE40" s="2" t="s">
        <v>9</v>
      </c>
    </row>
    <row r="41" spans="2:31" x14ac:dyDescent="0.35">
      <c r="C41" s="4" t="s">
        <v>33</v>
      </c>
      <c r="D41" s="6">
        <v>7.5840500390930418E-2</v>
      </c>
      <c r="E41" s="6">
        <v>0.111268603827073</v>
      </c>
      <c r="F41" s="6">
        <v>0</v>
      </c>
      <c r="G41" s="6">
        <v>0</v>
      </c>
      <c r="H41" s="6">
        <v>4.3888433141919606E-2</v>
      </c>
      <c r="I41" s="6">
        <v>5.9878092506274648E-2</v>
      </c>
      <c r="J41" s="6">
        <v>2.6666666666666668E-2</v>
      </c>
      <c r="K41" s="6">
        <v>2.3529411764705882E-2</v>
      </c>
      <c r="M41" s="6"/>
      <c r="N41" s="6">
        <v>0.11324639670555937</v>
      </c>
      <c r="O41" s="6">
        <v>0.04</v>
      </c>
      <c r="P41" s="6">
        <v>0</v>
      </c>
      <c r="Q41" s="6">
        <v>4.9162011173184354E-2</v>
      </c>
      <c r="R41" s="6">
        <v>5.8404074702886249E-2</v>
      </c>
      <c r="S41" s="6">
        <v>1.9417475728155338E-2</v>
      </c>
      <c r="T41" s="6">
        <v>2.4590163934426229E-2</v>
      </c>
      <c r="U41" s="6">
        <v>6.8229531140657801E-2</v>
      </c>
      <c r="W41" s="2" t="s">
        <v>1</v>
      </c>
      <c r="X41" s="3">
        <v>0.13</v>
      </c>
      <c r="Y41" s="3">
        <v>0.11</v>
      </c>
      <c r="Z41" s="3" t="s">
        <v>18</v>
      </c>
      <c r="AA41" s="3" t="s">
        <v>18</v>
      </c>
      <c r="AB41" s="3">
        <v>0.21</v>
      </c>
      <c r="AC41" s="3">
        <v>0.32</v>
      </c>
      <c r="AD41" s="3" t="s">
        <v>18</v>
      </c>
      <c r="AE41" s="3" t="s">
        <v>18</v>
      </c>
    </row>
    <row r="42" spans="2:31" x14ac:dyDescent="0.35">
      <c r="V42" s="32"/>
      <c r="W42" s="2" t="s">
        <v>4</v>
      </c>
      <c r="X42" s="3">
        <v>0.16</v>
      </c>
      <c r="Y42" s="3">
        <v>0.17</v>
      </c>
      <c r="Z42" s="3">
        <v>0.28999999999999998</v>
      </c>
      <c r="AA42" s="3">
        <v>0</v>
      </c>
      <c r="AB42" s="3">
        <v>7.0000000000000007E-2</v>
      </c>
      <c r="AC42" s="3">
        <v>0.08</v>
      </c>
      <c r="AD42" s="3">
        <v>0</v>
      </c>
      <c r="AE42" s="3">
        <v>0</v>
      </c>
    </row>
    <row r="43" spans="2:31" x14ac:dyDescent="0.35">
      <c r="C43" s="7" t="s">
        <v>16</v>
      </c>
      <c r="D43" s="54" t="s">
        <v>7</v>
      </c>
      <c r="E43" s="54"/>
      <c r="F43" s="54" t="s">
        <v>10</v>
      </c>
      <c r="G43" s="54"/>
      <c r="H43" s="54" t="s">
        <v>11</v>
      </c>
      <c r="I43" s="54"/>
      <c r="J43" s="54" t="s">
        <v>12</v>
      </c>
      <c r="K43" s="54"/>
      <c r="M43" s="4" t="s">
        <v>23</v>
      </c>
      <c r="N43" s="54" t="s">
        <v>7</v>
      </c>
      <c r="O43" s="54"/>
      <c r="P43" s="54" t="s">
        <v>10</v>
      </c>
      <c r="Q43" s="54"/>
      <c r="R43" s="54" t="s">
        <v>11</v>
      </c>
      <c r="S43" s="54"/>
      <c r="T43" s="54" t="s">
        <v>12</v>
      </c>
      <c r="U43" s="54"/>
      <c r="V43" s="36"/>
      <c r="W43" s="2" t="s">
        <v>5</v>
      </c>
      <c r="X43" s="3">
        <v>0.11</v>
      </c>
      <c r="Y43" s="3">
        <v>0.21</v>
      </c>
      <c r="Z43" s="3" t="s">
        <v>18</v>
      </c>
      <c r="AA43" s="3" t="s">
        <v>18</v>
      </c>
      <c r="AB43" s="3">
        <v>0.04</v>
      </c>
      <c r="AC43" s="3">
        <v>0.11</v>
      </c>
      <c r="AD43" s="3" t="s">
        <v>18</v>
      </c>
      <c r="AE43" s="3" t="s">
        <v>18</v>
      </c>
    </row>
    <row r="44" spans="2:31" x14ac:dyDescent="0.35">
      <c r="C44" s="4"/>
      <c r="D44" s="4" t="s">
        <v>8</v>
      </c>
      <c r="E44" s="4" t="s">
        <v>9</v>
      </c>
      <c r="F44" s="4" t="s">
        <v>8</v>
      </c>
      <c r="G44" s="4" t="s">
        <v>9</v>
      </c>
      <c r="H44" s="4" t="s">
        <v>8</v>
      </c>
      <c r="I44" s="4" t="s">
        <v>9</v>
      </c>
      <c r="J44" s="4" t="s">
        <v>8</v>
      </c>
      <c r="K44" s="4" t="s">
        <v>9</v>
      </c>
      <c r="M44" s="4"/>
      <c r="N44" s="4" t="s">
        <v>8</v>
      </c>
      <c r="O44" s="4" t="s">
        <v>9</v>
      </c>
      <c r="P44" s="4" t="s">
        <v>8</v>
      </c>
      <c r="Q44" s="4" t="s">
        <v>9</v>
      </c>
      <c r="R44" s="4" t="s">
        <v>8</v>
      </c>
      <c r="S44" s="4" t="s">
        <v>9</v>
      </c>
      <c r="T44" s="4" t="s">
        <v>8</v>
      </c>
      <c r="U44" s="4" t="s">
        <v>9</v>
      </c>
      <c r="V44" s="34"/>
      <c r="W44" s="2" t="s">
        <v>6</v>
      </c>
      <c r="X44" s="3">
        <v>0.2</v>
      </c>
      <c r="Y44" s="3">
        <v>0.21</v>
      </c>
      <c r="Z44" s="3">
        <v>0</v>
      </c>
      <c r="AA44" s="3">
        <v>0</v>
      </c>
      <c r="AB44" s="3">
        <v>0.05</v>
      </c>
      <c r="AC44" s="3">
        <v>0.08</v>
      </c>
      <c r="AD44" s="3" t="s">
        <v>18</v>
      </c>
      <c r="AE44" s="3" t="s">
        <v>18</v>
      </c>
    </row>
    <row r="45" spans="2:31" x14ac:dyDescent="0.35">
      <c r="B45" s="60" t="s">
        <v>44</v>
      </c>
      <c r="C45" s="4" t="s">
        <v>1</v>
      </c>
      <c r="D45" s="6">
        <v>0.03</v>
      </c>
      <c r="E45" s="6">
        <v>0</v>
      </c>
      <c r="F45" s="6" t="s">
        <v>18</v>
      </c>
      <c r="G45" s="6" t="s">
        <v>18</v>
      </c>
      <c r="H45" s="6">
        <v>0.03</v>
      </c>
      <c r="I45" s="6">
        <v>0.05</v>
      </c>
      <c r="J45" s="6" t="s">
        <v>18</v>
      </c>
      <c r="K45" s="6" t="s">
        <v>18</v>
      </c>
      <c r="M45" s="4" t="s">
        <v>1</v>
      </c>
      <c r="N45" s="6">
        <v>0.17</v>
      </c>
      <c r="O45" s="6">
        <v>0.16</v>
      </c>
      <c r="P45" s="6" t="s">
        <v>18</v>
      </c>
      <c r="Q45" s="6" t="s">
        <v>18</v>
      </c>
      <c r="R45" s="6">
        <v>0.06</v>
      </c>
      <c r="S45" s="6">
        <v>0.06</v>
      </c>
      <c r="T45" s="6" t="s">
        <v>18</v>
      </c>
      <c r="U45" s="6" t="s">
        <v>18</v>
      </c>
      <c r="V45" s="34"/>
      <c r="W45" s="2" t="s">
        <v>3</v>
      </c>
      <c r="X45" s="3">
        <v>0.08</v>
      </c>
      <c r="Y45" s="3">
        <v>0.08</v>
      </c>
      <c r="Z45" s="3">
        <v>0</v>
      </c>
      <c r="AA45" s="3">
        <v>0</v>
      </c>
      <c r="AB45" s="3">
        <v>0.05</v>
      </c>
      <c r="AC45" s="3">
        <v>0.08</v>
      </c>
      <c r="AD45" s="3">
        <v>0.04</v>
      </c>
      <c r="AE45" s="3">
        <v>0.01</v>
      </c>
    </row>
    <row r="46" spans="2:31" x14ac:dyDescent="0.35">
      <c r="B46" s="60"/>
      <c r="C46" s="4" t="s">
        <v>4</v>
      </c>
      <c r="D46" s="6">
        <v>0.05</v>
      </c>
      <c r="E46" s="6">
        <v>0.1</v>
      </c>
      <c r="F46" s="6">
        <v>0</v>
      </c>
      <c r="G46" s="6">
        <v>0</v>
      </c>
      <c r="H46" s="6">
        <v>0.01</v>
      </c>
      <c r="I46" s="6">
        <v>0.02</v>
      </c>
      <c r="J46" s="6" t="s">
        <v>18</v>
      </c>
      <c r="K46" s="6" t="s">
        <v>18</v>
      </c>
      <c r="M46" s="4" t="s">
        <v>4</v>
      </c>
      <c r="N46" s="6">
        <v>7.0000000000000007E-2</v>
      </c>
      <c r="O46" s="6">
        <v>0.12</v>
      </c>
      <c r="P46" s="6">
        <v>0</v>
      </c>
      <c r="Q46" s="6">
        <v>0</v>
      </c>
      <c r="R46" s="6">
        <v>0.02</v>
      </c>
      <c r="S46" s="6">
        <v>0.04</v>
      </c>
      <c r="T46" s="6" t="s">
        <v>18</v>
      </c>
      <c r="U46" s="6" t="s">
        <v>18</v>
      </c>
      <c r="V46" s="35"/>
      <c r="W46" s="2" t="s">
        <v>2</v>
      </c>
      <c r="X46" s="3">
        <v>0.14000000000000001</v>
      </c>
      <c r="Y46" s="3">
        <v>0.12</v>
      </c>
      <c r="Z46" s="3" t="s">
        <v>18</v>
      </c>
      <c r="AA46" s="3" t="s">
        <v>18</v>
      </c>
      <c r="AB46" s="3">
        <v>0.1</v>
      </c>
      <c r="AC46" s="3">
        <v>0.15</v>
      </c>
      <c r="AD46" s="3" t="s">
        <v>18</v>
      </c>
      <c r="AE46" s="3" t="s">
        <v>18</v>
      </c>
    </row>
    <row r="47" spans="2:31" x14ac:dyDescent="0.35">
      <c r="B47" s="60"/>
      <c r="C47" s="4" t="s">
        <v>5</v>
      </c>
      <c r="D47" s="6">
        <v>0.09</v>
      </c>
      <c r="E47" s="6">
        <v>0.11</v>
      </c>
      <c r="F47" s="6" t="s">
        <v>18</v>
      </c>
      <c r="G47" s="6" t="s">
        <v>18</v>
      </c>
      <c r="H47" s="6">
        <v>7.0000000000000007E-2</v>
      </c>
      <c r="I47" s="6">
        <v>0.06</v>
      </c>
      <c r="J47" s="6" t="s">
        <v>18</v>
      </c>
      <c r="K47" s="6" t="s">
        <v>18</v>
      </c>
      <c r="M47" s="4" t="s">
        <v>5</v>
      </c>
      <c r="N47" s="6">
        <v>0.09</v>
      </c>
      <c r="O47" s="6">
        <v>0.08</v>
      </c>
      <c r="P47" s="6" t="s">
        <v>18</v>
      </c>
      <c r="Q47" s="6" t="s">
        <v>18</v>
      </c>
      <c r="R47" s="6">
        <v>0.13</v>
      </c>
      <c r="S47" s="6">
        <v>0.09</v>
      </c>
      <c r="T47" s="6" t="s">
        <v>18</v>
      </c>
      <c r="U47" s="6" t="s">
        <v>18</v>
      </c>
    </row>
    <row r="48" spans="2:31" x14ac:dyDescent="0.35">
      <c r="B48" s="60"/>
      <c r="C48" s="4" t="s">
        <v>6</v>
      </c>
      <c r="D48" s="6">
        <v>0.09</v>
      </c>
      <c r="E48" s="6">
        <v>0.11</v>
      </c>
      <c r="F48" s="6" t="s">
        <v>18</v>
      </c>
      <c r="G48" s="6" t="s">
        <v>18</v>
      </c>
      <c r="H48" s="6">
        <v>0.03</v>
      </c>
      <c r="I48" s="6">
        <v>0.03</v>
      </c>
      <c r="J48" s="6" t="s">
        <v>18</v>
      </c>
      <c r="K48" s="6" t="s">
        <v>18</v>
      </c>
      <c r="M48" s="4" t="s">
        <v>6</v>
      </c>
      <c r="N48" s="6">
        <v>0.11</v>
      </c>
      <c r="O48" s="6">
        <v>0.17</v>
      </c>
      <c r="P48" s="6">
        <v>0</v>
      </c>
      <c r="Q48" s="6">
        <v>0</v>
      </c>
      <c r="R48" s="6">
        <v>0.03</v>
      </c>
      <c r="S48" s="6">
        <v>0.03</v>
      </c>
      <c r="T48" s="6" t="s">
        <v>18</v>
      </c>
      <c r="U48" s="6" t="s">
        <v>18</v>
      </c>
      <c r="W48" s="2" t="s">
        <v>30</v>
      </c>
      <c r="X48" s="54" t="s">
        <v>7</v>
      </c>
      <c r="Y48" s="54"/>
      <c r="Z48" s="54" t="s">
        <v>10</v>
      </c>
      <c r="AA48" s="54"/>
      <c r="AB48" s="54" t="s">
        <v>11</v>
      </c>
      <c r="AC48" s="54"/>
      <c r="AD48" s="54" t="s">
        <v>12</v>
      </c>
      <c r="AE48" s="54"/>
    </row>
    <row r="49" spans="2:31" x14ac:dyDescent="0.35">
      <c r="B49" s="60"/>
      <c r="C49" s="4" t="s">
        <v>3</v>
      </c>
      <c r="D49" s="6">
        <v>0.02</v>
      </c>
      <c r="E49" s="6">
        <v>0.02</v>
      </c>
      <c r="F49" s="6">
        <v>0</v>
      </c>
      <c r="G49" s="6">
        <v>0</v>
      </c>
      <c r="H49" s="6">
        <v>0.03</v>
      </c>
      <c r="I49" s="6">
        <v>0.06</v>
      </c>
      <c r="J49" s="6">
        <v>0</v>
      </c>
      <c r="K49" s="6">
        <v>0</v>
      </c>
      <c r="M49" s="4" t="s">
        <v>3</v>
      </c>
      <c r="N49" s="6">
        <v>0.03</v>
      </c>
      <c r="O49" s="6">
        <v>0.02</v>
      </c>
      <c r="P49" s="6">
        <v>0</v>
      </c>
      <c r="Q49" s="6">
        <v>0</v>
      </c>
      <c r="R49" s="6">
        <v>0.03</v>
      </c>
      <c r="S49" s="6">
        <v>0.04</v>
      </c>
      <c r="T49" s="6">
        <v>0.05</v>
      </c>
      <c r="U49" s="6">
        <v>0.03</v>
      </c>
      <c r="W49" s="2"/>
      <c r="X49" s="2" t="s">
        <v>8</v>
      </c>
      <c r="Y49" s="2" t="s">
        <v>9</v>
      </c>
      <c r="Z49" s="2" t="s">
        <v>8</v>
      </c>
      <c r="AA49" s="2" t="s">
        <v>9</v>
      </c>
      <c r="AB49" s="2" t="s">
        <v>8</v>
      </c>
      <c r="AC49" s="2" t="s">
        <v>9</v>
      </c>
      <c r="AD49" s="2" t="s">
        <v>8</v>
      </c>
      <c r="AE49" s="2" t="s">
        <v>9</v>
      </c>
    </row>
    <row r="50" spans="2:31" x14ac:dyDescent="0.35">
      <c r="B50" s="60"/>
      <c r="C50" s="4" t="s">
        <v>2</v>
      </c>
      <c r="D50" s="6">
        <v>0.06</v>
      </c>
      <c r="E50" s="6">
        <v>0.06</v>
      </c>
      <c r="F50" s="6" t="s">
        <v>18</v>
      </c>
      <c r="G50" s="6" t="s">
        <v>18</v>
      </c>
      <c r="H50" s="6">
        <v>0.03</v>
      </c>
      <c r="I50" s="6">
        <v>0.05</v>
      </c>
      <c r="J50" s="6">
        <v>0.05</v>
      </c>
      <c r="K50" s="6">
        <v>0</v>
      </c>
      <c r="M50" s="4" t="s">
        <v>2</v>
      </c>
      <c r="N50" s="6">
        <v>0.05</v>
      </c>
      <c r="O50" s="6">
        <v>0.05</v>
      </c>
      <c r="P50" s="6" t="s">
        <v>18</v>
      </c>
      <c r="Q50" s="6" t="s">
        <v>18</v>
      </c>
      <c r="R50" s="6">
        <v>0.02</v>
      </c>
      <c r="S50" s="6">
        <v>0.03</v>
      </c>
      <c r="T50" s="6">
        <v>0</v>
      </c>
      <c r="U50" s="6">
        <v>0</v>
      </c>
      <c r="W50" s="2" t="s">
        <v>1</v>
      </c>
      <c r="X50" s="3">
        <v>0.14000000000000001</v>
      </c>
      <c r="Y50" s="3">
        <v>7.0000000000000007E-2</v>
      </c>
      <c r="Z50" s="3" t="s">
        <v>18</v>
      </c>
      <c r="AA50" s="3" t="s">
        <v>18</v>
      </c>
      <c r="AB50" s="3">
        <v>0.1</v>
      </c>
      <c r="AC50" s="3">
        <v>0.12</v>
      </c>
      <c r="AD50" s="3" t="s">
        <v>18</v>
      </c>
      <c r="AE50" s="3" t="s">
        <v>18</v>
      </c>
    </row>
    <row r="51" spans="2:31" x14ac:dyDescent="0.35">
      <c r="C51" s="4" t="s">
        <v>33</v>
      </c>
      <c r="D51" s="6">
        <v>5.6221198156682028E-2</v>
      </c>
      <c r="E51" s="6">
        <v>7.6335877862595422E-2</v>
      </c>
      <c r="F51" s="6">
        <v>0</v>
      </c>
      <c r="G51" s="6">
        <v>0</v>
      </c>
      <c r="H51" s="6">
        <v>3.3244680851063829E-2</v>
      </c>
      <c r="I51" s="6">
        <v>4.3925603482390184E-2</v>
      </c>
      <c r="J51" s="6">
        <v>1.2500000000000001E-2</v>
      </c>
      <c r="K51" s="6">
        <v>0</v>
      </c>
      <c r="M51" s="4" t="s">
        <v>33</v>
      </c>
      <c r="N51" s="6">
        <v>8.9285714285714288E-2</v>
      </c>
      <c r="O51" s="6">
        <v>0</v>
      </c>
      <c r="P51" s="6">
        <v>0</v>
      </c>
      <c r="Q51" s="6">
        <v>3.87858347386172E-2</v>
      </c>
      <c r="R51" s="6">
        <v>4.1618938526155023E-2</v>
      </c>
      <c r="S51" s="6">
        <v>4.1237113402061855E-2</v>
      </c>
      <c r="T51" s="6">
        <v>2.5210084033613446E-2</v>
      </c>
      <c r="U51" s="6">
        <v>5.3359425962165689E-2</v>
      </c>
      <c r="V51" s="33"/>
      <c r="W51" s="2" t="s">
        <v>2</v>
      </c>
      <c r="X51" s="3">
        <v>0.16</v>
      </c>
      <c r="Y51" s="3">
        <v>0.15</v>
      </c>
      <c r="Z51" s="3" t="s">
        <v>18</v>
      </c>
      <c r="AA51" s="3" t="s">
        <v>18</v>
      </c>
      <c r="AB51" s="3">
        <v>0.05</v>
      </c>
      <c r="AC51" s="3">
        <v>0.09</v>
      </c>
      <c r="AD51" s="3">
        <v>0.17</v>
      </c>
      <c r="AE51" s="3">
        <v>0</v>
      </c>
    </row>
    <row r="52" spans="2:31" x14ac:dyDescent="0.35">
      <c r="W52" s="2" t="s">
        <v>3</v>
      </c>
      <c r="X52" s="3">
        <v>0.08</v>
      </c>
      <c r="Y52" s="3">
        <v>0.08</v>
      </c>
      <c r="Z52" s="3">
        <v>0</v>
      </c>
      <c r="AA52" s="3">
        <v>0</v>
      </c>
      <c r="AB52" s="3">
        <v>0.05</v>
      </c>
      <c r="AC52" s="3">
        <v>7.0000000000000007E-2</v>
      </c>
      <c r="AD52" s="3">
        <v>7.0000000000000007E-2</v>
      </c>
      <c r="AE52" s="3">
        <v>0.11</v>
      </c>
    </row>
    <row r="53" spans="2:31" x14ac:dyDescent="0.35">
      <c r="C53" s="7" t="s">
        <v>17</v>
      </c>
      <c r="D53" s="54" t="s">
        <v>7</v>
      </c>
      <c r="E53" s="54"/>
      <c r="F53" s="54" t="s">
        <v>10</v>
      </c>
      <c r="G53" s="54"/>
      <c r="H53" s="54" t="s">
        <v>11</v>
      </c>
      <c r="I53" s="54"/>
      <c r="J53" s="54" t="s">
        <v>12</v>
      </c>
      <c r="K53" s="54"/>
      <c r="M53" s="4" t="s">
        <v>24</v>
      </c>
      <c r="N53" s="54" t="s">
        <v>7</v>
      </c>
      <c r="O53" s="54"/>
      <c r="P53" s="54" t="s">
        <v>10</v>
      </c>
      <c r="Q53" s="54"/>
      <c r="R53" s="54" t="s">
        <v>11</v>
      </c>
      <c r="S53" s="54"/>
      <c r="T53" s="54" t="s">
        <v>12</v>
      </c>
      <c r="U53" s="54"/>
      <c r="V53" s="32"/>
      <c r="W53" s="2" t="s">
        <v>4</v>
      </c>
      <c r="X53" s="3">
        <v>0.15</v>
      </c>
      <c r="Y53" s="3">
        <v>0.15</v>
      </c>
      <c r="Z53" s="3">
        <v>0</v>
      </c>
      <c r="AA53" s="3">
        <v>0.13</v>
      </c>
      <c r="AB53" s="3">
        <v>7.0000000000000007E-2</v>
      </c>
      <c r="AC53" s="3">
        <v>0.08</v>
      </c>
      <c r="AD53" s="3">
        <v>0</v>
      </c>
      <c r="AE53" s="3">
        <v>0</v>
      </c>
    </row>
    <row r="54" spans="2:31" x14ac:dyDescent="0.35">
      <c r="C54" s="4"/>
      <c r="D54" s="4" t="s">
        <v>8</v>
      </c>
      <c r="E54" s="4" t="s">
        <v>9</v>
      </c>
      <c r="F54" s="4" t="s">
        <v>8</v>
      </c>
      <c r="G54" s="4" t="s">
        <v>9</v>
      </c>
      <c r="H54" s="4" t="s">
        <v>8</v>
      </c>
      <c r="I54" s="4" t="s">
        <v>9</v>
      </c>
      <c r="J54" s="4" t="s">
        <v>8</v>
      </c>
      <c r="K54" s="4" t="s">
        <v>9</v>
      </c>
      <c r="M54" s="4"/>
      <c r="N54" s="4" t="s">
        <v>8</v>
      </c>
      <c r="O54" s="4" t="s">
        <v>9</v>
      </c>
      <c r="P54" s="4" t="s">
        <v>8</v>
      </c>
      <c r="Q54" s="4" t="s">
        <v>9</v>
      </c>
      <c r="R54" s="4" t="s">
        <v>8</v>
      </c>
      <c r="S54" s="4" t="s">
        <v>9</v>
      </c>
      <c r="T54" s="4" t="s">
        <v>8</v>
      </c>
      <c r="U54" s="4" t="s">
        <v>9</v>
      </c>
      <c r="V54" s="32"/>
      <c r="W54" s="2" t="s">
        <v>5</v>
      </c>
      <c r="X54" s="3">
        <v>0.17</v>
      </c>
      <c r="Y54" s="3">
        <v>0.24</v>
      </c>
      <c r="Z54" s="3" t="s">
        <v>18</v>
      </c>
      <c r="AA54" s="3" t="s">
        <v>18</v>
      </c>
      <c r="AB54" s="3">
        <v>0.03</v>
      </c>
      <c r="AC54" s="3">
        <v>0.01</v>
      </c>
      <c r="AD54" s="3" t="s">
        <v>18</v>
      </c>
      <c r="AE54" s="3" t="s">
        <v>18</v>
      </c>
    </row>
    <row r="55" spans="2:31" x14ac:dyDescent="0.35">
      <c r="B55" s="60" t="s">
        <v>45</v>
      </c>
      <c r="C55" s="4" t="s">
        <v>1</v>
      </c>
      <c r="D55" s="6">
        <v>0.06</v>
      </c>
      <c r="E55" s="6">
        <v>0.04</v>
      </c>
      <c r="F55" s="6" t="s">
        <v>18</v>
      </c>
      <c r="G55" s="6" t="s">
        <v>18</v>
      </c>
      <c r="H55" s="6">
        <v>0</v>
      </c>
      <c r="I55" s="6">
        <v>0</v>
      </c>
      <c r="J55" s="6" t="s">
        <v>18</v>
      </c>
      <c r="K55" s="6" t="s">
        <v>18</v>
      </c>
      <c r="M55" s="4" t="s">
        <v>1</v>
      </c>
      <c r="N55" s="6">
        <v>0.06</v>
      </c>
      <c r="O55" s="6">
        <v>0.15</v>
      </c>
      <c r="P55" s="6" t="s">
        <v>18</v>
      </c>
      <c r="Q55" s="6" t="s">
        <v>18</v>
      </c>
      <c r="R55" s="6">
        <v>0.04</v>
      </c>
      <c r="S55" s="6">
        <v>7.0000000000000007E-2</v>
      </c>
      <c r="T55" s="6" t="s">
        <v>18</v>
      </c>
      <c r="U55" s="6" t="s">
        <v>18</v>
      </c>
      <c r="W55" s="2" t="s">
        <v>6</v>
      </c>
      <c r="X55" s="3">
        <v>0.1</v>
      </c>
      <c r="Y55" s="3">
        <v>0.15</v>
      </c>
      <c r="Z55" s="3">
        <v>0</v>
      </c>
      <c r="AA55" s="3">
        <v>0.17</v>
      </c>
      <c r="AB55" s="3">
        <v>0.05</v>
      </c>
      <c r="AC55" s="3">
        <v>0.03</v>
      </c>
      <c r="AD55" s="3" t="s">
        <v>18</v>
      </c>
      <c r="AE55" s="3" t="s">
        <v>18</v>
      </c>
    </row>
    <row r="56" spans="2:31" x14ac:dyDescent="0.35">
      <c r="B56" s="60"/>
      <c r="C56" s="4" t="s">
        <v>4</v>
      </c>
      <c r="D56" s="6">
        <v>0.04</v>
      </c>
      <c r="E56" s="6">
        <v>0.08</v>
      </c>
      <c r="F56" s="6" t="s">
        <v>18</v>
      </c>
      <c r="G56" s="6">
        <v>0</v>
      </c>
      <c r="H56" s="6">
        <v>0.02</v>
      </c>
      <c r="I56" s="6">
        <v>0.02</v>
      </c>
      <c r="J56" s="6" t="s">
        <v>18</v>
      </c>
      <c r="K56" s="6">
        <v>0</v>
      </c>
      <c r="M56" s="4" t="s">
        <v>4</v>
      </c>
      <c r="N56" s="6">
        <v>0.03</v>
      </c>
      <c r="O56" s="6">
        <v>0.05</v>
      </c>
      <c r="P56" s="6">
        <v>0</v>
      </c>
      <c r="Q56" s="6">
        <v>0.2</v>
      </c>
      <c r="R56" s="6">
        <v>0.02</v>
      </c>
      <c r="S56" s="6">
        <v>0.03</v>
      </c>
      <c r="T56" s="6" t="s">
        <v>18</v>
      </c>
      <c r="U56" s="6" t="s">
        <v>18</v>
      </c>
    </row>
    <row r="57" spans="2:31" x14ac:dyDescent="0.35">
      <c r="B57" s="60"/>
      <c r="C57" s="4" t="s">
        <v>5</v>
      </c>
      <c r="D57" s="6">
        <v>7.0000000000000007E-2</v>
      </c>
      <c r="E57" s="6">
        <v>0.1</v>
      </c>
      <c r="F57" s="6" t="s">
        <v>18</v>
      </c>
      <c r="G57" s="6" t="s">
        <v>18</v>
      </c>
      <c r="H57" s="6">
        <v>0.05</v>
      </c>
      <c r="I57" s="6">
        <v>0.12</v>
      </c>
      <c r="J57" s="6" t="s">
        <v>18</v>
      </c>
      <c r="K57" s="6" t="s">
        <v>18</v>
      </c>
      <c r="M57" s="4" t="s">
        <v>5</v>
      </c>
      <c r="N57" s="6">
        <v>0.08</v>
      </c>
      <c r="O57" s="6">
        <v>0.09</v>
      </c>
      <c r="P57" s="6" t="s">
        <v>18</v>
      </c>
      <c r="Q57" s="6" t="s">
        <v>18</v>
      </c>
      <c r="R57" s="6">
        <v>0.03</v>
      </c>
      <c r="S57" s="6">
        <v>0.09</v>
      </c>
      <c r="T57" s="6" t="s">
        <v>18</v>
      </c>
      <c r="U57" s="6" t="s">
        <v>18</v>
      </c>
    </row>
    <row r="58" spans="2:31" x14ac:dyDescent="0.35">
      <c r="B58" s="60"/>
      <c r="C58" s="4" t="s">
        <v>6</v>
      </c>
      <c r="D58" s="6">
        <v>0.11</v>
      </c>
      <c r="E58" s="6">
        <v>0.05</v>
      </c>
      <c r="F58" s="6" t="s">
        <v>18</v>
      </c>
      <c r="G58" s="6" t="s">
        <v>18</v>
      </c>
      <c r="H58" s="6">
        <v>0.01</v>
      </c>
      <c r="I58" s="6">
        <v>0.03</v>
      </c>
      <c r="J58" s="6" t="s">
        <v>18</v>
      </c>
      <c r="K58" s="6" t="s">
        <v>18</v>
      </c>
      <c r="M58" s="4" t="s">
        <v>6</v>
      </c>
      <c r="N58" s="6">
        <v>0.06</v>
      </c>
      <c r="O58" s="6">
        <v>0.12</v>
      </c>
      <c r="P58" s="6">
        <v>0</v>
      </c>
      <c r="Q58" s="6">
        <v>0</v>
      </c>
      <c r="R58" s="6">
        <v>0.01</v>
      </c>
      <c r="S58" s="6">
        <v>0.02</v>
      </c>
      <c r="T58" s="6" t="s">
        <v>18</v>
      </c>
      <c r="U58" s="6" t="s">
        <v>18</v>
      </c>
    </row>
    <row r="59" spans="2:31" x14ac:dyDescent="0.35">
      <c r="B59" s="60"/>
      <c r="C59" s="4" t="s">
        <v>3</v>
      </c>
      <c r="D59" s="6">
        <v>0.01</v>
      </c>
      <c r="E59" s="6">
        <v>0.01</v>
      </c>
      <c r="F59" s="6">
        <v>0</v>
      </c>
      <c r="G59" s="6">
        <v>0</v>
      </c>
      <c r="H59" s="6">
        <v>0.04</v>
      </c>
      <c r="I59" s="6">
        <v>0.05</v>
      </c>
      <c r="J59" s="6">
        <v>0</v>
      </c>
      <c r="K59" s="6">
        <v>0.02</v>
      </c>
      <c r="M59" s="4" t="s">
        <v>3</v>
      </c>
      <c r="N59" s="6">
        <v>0.02</v>
      </c>
      <c r="O59" s="6">
        <v>0</v>
      </c>
      <c r="P59" s="6">
        <v>0</v>
      </c>
      <c r="Q59" s="6">
        <v>0</v>
      </c>
      <c r="R59" s="6">
        <v>0.03</v>
      </c>
      <c r="S59" s="6">
        <v>0.05</v>
      </c>
      <c r="T59" s="6">
        <v>0.01</v>
      </c>
      <c r="U59" s="6">
        <v>0.06</v>
      </c>
    </row>
    <row r="60" spans="2:31" x14ac:dyDescent="0.35">
      <c r="B60" s="60"/>
      <c r="C60" s="4" t="s">
        <v>2</v>
      </c>
      <c r="D60" s="6">
        <v>0.05</v>
      </c>
      <c r="E60" s="6">
        <v>0.03</v>
      </c>
      <c r="F60" s="6" t="s">
        <v>18</v>
      </c>
      <c r="G60" s="6" t="s">
        <v>18</v>
      </c>
      <c r="H60" s="6">
        <v>0.01</v>
      </c>
      <c r="I60" s="6">
        <v>0.03</v>
      </c>
      <c r="J60" s="6">
        <v>0</v>
      </c>
      <c r="K60" s="6">
        <v>0</v>
      </c>
      <c r="M60" s="4" t="s">
        <v>2</v>
      </c>
      <c r="N60" s="6">
        <v>0.02</v>
      </c>
      <c r="O60" s="6">
        <v>0.04</v>
      </c>
      <c r="P60" s="6" t="s">
        <v>18</v>
      </c>
      <c r="Q60" s="6" t="s">
        <v>18</v>
      </c>
      <c r="R60" s="6">
        <v>0.03</v>
      </c>
      <c r="S60" s="6">
        <v>0.02</v>
      </c>
      <c r="T60" s="6">
        <v>0</v>
      </c>
      <c r="U60" s="6">
        <v>0</v>
      </c>
    </row>
    <row r="61" spans="2:31" x14ac:dyDescent="0.35">
      <c r="C61" s="4" t="s">
        <v>33</v>
      </c>
      <c r="D61" s="6">
        <v>5.6221198156682028E-2</v>
      </c>
      <c r="E61" s="6">
        <v>7.6335877862595422E-2</v>
      </c>
      <c r="F61" s="6">
        <v>0</v>
      </c>
      <c r="G61" s="6">
        <v>0</v>
      </c>
      <c r="H61" s="6">
        <v>3.3244680851063829E-2</v>
      </c>
      <c r="I61" s="6">
        <v>4.3925603482390184E-2</v>
      </c>
      <c r="J61" s="6">
        <v>1.2500000000000001E-2</v>
      </c>
      <c r="K61" s="6">
        <v>0</v>
      </c>
      <c r="M61" s="4" t="s">
        <v>33</v>
      </c>
      <c r="N61" s="6">
        <v>8.9285714285714288E-2</v>
      </c>
      <c r="O61" s="6">
        <v>0</v>
      </c>
      <c r="P61" s="6">
        <v>0</v>
      </c>
      <c r="Q61" s="6">
        <v>3.87858347386172E-2</v>
      </c>
      <c r="R61" s="6">
        <v>4.1618938526155023E-2</v>
      </c>
      <c r="S61" s="6">
        <v>4.1237113402061855E-2</v>
      </c>
      <c r="T61" s="6">
        <v>2.5210084033613446E-2</v>
      </c>
      <c r="U61" s="6">
        <v>5.3359425962165689E-2</v>
      </c>
    </row>
  </sheetData>
  <sortState xmlns:xlrd2="http://schemas.microsoft.com/office/spreadsheetml/2017/richdata2" ref="A25:U30">
    <sortCondition ref="A25:A30"/>
  </sortState>
  <mergeCells count="78">
    <mergeCell ref="X39:Y39"/>
    <mergeCell ref="Z39:AA39"/>
    <mergeCell ref="AB39:AC39"/>
    <mergeCell ref="AD39:AE39"/>
    <mergeCell ref="X48:Y48"/>
    <mergeCell ref="Z48:AA48"/>
    <mergeCell ref="AB48:AC48"/>
    <mergeCell ref="AD48:AE48"/>
    <mergeCell ref="X21:Y21"/>
    <mergeCell ref="Z21:AA21"/>
    <mergeCell ref="AB21:AC21"/>
    <mergeCell ref="AD21:AE21"/>
    <mergeCell ref="X30:Y30"/>
    <mergeCell ref="Z30:AA30"/>
    <mergeCell ref="AB30:AC30"/>
    <mergeCell ref="AD30:AE30"/>
    <mergeCell ref="X3:Y3"/>
    <mergeCell ref="Z3:AA3"/>
    <mergeCell ref="AB3:AC3"/>
    <mergeCell ref="AD3:AE3"/>
    <mergeCell ref="X12:Y12"/>
    <mergeCell ref="Z12:AA12"/>
    <mergeCell ref="AB12:AC12"/>
    <mergeCell ref="AD12:AE12"/>
    <mergeCell ref="B5:B10"/>
    <mergeCell ref="B15:B20"/>
    <mergeCell ref="B25:B30"/>
    <mergeCell ref="B35:B40"/>
    <mergeCell ref="B45:B50"/>
    <mergeCell ref="B55:B60"/>
    <mergeCell ref="N43:O43"/>
    <mergeCell ref="P43:Q43"/>
    <mergeCell ref="R43:S43"/>
    <mergeCell ref="T43:U43"/>
    <mergeCell ref="N53:O53"/>
    <mergeCell ref="P53:Q53"/>
    <mergeCell ref="R53:S53"/>
    <mergeCell ref="T53:U53"/>
    <mergeCell ref="D43:E43"/>
    <mergeCell ref="F43:G43"/>
    <mergeCell ref="H43:I43"/>
    <mergeCell ref="J43:K43"/>
    <mergeCell ref="D53:E53"/>
    <mergeCell ref="F53:G53"/>
    <mergeCell ref="H53:I53"/>
    <mergeCell ref="N23:O23"/>
    <mergeCell ref="P23:Q23"/>
    <mergeCell ref="R23:S23"/>
    <mergeCell ref="T23:U23"/>
    <mergeCell ref="N33:O33"/>
    <mergeCell ref="P33:Q33"/>
    <mergeCell ref="R33:S33"/>
    <mergeCell ref="T33:U33"/>
    <mergeCell ref="N3:O3"/>
    <mergeCell ref="P3:Q3"/>
    <mergeCell ref="R3:S3"/>
    <mergeCell ref="T3:U3"/>
    <mergeCell ref="N13:O13"/>
    <mergeCell ref="P13:Q13"/>
    <mergeCell ref="R13:S13"/>
    <mergeCell ref="T13:U13"/>
    <mergeCell ref="J53:K53"/>
    <mergeCell ref="D23:E23"/>
    <mergeCell ref="F23:G23"/>
    <mergeCell ref="H23:I23"/>
    <mergeCell ref="J23:K23"/>
    <mergeCell ref="D33:E33"/>
    <mergeCell ref="F33:G33"/>
    <mergeCell ref="H33:I33"/>
    <mergeCell ref="J33:K33"/>
    <mergeCell ref="D3:E3"/>
    <mergeCell ref="F3:G3"/>
    <mergeCell ref="H3:I3"/>
    <mergeCell ref="J3:K3"/>
    <mergeCell ref="D13:E13"/>
    <mergeCell ref="F13:G13"/>
    <mergeCell ref="H13:I13"/>
    <mergeCell ref="J13:K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73FE-5346-4A08-9064-D54CEFBE816F}">
  <dimension ref="C2:O76"/>
  <sheetViews>
    <sheetView zoomScale="85" zoomScaleNormal="85" workbookViewId="0">
      <selection activeCell="E63" sqref="E63:E64"/>
    </sheetView>
  </sheetViews>
  <sheetFormatPr defaultRowHeight="14.5" x14ac:dyDescent="0.35"/>
  <cols>
    <col min="4" max="4" width="15.7265625" customWidth="1"/>
    <col min="5" max="5" width="23.7265625" customWidth="1"/>
  </cols>
  <sheetData>
    <row r="2" spans="3:15" x14ac:dyDescent="0.35">
      <c r="C2" s="61" t="s">
        <v>68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3:15" x14ac:dyDescent="0.35">
      <c r="C3" s="30"/>
      <c r="D3" s="30"/>
      <c r="E3" s="30"/>
      <c r="F3" s="30"/>
      <c r="G3" s="61">
        <v>2018</v>
      </c>
      <c r="H3" s="61"/>
      <c r="I3" s="61"/>
      <c r="J3" s="61">
        <v>2019</v>
      </c>
      <c r="K3" s="61"/>
      <c r="L3" s="61"/>
      <c r="M3" s="61">
        <v>2020</v>
      </c>
      <c r="N3" s="61"/>
      <c r="O3" s="61"/>
    </row>
    <row r="4" spans="3:15" s="26" customFormat="1" ht="29" x14ac:dyDescent="0.35">
      <c r="C4" s="7" t="s">
        <v>64</v>
      </c>
      <c r="D4" s="7" t="s">
        <v>56</v>
      </c>
      <c r="E4" s="7" t="s">
        <v>65</v>
      </c>
      <c r="F4" s="4" t="s">
        <v>49</v>
      </c>
      <c r="G4" s="7" t="s">
        <v>62</v>
      </c>
      <c r="H4" s="7" t="s">
        <v>63</v>
      </c>
      <c r="I4" s="7" t="s">
        <v>57</v>
      </c>
      <c r="J4" s="7" t="s">
        <v>62</v>
      </c>
      <c r="K4" s="7" t="s">
        <v>63</v>
      </c>
      <c r="L4" s="7" t="s">
        <v>57</v>
      </c>
      <c r="M4" s="7" t="s">
        <v>62</v>
      </c>
      <c r="N4" s="7" t="s">
        <v>63</v>
      </c>
      <c r="O4" s="7" t="s">
        <v>57</v>
      </c>
    </row>
    <row r="5" spans="3:15" x14ac:dyDescent="0.35">
      <c r="C5" s="65">
        <v>1</v>
      </c>
      <c r="D5" s="65" t="s">
        <v>4</v>
      </c>
      <c r="E5" s="65" t="s">
        <v>67</v>
      </c>
      <c r="F5" s="4" t="s">
        <v>8</v>
      </c>
      <c r="G5" s="4">
        <v>5</v>
      </c>
      <c r="H5" s="4">
        <v>1</v>
      </c>
      <c r="I5" s="6">
        <f>H5/G5</f>
        <v>0.2</v>
      </c>
      <c r="J5" s="31">
        <v>7</v>
      </c>
      <c r="K5" s="31">
        <v>5</v>
      </c>
      <c r="L5" s="6">
        <f>K5/J5</f>
        <v>0.7142857142857143</v>
      </c>
      <c r="M5" s="31">
        <v>9</v>
      </c>
      <c r="N5" s="4">
        <v>4</v>
      </c>
      <c r="O5" s="6">
        <f>N5/M5</f>
        <v>0.44444444444444442</v>
      </c>
    </row>
    <row r="6" spans="3:15" x14ac:dyDescent="0.35">
      <c r="C6" s="65"/>
      <c r="D6" s="65"/>
      <c r="E6" s="65"/>
      <c r="F6" s="4" t="s">
        <v>9</v>
      </c>
      <c r="G6" s="4">
        <v>15</v>
      </c>
      <c r="H6" s="4">
        <v>3</v>
      </c>
      <c r="I6" s="6">
        <f t="shared" ref="I6" si="0">H6/G6</f>
        <v>0.2</v>
      </c>
      <c r="J6" s="31">
        <v>25</v>
      </c>
      <c r="K6" s="31">
        <v>9</v>
      </c>
      <c r="L6" s="6">
        <f>K6/J6</f>
        <v>0.36</v>
      </c>
      <c r="M6" s="31">
        <v>17</v>
      </c>
      <c r="N6" s="4">
        <v>4</v>
      </c>
      <c r="O6" s="6">
        <f>N6/M6</f>
        <v>0.23529411764705882</v>
      </c>
    </row>
    <row r="7" spans="3:15" x14ac:dyDescent="0.35">
      <c r="C7" s="65"/>
      <c r="D7" s="65"/>
      <c r="E7" s="65" t="s">
        <v>12</v>
      </c>
      <c r="F7" s="4" t="s">
        <v>8</v>
      </c>
      <c r="G7" s="4"/>
      <c r="H7" s="4"/>
      <c r="I7" s="4"/>
      <c r="J7" s="4"/>
      <c r="K7" s="4"/>
      <c r="L7" s="4"/>
      <c r="M7" s="31">
        <v>18</v>
      </c>
      <c r="N7" s="4">
        <v>1</v>
      </c>
      <c r="O7" s="6">
        <f>N7/M7</f>
        <v>5.5555555555555552E-2</v>
      </c>
    </row>
    <row r="8" spans="3:15" x14ac:dyDescent="0.35">
      <c r="C8" s="65"/>
      <c r="D8" s="65"/>
      <c r="E8" s="65"/>
      <c r="F8" s="4" t="s">
        <v>9</v>
      </c>
      <c r="G8" s="4"/>
      <c r="H8" s="4"/>
      <c r="I8" s="4"/>
      <c r="J8" s="4"/>
      <c r="K8" s="4"/>
      <c r="L8" s="4"/>
      <c r="M8" s="31">
        <v>12</v>
      </c>
      <c r="N8" s="4">
        <v>0</v>
      </c>
      <c r="O8" s="6">
        <f>N8/M8</f>
        <v>0</v>
      </c>
    </row>
    <row r="9" spans="3:15" x14ac:dyDescent="0.35">
      <c r="C9" s="65"/>
      <c r="D9" s="65" t="s">
        <v>6</v>
      </c>
      <c r="E9" s="65" t="s">
        <v>67</v>
      </c>
      <c r="F9" s="4" t="s">
        <v>8</v>
      </c>
      <c r="G9" s="4"/>
      <c r="H9" s="4"/>
      <c r="I9" s="4"/>
      <c r="J9" s="31">
        <v>1</v>
      </c>
      <c r="K9" s="31">
        <v>0</v>
      </c>
      <c r="L9" s="6">
        <f t="shared" ref="L9:L14" si="1">K9/J9</f>
        <v>0</v>
      </c>
      <c r="M9" s="4"/>
      <c r="N9" s="4"/>
      <c r="O9" s="4"/>
    </row>
    <row r="10" spans="3:15" x14ac:dyDescent="0.35">
      <c r="C10" s="65"/>
      <c r="D10" s="65"/>
      <c r="E10" s="65"/>
      <c r="F10" s="4" t="s">
        <v>9</v>
      </c>
      <c r="G10" s="4"/>
      <c r="H10" s="4"/>
      <c r="I10" s="4"/>
      <c r="J10" s="31">
        <v>5</v>
      </c>
      <c r="K10" s="31">
        <v>0</v>
      </c>
      <c r="L10" s="6">
        <f t="shared" si="1"/>
        <v>0</v>
      </c>
      <c r="M10" s="4"/>
      <c r="N10" s="4"/>
      <c r="O10" s="4"/>
    </row>
    <row r="11" spans="3:15" x14ac:dyDescent="0.35">
      <c r="C11" s="65"/>
      <c r="D11" s="65" t="s">
        <v>3</v>
      </c>
      <c r="E11" s="65" t="s">
        <v>67</v>
      </c>
      <c r="F11" s="4" t="s">
        <v>8</v>
      </c>
      <c r="G11" s="4">
        <v>15</v>
      </c>
      <c r="H11" s="4">
        <v>0</v>
      </c>
      <c r="I11" s="6">
        <f t="shared" ref="I11:I16" si="2">H11/G11</f>
        <v>0</v>
      </c>
      <c r="J11" s="31">
        <v>10</v>
      </c>
      <c r="K11" s="31">
        <v>0</v>
      </c>
      <c r="L11" s="6">
        <f t="shared" si="1"/>
        <v>0</v>
      </c>
      <c r="M11" s="31">
        <v>16</v>
      </c>
      <c r="N11" s="4">
        <v>0</v>
      </c>
      <c r="O11" s="6">
        <f t="shared" ref="O11:O38" si="3">N11/M11</f>
        <v>0</v>
      </c>
    </row>
    <row r="12" spans="3:15" x14ac:dyDescent="0.35">
      <c r="C12" s="65"/>
      <c r="D12" s="65"/>
      <c r="E12" s="65"/>
      <c r="F12" s="4" t="s">
        <v>9</v>
      </c>
      <c r="G12" s="4">
        <v>10</v>
      </c>
      <c r="H12" s="4">
        <v>0</v>
      </c>
      <c r="I12" s="6">
        <f t="shared" si="2"/>
        <v>0</v>
      </c>
      <c r="J12" s="31">
        <v>10</v>
      </c>
      <c r="K12" s="31">
        <v>1</v>
      </c>
      <c r="L12" s="6">
        <f t="shared" si="1"/>
        <v>0.1</v>
      </c>
      <c r="M12" s="31">
        <v>19</v>
      </c>
      <c r="N12" s="4">
        <v>0</v>
      </c>
      <c r="O12" s="6">
        <f t="shared" si="3"/>
        <v>0</v>
      </c>
    </row>
    <row r="13" spans="3:15" x14ac:dyDescent="0.35">
      <c r="C13" s="65"/>
      <c r="D13" s="65"/>
      <c r="E13" s="65" t="s">
        <v>12</v>
      </c>
      <c r="F13" s="4" t="s">
        <v>8</v>
      </c>
      <c r="G13" s="4">
        <v>96</v>
      </c>
      <c r="H13" s="4">
        <v>5</v>
      </c>
      <c r="I13" s="6">
        <f t="shared" si="2"/>
        <v>5.2083333333333336E-2</v>
      </c>
      <c r="J13" s="31">
        <v>101</v>
      </c>
      <c r="K13" s="31">
        <v>7</v>
      </c>
      <c r="L13" s="6">
        <f t="shared" si="1"/>
        <v>6.9306930693069313E-2</v>
      </c>
      <c r="M13" s="31">
        <v>191</v>
      </c>
      <c r="N13" s="4">
        <v>5</v>
      </c>
      <c r="O13" s="6">
        <f t="shared" si="3"/>
        <v>2.6178010471204188E-2</v>
      </c>
    </row>
    <row r="14" spans="3:15" x14ac:dyDescent="0.35">
      <c r="C14" s="65"/>
      <c r="D14" s="65"/>
      <c r="E14" s="65"/>
      <c r="F14" s="4" t="s">
        <v>9</v>
      </c>
      <c r="G14" s="4">
        <v>95</v>
      </c>
      <c r="H14" s="4">
        <v>14</v>
      </c>
      <c r="I14" s="6">
        <f t="shared" si="2"/>
        <v>0.14736842105263157</v>
      </c>
      <c r="J14" s="31">
        <v>125</v>
      </c>
      <c r="K14" s="31">
        <v>5</v>
      </c>
      <c r="L14" s="6">
        <f t="shared" si="1"/>
        <v>0.04</v>
      </c>
      <c r="M14" s="31">
        <v>249</v>
      </c>
      <c r="N14" s="4">
        <v>9</v>
      </c>
      <c r="O14" s="6">
        <f t="shared" si="3"/>
        <v>3.614457831325301E-2</v>
      </c>
    </row>
    <row r="15" spans="3:15" x14ac:dyDescent="0.35">
      <c r="C15" s="65"/>
      <c r="D15" s="65" t="s">
        <v>2</v>
      </c>
      <c r="E15" s="65" t="s">
        <v>12</v>
      </c>
      <c r="F15" s="4" t="s">
        <v>8</v>
      </c>
      <c r="G15" s="4">
        <v>5</v>
      </c>
      <c r="H15" s="4">
        <v>1</v>
      </c>
      <c r="I15" s="6">
        <f t="shared" si="2"/>
        <v>0.2</v>
      </c>
      <c r="J15" s="4"/>
      <c r="K15" s="4"/>
      <c r="L15" s="4"/>
      <c r="M15" s="31">
        <v>8</v>
      </c>
      <c r="N15" s="4">
        <v>0</v>
      </c>
      <c r="O15" s="6">
        <f t="shared" si="3"/>
        <v>0</v>
      </c>
    </row>
    <row r="16" spans="3:15" x14ac:dyDescent="0.35">
      <c r="C16" s="65"/>
      <c r="D16" s="65"/>
      <c r="E16" s="65"/>
      <c r="F16" s="4" t="s">
        <v>9</v>
      </c>
      <c r="G16" s="4">
        <v>13</v>
      </c>
      <c r="H16" s="4">
        <v>0</v>
      </c>
      <c r="I16" s="6">
        <f t="shared" si="2"/>
        <v>0</v>
      </c>
      <c r="J16" s="4"/>
      <c r="K16" s="4"/>
      <c r="L16" s="4"/>
      <c r="M16" s="31">
        <v>12</v>
      </c>
      <c r="N16" s="4">
        <v>0</v>
      </c>
      <c r="O16" s="6">
        <f t="shared" si="3"/>
        <v>0</v>
      </c>
    </row>
    <row r="17" spans="3:15" x14ac:dyDescent="0.35">
      <c r="C17" s="65">
        <v>2</v>
      </c>
      <c r="D17" s="65" t="s">
        <v>4</v>
      </c>
      <c r="E17" s="65" t="s">
        <v>67</v>
      </c>
      <c r="F17" s="4" t="s">
        <v>8</v>
      </c>
      <c r="G17" s="4">
        <v>7</v>
      </c>
      <c r="H17" s="4">
        <v>2</v>
      </c>
      <c r="I17" s="6">
        <f>H17/G17</f>
        <v>0.2857142857142857</v>
      </c>
      <c r="J17" s="31">
        <v>7</v>
      </c>
      <c r="K17" s="31">
        <v>0</v>
      </c>
      <c r="L17" s="6">
        <f>K17/J17</f>
        <v>0</v>
      </c>
      <c r="M17" s="31">
        <v>7</v>
      </c>
      <c r="N17" s="4">
        <v>3</v>
      </c>
      <c r="O17" s="6">
        <f t="shared" ref="O17:O22" si="4">N17/M17</f>
        <v>0.42857142857142855</v>
      </c>
    </row>
    <row r="18" spans="3:15" x14ac:dyDescent="0.35">
      <c r="C18" s="65"/>
      <c r="D18" s="65"/>
      <c r="E18" s="65"/>
      <c r="F18" s="4" t="s">
        <v>9</v>
      </c>
      <c r="G18" s="4">
        <v>12</v>
      </c>
      <c r="H18" s="4">
        <v>2</v>
      </c>
      <c r="I18" s="6">
        <f>H18/G18</f>
        <v>0.16666666666666666</v>
      </c>
      <c r="J18" s="31">
        <v>3</v>
      </c>
      <c r="K18" s="31">
        <v>0</v>
      </c>
      <c r="L18" s="6">
        <f>K18/J18</f>
        <v>0</v>
      </c>
      <c r="M18" s="31">
        <v>19</v>
      </c>
      <c r="N18" s="4">
        <v>1</v>
      </c>
      <c r="O18" s="6">
        <f t="shared" si="4"/>
        <v>5.2631578947368418E-2</v>
      </c>
    </row>
    <row r="19" spans="3:15" x14ac:dyDescent="0.35">
      <c r="C19" s="65"/>
      <c r="D19" s="65"/>
      <c r="E19" s="65" t="s">
        <v>12</v>
      </c>
      <c r="F19" s="4" t="s">
        <v>8</v>
      </c>
      <c r="G19" s="4"/>
      <c r="H19" s="4"/>
      <c r="I19" s="4"/>
      <c r="J19" s="4"/>
      <c r="K19" s="4"/>
      <c r="L19" s="4"/>
      <c r="M19" s="31">
        <v>20</v>
      </c>
      <c r="N19" s="4">
        <v>0</v>
      </c>
      <c r="O19" s="6">
        <f t="shared" si="4"/>
        <v>0</v>
      </c>
    </row>
    <row r="20" spans="3:15" x14ac:dyDescent="0.35">
      <c r="C20" s="65"/>
      <c r="D20" s="65"/>
      <c r="E20" s="65"/>
      <c r="F20" s="4" t="s">
        <v>9</v>
      </c>
      <c r="G20" s="4"/>
      <c r="H20" s="4"/>
      <c r="I20" s="4"/>
      <c r="J20" s="4"/>
      <c r="K20" s="4"/>
      <c r="L20" s="4"/>
      <c r="M20" s="31">
        <v>9</v>
      </c>
      <c r="N20" s="4">
        <v>0</v>
      </c>
      <c r="O20" s="6">
        <f t="shared" si="4"/>
        <v>0</v>
      </c>
    </row>
    <row r="21" spans="3:15" x14ac:dyDescent="0.35">
      <c r="C21" s="65"/>
      <c r="D21" s="65" t="s">
        <v>6</v>
      </c>
      <c r="E21" s="65" t="s">
        <v>67</v>
      </c>
      <c r="F21" s="4" t="s">
        <v>8</v>
      </c>
      <c r="G21" s="4"/>
      <c r="H21" s="4"/>
      <c r="I21" s="4"/>
      <c r="J21" s="31">
        <v>5</v>
      </c>
      <c r="K21" s="31">
        <v>0</v>
      </c>
      <c r="L21" s="6">
        <f t="shared" ref="L21:L26" si="5">K21/J21</f>
        <v>0</v>
      </c>
      <c r="M21" s="31">
        <v>1</v>
      </c>
      <c r="N21" s="4">
        <v>0</v>
      </c>
      <c r="O21" s="6">
        <f t="shared" si="4"/>
        <v>0</v>
      </c>
    </row>
    <row r="22" spans="3:15" x14ac:dyDescent="0.35">
      <c r="C22" s="65"/>
      <c r="D22" s="65"/>
      <c r="E22" s="65"/>
      <c r="F22" s="4" t="s">
        <v>9</v>
      </c>
      <c r="G22" s="4"/>
      <c r="H22" s="4"/>
      <c r="I22" s="4"/>
      <c r="J22" s="31">
        <v>7</v>
      </c>
      <c r="K22" s="31">
        <v>0</v>
      </c>
      <c r="L22" s="6">
        <f t="shared" si="5"/>
        <v>0</v>
      </c>
      <c r="M22" s="31">
        <v>5</v>
      </c>
      <c r="N22" s="4">
        <v>0</v>
      </c>
      <c r="O22" s="6">
        <f t="shared" si="4"/>
        <v>0</v>
      </c>
    </row>
    <row r="23" spans="3:15" x14ac:dyDescent="0.35">
      <c r="C23" s="65"/>
      <c r="D23" s="65" t="s">
        <v>3</v>
      </c>
      <c r="E23" s="65" t="s">
        <v>67</v>
      </c>
      <c r="F23" s="4" t="s">
        <v>8</v>
      </c>
      <c r="G23" s="4">
        <v>13</v>
      </c>
      <c r="H23" s="4">
        <v>0</v>
      </c>
      <c r="I23" s="6">
        <f t="shared" ref="I23:I28" si="6">H23/G23</f>
        <v>0</v>
      </c>
      <c r="J23" s="31">
        <v>24</v>
      </c>
      <c r="K23" s="31">
        <v>1</v>
      </c>
      <c r="L23" s="6">
        <f t="shared" si="5"/>
        <v>4.1666666666666664E-2</v>
      </c>
      <c r="M23" s="31">
        <v>16</v>
      </c>
      <c r="N23" s="4">
        <v>0</v>
      </c>
      <c r="O23" s="6">
        <f t="shared" si="3"/>
        <v>0</v>
      </c>
    </row>
    <row r="24" spans="3:15" x14ac:dyDescent="0.35">
      <c r="C24" s="65"/>
      <c r="D24" s="65"/>
      <c r="E24" s="65"/>
      <c r="F24" s="4" t="s">
        <v>9</v>
      </c>
      <c r="G24" s="4">
        <v>6</v>
      </c>
      <c r="H24" s="4">
        <v>0</v>
      </c>
      <c r="I24" s="6">
        <f t="shared" si="6"/>
        <v>0</v>
      </c>
      <c r="J24" s="31">
        <v>22</v>
      </c>
      <c r="K24" s="31">
        <v>2</v>
      </c>
      <c r="L24" s="6">
        <f t="shared" si="5"/>
        <v>9.0909090909090912E-2</v>
      </c>
      <c r="M24" s="31">
        <v>17</v>
      </c>
      <c r="N24" s="4">
        <v>0</v>
      </c>
      <c r="O24" s="6">
        <f t="shared" si="3"/>
        <v>0</v>
      </c>
    </row>
    <row r="25" spans="3:15" x14ac:dyDescent="0.35">
      <c r="C25" s="65"/>
      <c r="D25" s="65"/>
      <c r="E25" s="65" t="s">
        <v>12</v>
      </c>
      <c r="F25" s="4" t="s">
        <v>8</v>
      </c>
      <c r="G25" s="4">
        <v>79</v>
      </c>
      <c r="H25" s="4">
        <v>4</v>
      </c>
      <c r="I25" s="6">
        <f t="shared" si="6"/>
        <v>5.0632911392405063E-2</v>
      </c>
      <c r="J25" s="31">
        <v>108</v>
      </c>
      <c r="K25" s="31">
        <v>1</v>
      </c>
      <c r="L25" s="6">
        <f t="shared" si="5"/>
        <v>9.2592592592592587E-3</v>
      </c>
      <c r="M25" s="31">
        <v>209</v>
      </c>
      <c r="N25" s="4">
        <v>5</v>
      </c>
      <c r="O25" s="6">
        <f t="shared" si="3"/>
        <v>2.3923444976076555E-2</v>
      </c>
    </row>
    <row r="26" spans="3:15" x14ac:dyDescent="0.35">
      <c r="C26" s="65"/>
      <c r="D26" s="65"/>
      <c r="E26" s="65"/>
      <c r="F26" s="4" t="s">
        <v>9</v>
      </c>
      <c r="G26" s="4">
        <v>98</v>
      </c>
      <c r="H26" s="4">
        <v>4</v>
      </c>
      <c r="I26" s="6">
        <f t="shared" si="6"/>
        <v>4.0816326530612242E-2</v>
      </c>
      <c r="J26" s="31">
        <v>92</v>
      </c>
      <c r="K26" s="31">
        <v>5</v>
      </c>
      <c r="L26" s="6">
        <f t="shared" si="5"/>
        <v>5.434782608695652E-2</v>
      </c>
      <c r="M26" s="31">
        <v>248</v>
      </c>
      <c r="N26" s="4">
        <v>8</v>
      </c>
      <c r="O26" s="6">
        <f t="shared" si="3"/>
        <v>3.2258064516129031E-2</v>
      </c>
    </row>
    <row r="27" spans="3:15" x14ac:dyDescent="0.35">
      <c r="C27" s="65"/>
      <c r="D27" s="65" t="s">
        <v>2</v>
      </c>
      <c r="E27" s="65" t="s">
        <v>12</v>
      </c>
      <c r="F27" s="4" t="s">
        <v>8</v>
      </c>
      <c r="G27" s="4">
        <v>5</v>
      </c>
      <c r="H27" s="4">
        <v>0</v>
      </c>
      <c r="I27" s="6">
        <f t="shared" si="6"/>
        <v>0</v>
      </c>
      <c r="J27" s="4"/>
      <c r="K27" s="4"/>
      <c r="L27" s="4"/>
      <c r="M27" s="31">
        <v>8</v>
      </c>
      <c r="N27" s="4">
        <v>0</v>
      </c>
      <c r="O27" s="6">
        <f t="shared" si="3"/>
        <v>0</v>
      </c>
    </row>
    <row r="28" spans="3:15" x14ac:dyDescent="0.35">
      <c r="C28" s="65"/>
      <c r="D28" s="65"/>
      <c r="E28" s="65"/>
      <c r="F28" s="4" t="s">
        <v>9</v>
      </c>
      <c r="G28" s="4">
        <v>7</v>
      </c>
      <c r="H28" s="4">
        <v>0</v>
      </c>
      <c r="I28" s="6">
        <f t="shared" si="6"/>
        <v>0</v>
      </c>
      <c r="J28" s="4"/>
      <c r="K28" s="4"/>
      <c r="L28" s="4"/>
      <c r="M28" s="31">
        <v>11</v>
      </c>
      <c r="N28" s="4">
        <v>0</v>
      </c>
      <c r="O28" s="6">
        <f t="shared" si="3"/>
        <v>0</v>
      </c>
    </row>
    <row r="29" spans="3:15" x14ac:dyDescent="0.35">
      <c r="C29" s="65">
        <v>3</v>
      </c>
      <c r="D29" s="65" t="s">
        <v>4</v>
      </c>
      <c r="E29" s="65" t="s">
        <v>67</v>
      </c>
      <c r="F29" s="4" t="s">
        <v>8</v>
      </c>
      <c r="G29" s="4">
        <v>4</v>
      </c>
      <c r="H29" s="4">
        <v>1</v>
      </c>
      <c r="I29" s="6">
        <f>H29/G29</f>
        <v>0.25</v>
      </c>
      <c r="J29" s="31">
        <v>5</v>
      </c>
      <c r="K29" s="31">
        <v>0</v>
      </c>
      <c r="L29" s="6">
        <f>K29/J29</f>
        <v>0</v>
      </c>
      <c r="M29" s="31">
        <v>12</v>
      </c>
      <c r="N29" s="4">
        <v>2</v>
      </c>
      <c r="O29" s="6">
        <f t="shared" ref="O29:O34" si="7">N29/M29</f>
        <v>0.16666666666666666</v>
      </c>
    </row>
    <row r="30" spans="3:15" x14ac:dyDescent="0.35">
      <c r="C30" s="65"/>
      <c r="D30" s="65"/>
      <c r="E30" s="65"/>
      <c r="F30" s="4" t="s">
        <v>9</v>
      </c>
      <c r="G30" s="4">
        <v>2</v>
      </c>
      <c r="H30" s="4">
        <v>0</v>
      </c>
      <c r="I30" s="6">
        <f>H30/G30</f>
        <v>0</v>
      </c>
      <c r="J30" s="31">
        <v>9</v>
      </c>
      <c r="K30" s="31">
        <v>0</v>
      </c>
      <c r="L30" s="6">
        <f>K30/J30</f>
        <v>0</v>
      </c>
      <c r="M30" s="31">
        <v>6</v>
      </c>
      <c r="N30" s="4">
        <v>0</v>
      </c>
      <c r="O30" s="6">
        <f t="shared" si="7"/>
        <v>0</v>
      </c>
    </row>
    <row r="31" spans="3:15" x14ac:dyDescent="0.35">
      <c r="C31" s="65"/>
      <c r="D31" s="65"/>
      <c r="E31" s="65" t="s">
        <v>12</v>
      </c>
      <c r="F31" s="4" t="s">
        <v>8</v>
      </c>
      <c r="G31" s="4"/>
      <c r="H31" s="4"/>
      <c r="I31" s="4"/>
      <c r="J31" s="4"/>
      <c r="K31" s="4"/>
      <c r="L31" s="4"/>
      <c r="M31" s="31">
        <v>8</v>
      </c>
      <c r="N31" s="4">
        <v>0</v>
      </c>
      <c r="O31" s="6">
        <f t="shared" si="7"/>
        <v>0</v>
      </c>
    </row>
    <row r="32" spans="3:15" x14ac:dyDescent="0.35">
      <c r="C32" s="65"/>
      <c r="D32" s="65"/>
      <c r="E32" s="65"/>
      <c r="F32" s="4" t="s">
        <v>9</v>
      </c>
      <c r="G32" s="4"/>
      <c r="H32" s="4"/>
      <c r="I32" s="4"/>
      <c r="J32" s="4"/>
      <c r="K32" s="4"/>
      <c r="L32" s="4"/>
      <c r="M32" s="31">
        <v>14</v>
      </c>
      <c r="N32" s="4">
        <v>1</v>
      </c>
      <c r="O32" s="6">
        <f t="shared" si="7"/>
        <v>7.1428571428571425E-2</v>
      </c>
    </row>
    <row r="33" spans="3:15" x14ac:dyDescent="0.35">
      <c r="C33" s="65"/>
      <c r="D33" s="65" t="s">
        <v>6</v>
      </c>
      <c r="E33" s="65" t="s">
        <v>67</v>
      </c>
      <c r="F33" s="4" t="s">
        <v>8</v>
      </c>
      <c r="G33" s="4"/>
      <c r="H33" s="4"/>
      <c r="I33" s="4"/>
      <c r="J33" s="31">
        <v>6</v>
      </c>
      <c r="K33" s="31">
        <v>0</v>
      </c>
      <c r="L33" s="6">
        <f t="shared" ref="L33:L38" si="8">K33/J33</f>
        <v>0</v>
      </c>
      <c r="M33" s="31">
        <v>5</v>
      </c>
      <c r="N33" s="4">
        <v>0</v>
      </c>
      <c r="O33" s="6">
        <f t="shared" si="7"/>
        <v>0</v>
      </c>
    </row>
    <row r="34" spans="3:15" x14ac:dyDescent="0.35">
      <c r="C34" s="65"/>
      <c r="D34" s="65"/>
      <c r="E34" s="65"/>
      <c r="F34" s="4" t="s">
        <v>9</v>
      </c>
      <c r="G34" s="4"/>
      <c r="H34" s="4"/>
      <c r="I34" s="4"/>
      <c r="J34" s="31">
        <v>6</v>
      </c>
      <c r="K34" s="31">
        <v>0</v>
      </c>
      <c r="L34" s="6">
        <f t="shared" si="8"/>
        <v>0</v>
      </c>
      <c r="M34" s="31">
        <v>7</v>
      </c>
      <c r="N34" s="4">
        <v>0</v>
      </c>
      <c r="O34" s="6">
        <f t="shared" si="7"/>
        <v>0</v>
      </c>
    </row>
    <row r="35" spans="3:15" x14ac:dyDescent="0.35">
      <c r="C35" s="65"/>
      <c r="D35" s="65" t="s">
        <v>3</v>
      </c>
      <c r="E35" s="65" t="s">
        <v>67</v>
      </c>
      <c r="F35" s="4" t="s">
        <v>8</v>
      </c>
      <c r="G35" s="4">
        <v>12</v>
      </c>
      <c r="H35" s="4">
        <v>0</v>
      </c>
      <c r="I35" s="6">
        <f t="shared" ref="I35:I40" si="9">H35/G35</f>
        <v>0</v>
      </c>
      <c r="J35" s="31">
        <v>21</v>
      </c>
      <c r="K35" s="31">
        <v>0</v>
      </c>
      <c r="L35" s="6">
        <f t="shared" si="8"/>
        <v>0</v>
      </c>
      <c r="M35" s="31">
        <v>19</v>
      </c>
      <c r="N35" s="4">
        <v>0</v>
      </c>
      <c r="O35" s="6">
        <f t="shared" si="3"/>
        <v>0</v>
      </c>
    </row>
    <row r="36" spans="3:15" x14ac:dyDescent="0.35">
      <c r="C36" s="65"/>
      <c r="D36" s="65"/>
      <c r="E36" s="65"/>
      <c r="F36" s="4" t="s">
        <v>9</v>
      </c>
      <c r="G36" s="4">
        <v>7</v>
      </c>
      <c r="H36" s="4">
        <v>0</v>
      </c>
      <c r="I36" s="6">
        <f t="shared" si="9"/>
        <v>0</v>
      </c>
      <c r="J36" s="31">
        <v>17</v>
      </c>
      <c r="K36" s="31">
        <v>1</v>
      </c>
      <c r="L36" s="6">
        <f t="shared" si="8"/>
        <v>5.8823529411764705E-2</v>
      </c>
      <c r="M36" s="31">
        <v>19</v>
      </c>
      <c r="N36" s="4">
        <v>0</v>
      </c>
      <c r="O36" s="6">
        <f t="shared" si="3"/>
        <v>0</v>
      </c>
    </row>
    <row r="37" spans="3:15" x14ac:dyDescent="0.35">
      <c r="C37" s="65"/>
      <c r="D37" s="65"/>
      <c r="E37" s="65" t="s">
        <v>12</v>
      </c>
      <c r="F37" s="4" t="s">
        <v>8</v>
      </c>
      <c r="G37" s="4">
        <v>55</v>
      </c>
      <c r="H37" s="4">
        <v>1</v>
      </c>
      <c r="I37" s="6">
        <f t="shared" si="9"/>
        <v>1.8181818181818181E-2</v>
      </c>
      <c r="J37" s="31">
        <v>132</v>
      </c>
      <c r="K37" s="31">
        <v>23</v>
      </c>
      <c r="L37" s="6">
        <f t="shared" si="8"/>
        <v>0.17424242424242425</v>
      </c>
      <c r="M37" s="31">
        <v>249</v>
      </c>
      <c r="N37" s="4">
        <v>19</v>
      </c>
      <c r="O37" s="6">
        <f t="shared" si="3"/>
        <v>7.6305220883534142E-2</v>
      </c>
    </row>
    <row r="38" spans="3:15" x14ac:dyDescent="0.35">
      <c r="C38" s="65"/>
      <c r="D38" s="65"/>
      <c r="E38" s="65"/>
      <c r="F38" s="4" t="s">
        <v>9</v>
      </c>
      <c r="G38" s="4">
        <v>70</v>
      </c>
      <c r="H38" s="4">
        <v>0</v>
      </c>
      <c r="I38" s="6">
        <f t="shared" si="9"/>
        <v>0</v>
      </c>
      <c r="J38" s="31">
        <v>137</v>
      </c>
      <c r="K38" s="31">
        <v>26</v>
      </c>
      <c r="L38" s="6">
        <f t="shared" si="8"/>
        <v>0.18978102189781021</v>
      </c>
      <c r="M38" s="31">
        <v>218</v>
      </c>
      <c r="N38" s="4">
        <v>12</v>
      </c>
      <c r="O38" s="6">
        <f t="shared" si="3"/>
        <v>5.5045871559633031E-2</v>
      </c>
    </row>
    <row r="39" spans="3:15" x14ac:dyDescent="0.35">
      <c r="C39" s="65"/>
      <c r="D39" s="65" t="s">
        <v>2</v>
      </c>
      <c r="E39" s="65" t="s">
        <v>12</v>
      </c>
      <c r="F39" s="4" t="s">
        <v>8</v>
      </c>
      <c r="G39" s="4">
        <v>5</v>
      </c>
      <c r="H39" s="4">
        <v>0</v>
      </c>
      <c r="I39" s="6">
        <f t="shared" si="9"/>
        <v>0</v>
      </c>
      <c r="J39" s="4"/>
      <c r="K39" s="4"/>
      <c r="L39" s="4"/>
      <c r="M39" s="4"/>
      <c r="N39" s="4"/>
      <c r="O39" s="4"/>
    </row>
    <row r="40" spans="3:15" x14ac:dyDescent="0.35">
      <c r="C40" s="65"/>
      <c r="D40" s="65"/>
      <c r="E40" s="65"/>
      <c r="F40" s="4" t="s">
        <v>9</v>
      </c>
      <c r="G40" s="4">
        <v>5</v>
      </c>
      <c r="H40" s="4">
        <v>0</v>
      </c>
      <c r="I40" s="6">
        <f t="shared" si="9"/>
        <v>0</v>
      </c>
      <c r="J40" s="4"/>
      <c r="K40" s="4"/>
      <c r="L40" s="4"/>
      <c r="M40" s="4"/>
      <c r="N40" s="4"/>
      <c r="O40" s="4"/>
    </row>
    <row r="41" spans="3:15" x14ac:dyDescent="0.35">
      <c r="C41" s="62">
        <v>4</v>
      </c>
      <c r="D41" s="62" t="s">
        <v>4</v>
      </c>
      <c r="E41" s="62" t="s">
        <v>67</v>
      </c>
      <c r="F41" s="4" t="s">
        <v>8</v>
      </c>
      <c r="G41" s="4"/>
      <c r="H41" s="4"/>
      <c r="I41" s="4"/>
      <c r="J41" s="31">
        <v>5</v>
      </c>
      <c r="K41" s="31">
        <v>0</v>
      </c>
      <c r="L41" s="6">
        <f>K41/J41</f>
        <v>0</v>
      </c>
      <c r="M41" s="31">
        <v>6</v>
      </c>
      <c r="N41" s="4">
        <v>0</v>
      </c>
      <c r="O41" s="6">
        <f t="shared" ref="O41:O46" si="10">N41/M41</f>
        <v>0</v>
      </c>
    </row>
    <row r="42" spans="3:15" x14ac:dyDescent="0.35">
      <c r="C42" s="63"/>
      <c r="D42" s="63"/>
      <c r="E42" s="64"/>
      <c r="F42" s="4" t="s">
        <v>9</v>
      </c>
      <c r="G42" s="4">
        <v>1</v>
      </c>
      <c r="H42" s="4">
        <v>0</v>
      </c>
      <c r="I42" s="6">
        <f>H42/G42</f>
        <v>0</v>
      </c>
      <c r="J42" s="31">
        <v>7</v>
      </c>
      <c r="K42" s="31">
        <v>0</v>
      </c>
      <c r="L42" s="6">
        <f>K42/J42</f>
        <v>0</v>
      </c>
      <c r="M42" s="31">
        <v>10</v>
      </c>
      <c r="N42" s="4">
        <v>3</v>
      </c>
      <c r="O42" s="6">
        <f t="shared" si="10"/>
        <v>0.3</v>
      </c>
    </row>
    <row r="43" spans="3:15" x14ac:dyDescent="0.35">
      <c r="C43" s="63"/>
      <c r="D43" s="63"/>
      <c r="E43" s="62" t="s">
        <v>12</v>
      </c>
      <c r="F43" s="4" t="s">
        <v>8</v>
      </c>
      <c r="G43" s="4"/>
      <c r="H43" s="4"/>
      <c r="I43" s="4"/>
      <c r="J43" s="4"/>
      <c r="K43" s="4"/>
      <c r="L43" s="4"/>
      <c r="M43" s="31">
        <v>4</v>
      </c>
      <c r="N43" s="4">
        <v>0</v>
      </c>
      <c r="O43" s="6">
        <f t="shared" si="10"/>
        <v>0</v>
      </c>
    </row>
    <row r="44" spans="3:15" x14ac:dyDescent="0.35">
      <c r="C44" s="63"/>
      <c r="D44" s="64"/>
      <c r="E44" s="64"/>
      <c r="F44" s="4" t="s">
        <v>9</v>
      </c>
      <c r="G44" s="4"/>
      <c r="H44" s="4"/>
      <c r="I44" s="4"/>
      <c r="J44" s="4"/>
      <c r="K44" s="4"/>
      <c r="L44" s="4"/>
      <c r="M44" s="31">
        <v>7</v>
      </c>
      <c r="N44" s="4">
        <v>0</v>
      </c>
      <c r="O44" s="6">
        <f t="shared" si="10"/>
        <v>0</v>
      </c>
    </row>
    <row r="45" spans="3:15" x14ac:dyDescent="0.35">
      <c r="C45" s="63"/>
      <c r="D45" s="62" t="s">
        <v>6</v>
      </c>
      <c r="E45" s="62" t="s">
        <v>67</v>
      </c>
      <c r="F45" s="4" t="s">
        <v>8</v>
      </c>
      <c r="G45" s="4"/>
      <c r="H45" s="4"/>
      <c r="I45" s="4"/>
      <c r="J45" s="31">
        <v>4</v>
      </c>
      <c r="K45" s="31">
        <v>0</v>
      </c>
      <c r="L45" s="6">
        <f t="shared" ref="L45:L50" si="11">K45/J45</f>
        <v>0</v>
      </c>
      <c r="M45" s="31">
        <v>6</v>
      </c>
      <c r="N45" s="4">
        <v>0</v>
      </c>
      <c r="O45" s="6">
        <f t="shared" si="10"/>
        <v>0</v>
      </c>
    </row>
    <row r="46" spans="3:15" x14ac:dyDescent="0.35">
      <c r="C46" s="63"/>
      <c r="D46" s="64"/>
      <c r="E46" s="64"/>
      <c r="F46" s="4" t="s">
        <v>9</v>
      </c>
      <c r="G46" s="4"/>
      <c r="H46" s="4"/>
      <c r="I46" s="4"/>
      <c r="J46" s="31">
        <v>3</v>
      </c>
      <c r="K46" s="31">
        <v>0</v>
      </c>
      <c r="L46" s="6">
        <f t="shared" si="11"/>
        <v>0</v>
      </c>
      <c r="M46" s="31">
        <v>6</v>
      </c>
      <c r="N46" s="4">
        <v>0</v>
      </c>
      <c r="O46" s="6">
        <f t="shared" si="10"/>
        <v>0</v>
      </c>
    </row>
    <row r="47" spans="3:15" x14ac:dyDescent="0.35">
      <c r="C47" s="63"/>
      <c r="D47" s="62" t="s">
        <v>3</v>
      </c>
      <c r="E47" s="62" t="s">
        <v>67</v>
      </c>
      <c r="F47" s="4" t="s">
        <v>8</v>
      </c>
      <c r="G47" s="4">
        <v>8</v>
      </c>
      <c r="H47" s="4">
        <v>0</v>
      </c>
      <c r="I47" s="6">
        <f t="shared" ref="I47:I52" si="12">H47/G47</f>
        <v>0</v>
      </c>
      <c r="J47" s="31">
        <v>16</v>
      </c>
      <c r="K47" s="31">
        <v>1</v>
      </c>
      <c r="L47" s="6">
        <f t="shared" si="11"/>
        <v>6.25E-2</v>
      </c>
      <c r="M47" s="31">
        <v>19</v>
      </c>
      <c r="N47" s="4">
        <v>0</v>
      </c>
      <c r="O47" s="6">
        <f t="shared" ref="O47:O50" si="13">N47/M47</f>
        <v>0</v>
      </c>
    </row>
    <row r="48" spans="3:15" x14ac:dyDescent="0.35">
      <c r="C48" s="63"/>
      <c r="D48" s="63"/>
      <c r="E48" s="64"/>
      <c r="F48" s="4" t="s">
        <v>9</v>
      </c>
      <c r="G48" s="4">
        <v>10</v>
      </c>
      <c r="H48" s="4">
        <v>0</v>
      </c>
      <c r="I48" s="6">
        <f t="shared" si="12"/>
        <v>0</v>
      </c>
      <c r="J48" s="31">
        <v>14</v>
      </c>
      <c r="K48" s="31">
        <v>0</v>
      </c>
      <c r="L48" s="6">
        <f t="shared" si="11"/>
        <v>0</v>
      </c>
      <c r="M48" s="31">
        <v>15</v>
      </c>
      <c r="N48" s="4">
        <v>0</v>
      </c>
      <c r="O48" s="6">
        <f t="shared" si="13"/>
        <v>0</v>
      </c>
    </row>
    <row r="49" spans="3:15" x14ac:dyDescent="0.35">
      <c r="C49" s="63"/>
      <c r="D49" s="63"/>
      <c r="E49" s="62" t="s">
        <v>12</v>
      </c>
      <c r="F49" s="4" t="s">
        <v>8</v>
      </c>
      <c r="G49" s="4">
        <v>59</v>
      </c>
      <c r="H49" s="4">
        <v>1</v>
      </c>
      <c r="I49" s="6">
        <f t="shared" si="12"/>
        <v>1.6949152542372881E-2</v>
      </c>
      <c r="J49" s="31">
        <v>103</v>
      </c>
      <c r="K49" s="31">
        <v>2</v>
      </c>
      <c r="L49" s="6">
        <f t="shared" si="11"/>
        <v>1.9417475728155338E-2</v>
      </c>
      <c r="M49" s="31">
        <v>165</v>
      </c>
      <c r="N49" s="4">
        <v>5</v>
      </c>
      <c r="O49" s="6">
        <f t="shared" si="13"/>
        <v>3.0303030303030304E-2</v>
      </c>
    </row>
    <row r="50" spans="3:15" x14ac:dyDescent="0.35">
      <c r="C50" s="63"/>
      <c r="D50" s="64"/>
      <c r="E50" s="64"/>
      <c r="F50" s="4" t="s">
        <v>9</v>
      </c>
      <c r="G50" s="4">
        <v>67</v>
      </c>
      <c r="H50" s="4">
        <v>1</v>
      </c>
      <c r="I50" s="6">
        <f t="shared" si="12"/>
        <v>1.4925373134328358E-2</v>
      </c>
      <c r="J50" s="31">
        <v>122</v>
      </c>
      <c r="K50" s="31">
        <v>3</v>
      </c>
      <c r="L50" s="6">
        <f t="shared" si="11"/>
        <v>2.4590163934426229E-2</v>
      </c>
      <c r="M50" s="31">
        <v>188</v>
      </c>
      <c r="N50" s="4">
        <v>9</v>
      </c>
      <c r="O50" s="6">
        <f t="shared" si="13"/>
        <v>4.7872340425531915E-2</v>
      </c>
    </row>
    <row r="51" spans="3:15" x14ac:dyDescent="0.35">
      <c r="C51" s="63"/>
      <c r="D51" s="62" t="s">
        <v>2</v>
      </c>
      <c r="E51" s="62" t="s">
        <v>12</v>
      </c>
      <c r="F51" s="4" t="s">
        <v>8</v>
      </c>
      <c r="G51" s="4">
        <v>16</v>
      </c>
      <c r="H51" s="4">
        <v>1</v>
      </c>
      <c r="I51" s="6">
        <f t="shared" si="12"/>
        <v>6.25E-2</v>
      </c>
      <c r="J51" s="4"/>
      <c r="K51" s="4"/>
      <c r="L51" s="4"/>
      <c r="M51" s="4"/>
      <c r="N51" s="4"/>
      <c r="O51" s="4"/>
    </row>
    <row r="52" spans="3:15" x14ac:dyDescent="0.35">
      <c r="C52" s="64"/>
      <c r="D52" s="64"/>
      <c r="E52" s="64"/>
      <c r="F52" s="4" t="s">
        <v>9</v>
      </c>
      <c r="G52" s="4">
        <v>18</v>
      </c>
      <c r="H52" s="4">
        <v>1</v>
      </c>
      <c r="I52" s="6">
        <f t="shared" si="12"/>
        <v>5.5555555555555552E-2</v>
      </c>
      <c r="J52" s="4"/>
      <c r="K52" s="4"/>
      <c r="L52" s="4"/>
      <c r="M52" s="4"/>
      <c r="N52" s="4"/>
      <c r="O52" s="4"/>
    </row>
    <row r="53" spans="3:15" x14ac:dyDescent="0.35">
      <c r="C53" s="62">
        <v>5</v>
      </c>
      <c r="D53" s="62" t="s">
        <v>4</v>
      </c>
      <c r="E53" s="62" t="s">
        <v>67</v>
      </c>
      <c r="F53" s="4" t="s">
        <v>8</v>
      </c>
      <c r="G53" s="4">
        <v>5</v>
      </c>
      <c r="H53" s="4">
        <v>0</v>
      </c>
      <c r="I53" s="6">
        <f>H53/G53</f>
        <v>0</v>
      </c>
      <c r="J53" s="31">
        <v>4</v>
      </c>
      <c r="K53" s="31">
        <v>0</v>
      </c>
      <c r="L53" s="6">
        <f>K53/J53</f>
        <v>0</v>
      </c>
      <c r="M53" s="31">
        <v>7</v>
      </c>
      <c r="N53" s="4">
        <v>2</v>
      </c>
      <c r="O53" s="6">
        <f t="shared" ref="O53:O58" si="14">N53/M53</f>
        <v>0.2857142857142857</v>
      </c>
    </row>
    <row r="54" spans="3:15" x14ac:dyDescent="0.35">
      <c r="C54" s="63"/>
      <c r="D54" s="63"/>
      <c r="E54" s="64"/>
      <c r="F54" s="4" t="s">
        <v>9</v>
      </c>
      <c r="G54" s="4">
        <v>1</v>
      </c>
      <c r="H54" s="4">
        <v>0</v>
      </c>
      <c r="I54" s="6">
        <f>H54/G54</f>
        <v>0</v>
      </c>
      <c r="J54" s="31">
        <v>5</v>
      </c>
      <c r="K54" s="31">
        <v>0</v>
      </c>
      <c r="L54" s="6">
        <f>K54/J54</f>
        <v>0</v>
      </c>
      <c r="M54" s="31">
        <v>8</v>
      </c>
      <c r="N54" s="4">
        <v>0</v>
      </c>
      <c r="O54" s="6">
        <f t="shared" si="14"/>
        <v>0</v>
      </c>
    </row>
    <row r="55" spans="3:15" x14ac:dyDescent="0.35">
      <c r="C55" s="63"/>
      <c r="D55" s="63"/>
      <c r="E55" s="62" t="s">
        <v>12</v>
      </c>
      <c r="F55" s="4" t="s">
        <v>8</v>
      </c>
      <c r="G55" s="4"/>
      <c r="H55" s="4"/>
      <c r="I55" s="4"/>
      <c r="J55" s="4"/>
      <c r="K55" s="4"/>
      <c r="L55" s="4"/>
      <c r="M55" s="31">
        <v>1</v>
      </c>
      <c r="N55" s="4">
        <v>0</v>
      </c>
      <c r="O55" s="6">
        <f t="shared" si="14"/>
        <v>0</v>
      </c>
    </row>
    <row r="56" spans="3:15" x14ac:dyDescent="0.35">
      <c r="C56" s="63"/>
      <c r="D56" s="64"/>
      <c r="E56" s="64"/>
      <c r="F56" s="4" t="s">
        <v>9</v>
      </c>
      <c r="G56" s="4"/>
      <c r="H56" s="4"/>
      <c r="I56" s="4"/>
      <c r="J56" s="4"/>
      <c r="K56" s="4"/>
      <c r="L56" s="4"/>
      <c r="M56" s="31">
        <v>1</v>
      </c>
      <c r="N56" s="4">
        <v>0</v>
      </c>
      <c r="O56" s="6">
        <f t="shared" si="14"/>
        <v>0</v>
      </c>
    </row>
    <row r="57" spans="3:15" x14ac:dyDescent="0.35">
      <c r="C57" s="63"/>
      <c r="D57" s="62" t="s">
        <v>6</v>
      </c>
      <c r="E57" s="62" t="s">
        <v>67</v>
      </c>
      <c r="F57" s="4" t="s">
        <v>8</v>
      </c>
      <c r="G57" s="4"/>
      <c r="H57" s="4"/>
      <c r="I57" s="4"/>
      <c r="J57" s="31">
        <v>2</v>
      </c>
      <c r="K57" s="31">
        <v>0</v>
      </c>
      <c r="L57" s="6">
        <f>K57/J57</f>
        <v>0</v>
      </c>
      <c r="M57" s="31">
        <v>4</v>
      </c>
      <c r="N57" s="4">
        <v>0</v>
      </c>
      <c r="O57" s="6">
        <f t="shared" si="14"/>
        <v>0</v>
      </c>
    </row>
    <row r="58" spans="3:15" x14ac:dyDescent="0.35">
      <c r="C58" s="63"/>
      <c r="D58" s="64"/>
      <c r="E58" s="64"/>
      <c r="F58" s="4" t="s">
        <v>9</v>
      </c>
      <c r="G58" s="4"/>
      <c r="H58" s="4"/>
      <c r="I58" s="4"/>
      <c r="J58" s="31">
        <v>6</v>
      </c>
      <c r="K58" s="31">
        <v>0</v>
      </c>
      <c r="L58" s="6">
        <f>K58/J58</f>
        <v>0</v>
      </c>
      <c r="M58" s="31">
        <v>3</v>
      </c>
      <c r="N58" s="4">
        <v>0</v>
      </c>
      <c r="O58" s="6">
        <f t="shared" si="14"/>
        <v>0</v>
      </c>
    </row>
    <row r="59" spans="3:15" x14ac:dyDescent="0.35">
      <c r="C59" s="63"/>
      <c r="D59" s="62" t="s">
        <v>3</v>
      </c>
      <c r="E59" s="62" t="s">
        <v>67</v>
      </c>
      <c r="F59" s="4" t="s">
        <v>8</v>
      </c>
      <c r="G59" s="4">
        <v>7</v>
      </c>
      <c r="H59" s="4">
        <v>0</v>
      </c>
      <c r="I59" s="6">
        <f t="shared" ref="I59:I64" si="15">H59/G59</f>
        <v>0</v>
      </c>
      <c r="J59" s="31">
        <v>10</v>
      </c>
      <c r="K59" s="31">
        <v>0</v>
      </c>
      <c r="L59" s="6">
        <f t="shared" ref="L59:L64" si="16">K59/J59</f>
        <v>0</v>
      </c>
      <c r="M59" s="31">
        <v>12</v>
      </c>
      <c r="N59" s="4">
        <v>0</v>
      </c>
      <c r="O59" s="6">
        <f t="shared" ref="O59:O62" si="17">N59/M59</f>
        <v>0</v>
      </c>
    </row>
    <row r="60" spans="3:15" x14ac:dyDescent="0.35">
      <c r="C60" s="63"/>
      <c r="D60" s="63"/>
      <c r="E60" s="64"/>
      <c r="F60" s="4" t="s">
        <v>9</v>
      </c>
      <c r="G60" s="4">
        <v>8</v>
      </c>
      <c r="H60" s="4">
        <v>0</v>
      </c>
      <c r="I60" s="6">
        <f t="shared" si="15"/>
        <v>0</v>
      </c>
      <c r="J60" s="31">
        <v>13</v>
      </c>
      <c r="K60" s="31">
        <v>0</v>
      </c>
      <c r="L60" s="6">
        <f t="shared" si="16"/>
        <v>0</v>
      </c>
      <c r="M60" s="31">
        <v>14</v>
      </c>
      <c r="N60" s="4">
        <v>0</v>
      </c>
      <c r="O60" s="6">
        <f t="shared" si="17"/>
        <v>0</v>
      </c>
    </row>
    <row r="61" spans="3:15" x14ac:dyDescent="0.35">
      <c r="C61" s="63"/>
      <c r="D61" s="63"/>
      <c r="E61" s="62" t="s">
        <v>12</v>
      </c>
      <c r="F61" s="4" t="s">
        <v>8</v>
      </c>
      <c r="G61" s="4">
        <v>60</v>
      </c>
      <c r="H61" s="4">
        <v>0</v>
      </c>
      <c r="I61" s="6">
        <f t="shared" si="15"/>
        <v>0</v>
      </c>
      <c r="J61" s="31">
        <v>85</v>
      </c>
      <c r="K61" s="31">
        <v>4</v>
      </c>
      <c r="L61" s="6">
        <f t="shared" si="16"/>
        <v>4.7058823529411764E-2</v>
      </c>
      <c r="M61" s="31">
        <v>161</v>
      </c>
      <c r="N61" s="4">
        <v>6</v>
      </c>
      <c r="O61" s="6">
        <f t="shared" si="17"/>
        <v>3.7267080745341616E-2</v>
      </c>
    </row>
    <row r="62" spans="3:15" x14ac:dyDescent="0.35">
      <c r="C62" s="63"/>
      <c r="D62" s="64"/>
      <c r="E62" s="64"/>
      <c r="F62" s="4" t="s">
        <v>9</v>
      </c>
      <c r="G62" s="4">
        <v>58</v>
      </c>
      <c r="H62" s="4">
        <v>0</v>
      </c>
      <c r="I62" s="6">
        <f t="shared" si="15"/>
        <v>0</v>
      </c>
      <c r="J62" s="31">
        <v>106</v>
      </c>
      <c r="K62" s="31">
        <v>3</v>
      </c>
      <c r="L62" s="6">
        <f t="shared" si="16"/>
        <v>2.8301886792452831E-2</v>
      </c>
      <c r="M62" s="31">
        <v>164</v>
      </c>
      <c r="N62" s="4">
        <v>2</v>
      </c>
      <c r="O62" s="6">
        <f t="shared" si="17"/>
        <v>1.2195121951219513E-2</v>
      </c>
    </row>
    <row r="63" spans="3:15" x14ac:dyDescent="0.35">
      <c r="C63" s="63"/>
      <c r="D63" s="62" t="s">
        <v>2</v>
      </c>
      <c r="E63" s="62" t="s">
        <v>12</v>
      </c>
      <c r="F63" s="4" t="s">
        <v>8</v>
      </c>
      <c r="G63" s="4">
        <v>20</v>
      </c>
      <c r="H63" s="4">
        <v>1</v>
      </c>
      <c r="I63" s="6">
        <f t="shared" si="15"/>
        <v>0.05</v>
      </c>
      <c r="J63" s="31">
        <v>12</v>
      </c>
      <c r="K63" s="31">
        <v>0</v>
      </c>
      <c r="L63" s="6">
        <f t="shared" si="16"/>
        <v>0</v>
      </c>
      <c r="M63" s="4"/>
      <c r="N63" s="4"/>
      <c r="O63" s="4"/>
    </row>
    <row r="64" spans="3:15" x14ac:dyDescent="0.35">
      <c r="C64" s="64"/>
      <c r="D64" s="64"/>
      <c r="E64" s="64"/>
      <c r="F64" s="4" t="s">
        <v>9</v>
      </c>
      <c r="G64" s="4">
        <v>21</v>
      </c>
      <c r="H64" s="4">
        <v>0</v>
      </c>
      <c r="I64" s="6">
        <f t="shared" si="15"/>
        <v>0</v>
      </c>
      <c r="J64" s="31">
        <v>13</v>
      </c>
      <c r="K64" s="31">
        <v>0</v>
      </c>
      <c r="L64" s="6">
        <f t="shared" si="16"/>
        <v>0</v>
      </c>
      <c r="M64" s="4"/>
      <c r="N64" s="4"/>
      <c r="O64" s="4"/>
    </row>
    <row r="65" spans="3:15" x14ac:dyDescent="0.35">
      <c r="C65" s="62">
        <v>6</v>
      </c>
      <c r="D65" s="62" t="s">
        <v>4</v>
      </c>
      <c r="E65" s="62" t="s">
        <v>67</v>
      </c>
      <c r="F65" s="4" t="s">
        <v>8</v>
      </c>
      <c r="G65" s="4"/>
      <c r="H65" s="4"/>
      <c r="I65" s="4"/>
      <c r="J65" s="31">
        <v>4</v>
      </c>
      <c r="K65" s="31">
        <v>0</v>
      </c>
      <c r="L65" s="6">
        <f>K65/J65</f>
        <v>0</v>
      </c>
      <c r="M65" s="31">
        <v>8</v>
      </c>
      <c r="N65" s="4">
        <v>0</v>
      </c>
      <c r="O65" s="6">
        <f t="shared" ref="O65:O70" si="18">N65/M65</f>
        <v>0</v>
      </c>
    </row>
    <row r="66" spans="3:15" x14ac:dyDescent="0.35">
      <c r="C66" s="63"/>
      <c r="D66" s="63"/>
      <c r="E66" s="64"/>
      <c r="F66" s="4" t="s">
        <v>9</v>
      </c>
      <c r="G66" s="4">
        <v>4</v>
      </c>
      <c r="H66" s="4">
        <v>0</v>
      </c>
      <c r="I66" s="6">
        <f>H66/G66</f>
        <v>0</v>
      </c>
      <c r="J66" s="31">
        <v>5</v>
      </c>
      <c r="K66" s="31">
        <v>1</v>
      </c>
      <c r="L66" s="6">
        <f>K66/J66</f>
        <v>0.2</v>
      </c>
      <c r="M66" s="31">
        <v>8</v>
      </c>
      <c r="N66" s="4">
        <v>1</v>
      </c>
      <c r="O66" s="6">
        <f t="shared" si="18"/>
        <v>0.125</v>
      </c>
    </row>
    <row r="67" spans="3:15" x14ac:dyDescent="0.35">
      <c r="C67" s="63"/>
      <c r="D67" s="63"/>
      <c r="E67" s="62" t="s">
        <v>12</v>
      </c>
      <c r="F67" s="4" t="s">
        <v>8</v>
      </c>
      <c r="G67" s="4"/>
      <c r="H67" s="4"/>
      <c r="I67" s="4"/>
      <c r="J67" s="4"/>
      <c r="K67" s="4"/>
      <c r="L67" s="4"/>
      <c r="M67" s="31">
        <v>3</v>
      </c>
      <c r="N67" s="4">
        <v>0</v>
      </c>
      <c r="O67" s="6">
        <f t="shared" si="18"/>
        <v>0</v>
      </c>
    </row>
    <row r="68" spans="3:15" x14ac:dyDescent="0.35">
      <c r="C68" s="63"/>
      <c r="D68" s="64"/>
      <c r="E68" s="64"/>
      <c r="F68" s="4" t="s">
        <v>9</v>
      </c>
      <c r="G68" s="4">
        <v>1</v>
      </c>
      <c r="H68" s="4">
        <v>0</v>
      </c>
      <c r="I68" s="6">
        <f>H68/G68</f>
        <v>0</v>
      </c>
      <c r="J68" s="4"/>
      <c r="K68" s="4"/>
      <c r="L68" s="4"/>
      <c r="M68" s="31">
        <v>1</v>
      </c>
      <c r="N68" s="4">
        <v>0</v>
      </c>
      <c r="O68" s="6">
        <f t="shared" si="18"/>
        <v>0</v>
      </c>
    </row>
    <row r="69" spans="3:15" x14ac:dyDescent="0.35">
      <c r="C69" s="63"/>
      <c r="D69" s="62" t="s">
        <v>6</v>
      </c>
      <c r="E69" s="62" t="s">
        <v>67</v>
      </c>
      <c r="F69" s="4" t="s">
        <v>8</v>
      </c>
      <c r="G69" s="4"/>
      <c r="H69" s="4"/>
      <c r="I69" s="4"/>
      <c r="J69" s="31">
        <v>5</v>
      </c>
      <c r="K69" s="31">
        <v>0</v>
      </c>
      <c r="L69" s="6">
        <f>K69/J69</f>
        <v>0</v>
      </c>
      <c r="M69" s="31">
        <v>2</v>
      </c>
      <c r="N69" s="4">
        <v>0</v>
      </c>
      <c r="O69" s="6">
        <f t="shared" si="18"/>
        <v>0</v>
      </c>
    </row>
    <row r="70" spans="3:15" x14ac:dyDescent="0.35">
      <c r="C70" s="63"/>
      <c r="D70" s="64"/>
      <c r="E70" s="64"/>
      <c r="F70" s="4" t="s">
        <v>9</v>
      </c>
      <c r="G70" s="4"/>
      <c r="H70" s="4"/>
      <c r="I70" s="4"/>
      <c r="J70" s="31">
        <v>6</v>
      </c>
      <c r="K70" s="31">
        <v>0</v>
      </c>
      <c r="L70" s="6">
        <f>K70/J70</f>
        <v>0</v>
      </c>
      <c r="M70" s="31">
        <v>6</v>
      </c>
      <c r="N70" s="4">
        <v>1</v>
      </c>
      <c r="O70" s="6">
        <f t="shared" si="18"/>
        <v>0.16666666666666666</v>
      </c>
    </row>
    <row r="71" spans="3:15" x14ac:dyDescent="0.35">
      <c r="C71" s="63"/>
      <c r="D71" s="62" t="s">
        <v>3</v>
      </c>
      <c r="E71" s="62" t="s">
        <v>67</v>
      </c>
      <c r="F71" s="4" t="s">
        <v>8</v>
      </c>
      <c r="G71" s="4">
        <v>7</v>
      </c>
      <c r="H71" s="4">
        <v>0</v>
      </c>
      <c r="I71" s="6">
        <f t="shared" ref="I71:I76" si="19">H71/G71</f>
        <v>0</v>
      </c>
      <c r="J71" s="31">
        <v>7</v>
      </c>
      <c r="K71" s="31">
        <v>0</v>
      </c>
      <c r="L71" s="6">
        <f t="shared" ref="L71:L76" si="20">K71/J71</f>
        <v>0</v>
      </c>
      <c r="M71" s="31">
        <v>12</v>
      </c>
      <c r="N71" s="4">
        <v>0</v>
      </c>
      <c r="O71" s="6">
        <f t="shared" ref="O71:O76" si="21">N71/M71</f>
        <v>0</v>
      </c>
    </row>
    <row r="72" spans="3:15" x14ac:dyDescent="0.35">
      <c r="C72" s="63"/>
      <c r="D72" s="63"/>
      <c r="E72" s="64"/>
      <c r="F72" s="4" t="s">
        <v>9</v>
      </c>
      <c r="G72" s="4">
        <v>9</v>
      </c>
      <c r="H72" s="4">
        <v>0</v>
      </c>
      <c r="I72" s="6">
        <f t="shared" si="19"/>
        <v>0</v>
      </c>
      <c r="J72" s="31">
        <v>12</v>
      </c>
      <c r="K72" s="31">
        <v>0</v>
      </c>
      <c r="L72" s="6">
        <f t="shared" si="20"/>
        <v>0</v>
      </c>
      <c r="M72" s="31">
        <v>13</v>
      </c>
      <c r="N72" s="4">
        <v>0</v>
      </c>
      <c r="O72" s="6">
        <f t="shared" si="21"/>
        <v>0</v>
      </c>
    </row>
    <row r="73" spans="3:15" x14ac:dyDescent="0.35">
      <c r="C73" s="63"/>
      <c r="D73" s="63"/>
      <c r="E73" s="62" t="s">
        <v>12</v>
      </c>
      <c r="F73" s="4" t="s">
        <v>8</v>
      </c>
      <c r="G73" s="4">
        <v>55</v>
      </c>
      <c r="H73" s="4">
        <v>0</v>
      </c>
      <c r="I73" s="6">
        <f t="shared" si="19"/>
        <v>0</v>
      </c>
      <c r="J73" s="31">
        <v>97</v>
      </c>
      <c r="K73" s="31">
        <v>1</v>
      </c>
      <c r="L73" s="6">
        <f t="shared" si="20"/>
        <v>1.0309278350515464E-2</v>
      </c>
      <c r="M73" s="31">
        <v>119</v>
      </c>
      <c r="N73" s="4">
        <v>8</v>
      </c>
      <c r="O73" s="6">
        <f t="shared" si="21"/>
        <v>6.7226890756302518E-2</v>
      </c>
    </row>
    <row r="74" spans="3:15" x14ac:dyDescent="0.35">
      <c r="C74" s="63"/>
      <c r="D74" s="64"/>
      <c r="E74" s="64"/>
      <c r="F74" s="4" t="s">
        <v>9</v>
      </c>
      <c r="G74" s="4">
        <v>48</v>
      </c>
      <c r="H74" s="4">
        <v>1</v>
      </c>
      <c r="I74" s="6">
        <f t="shared" si="19"/>
        <v>2.0833333333333332E-2</v>
      </c>
      <c r="J74" s="31">
        <v>96</v>
      </c>
      <c r="K74" s="31">
        <v>6</v>
      </c>
      <c r="L74" s="6">
        <f t="shared" si="20"/>
        <v>6.25E-2</v>
      </c>
      <c r="M74" s="31">
        <v>150</v>
      </c>
      <c r="N74" s="4">
        <v>16</v>
      </c>
      <c r="O74" s="6">
        <f t="shared" si="21"/>
        <v>0.10666666666666667</v>
      </c>
    </row>
    <row r="75" spans="3:15" x14ac:dyDescent="0.35">
      <c r="C75" s="63"/>
      <c r="D75" s="62" t="s">
        <v>2</v>
      </c>
      <c r="E75" s="62" t="s">
        <v>12</v>
      </c>
      <c r="F75" s="4" t="s">
        <v>8</v>
      </c>
      <c r="G75" s="4">
        <v>26</v>
      </c>
      <c r="H75" s="4">
        <v>0</v>
      </c>
      <c r="I75" s="6">
        <f t="shared" si="19"/>
        <v>0</v>
      </c>
      <c r="J75" s="31">
        <v>11</v>
      </c>
      <c r="K75" s="31">
        <v>0</v>
      </c>
      <c r="L75" s="6">
        <f t="shared" si="20"/>
        <v>0</v>
      </c>
      <c r="M75" s="31">
        <v>12</v>
      </c>
      <c r="N75" s="4">
        <v>2</v>
      </c>
      <c r="O75" s="6">
        <f t="shared" si="21"/>
        <v>0.16666666666666666</v>
      </c>
    </row>
    <row r="76" spans="3:15" x14ac:dyDescent="0.35">
      <c r="C76" s="64"/>
      <c r="D76" s="64"/>
      <c r="E76" s="64"/>
      <c r="F76" s="4" t="s">
        <v>9</v>
      </c>
      <c r="G76" s="4">
        <v>34</v>
      </c>
      <c r="H76" s="4">
        <v>0</v>
      </c>
      <c r="I76" s="6">
        <f t="shared" si="19"/>
        <v>0</v>
      </c>
      <c r="J76" s="31">
        <v>14</v>
      </c>
      <c r="K76" s="31">
        <v>0</v>
      </c>
      <c r="L76" s="6">
        <f t="shared" si="20"/>
        <v>0</v>
      </c>
      <c r="M76" s="31">
        <v>10</v>
      </c>
      <c r="N76" s="4">
        <v>0</v>
      </c>
      <c r="O76" s="6">
        <f t="shared" si="21"/>
        <v>0</v>
      </c>
    </row>
  </sheetData>
  <mergeCells count="70">
    <mergeCell ref="D33:D34"/>
    <mergeCell ref="D39:D40"/>
    <mergeCell ref="D45:D46"/>
    <mergeCell ref="D51:D52"/>
    <mergeCell ref="D57:D58"/>
    <mergeCell ref="D41:D44"/>
    <mergeCell ref="D47:D50"/>
    <mergeCell ref="D53:D56"/>
    <mergeCell ref="D9:D10"/>
    <mergeCell ref="C5:C16"/>
    <mergeCell ref="D15:D16"/>
    <mergeCell ref="D21:D22"/>
    <mergeCell ref="D27:D28"/>
    <mergeCell ref="E9:E10"/>
    <mergeCell ref="E5:E6"/>
    <mergeCell ref="E7:E8"/>
    <mergeCell ref="E11:E12"/>
    <mergeCell ref="E13:E14"/>
    <mergeCell ref="E15:E16"/>
    <mergeCell ref="E21:E22"/>
    <mergeCell ref="E17:E18"/>
    <mergeCell ref="E19:E20"/>
    <mergeCell ref="E23:E24"/>
    <mergeCell ref="E25:E26"/>
    <mergeCell ref="E27:E28"/>
    <mergeCell ref="E33:E34"/>
    <mergeCell ref="E29:E30"/>
    <mergeCell ref="E31:E32"/>
    <mergeCell ref="E35:E36"/>
    <mergeCell ref="E37:E38"/>
    <mergeCell ref="E39:E40"/>
    <mergeCell ref="E45:E46"/>
    <mergeCell ref="E41:E42"/>
    <mergeCell ref="E43:E44"/>
    <mergeCell ref="E47:E48"/>
    <mergeCell ref="E49:E50"/>
    <mergeCell ref="E51:E52"/>
    <mergeCell ref="E57:E58"/>
    <mergeCell ref="E53:E54"/>
    <mergeCell ref="E55:E56"/>
    <mergeCell ref="E59:E60"/>
    <mergeCell ref="E61:E62"/>
    <mergeCell ref="E63:E64"/>
    <mergeCell ref="D71:D74"/>
    <mergeCell ref="D75:D76"/>
    <mergeCell ref="E69:E70"/>
    <mergeCell ref="E65:E66"/>
    <mergeCell ref="E67:E68"/>
    <mergeCell ref="E71:E72"/>
    <mergeCell ref="E73:E74"/>
    <mergeCell ref="D69:D70"/>
    <mergeCell ref="D59:D62"/>
    <mergeCell ref="D65:D68"/>
    <mergeCell ref="D63:D64"/>
    <mergeCell ref="G3:I3"/>
    <mergeCell ref="J3:L3"/>
    <mergeCell ref="M3:O3"/>
    <mergeCell ref="C2:O2"/>
    <mergeCell ref="C65:C76"/>
    <mergeCell ref="C53:C64"/>
    <mergeCell ref="C41:C52"/>
    <mergeCell ref="C29:C40"/>
    <mergeCell ref="C17:C28"/>
    <mergeCell ref="E75:E76"/>
    <mergeCell ref="D5:D8"/>
    <mergeCell ref="D11:D14"/>
    <mergeCell ref="D17:D20"/>
    <mergeCell ref="D23:D26"/>
    <mergeCell ref="D29:D32"/>
    <mergeCell ref="D35:D38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4382-008E-4CDF-B781-0C01138A0268}">
  <dimension ref="A1"/>
  <sheetViews>
    <sheetView zoomScale="85" zoomScaleNormal="85" workbookViewId="0">
      <selection activeCell="Z19" sqref="Z19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2018</vt:lpstr>
      <vt:lpstr>2019</vt:lpstr>
      <vt:lpstr>2020</vt:lpstr>
      <vt:lpstr>repetition rates</vt:lpstr>
      <vt:lpstr>figures</vt:lpstr>
      <vt:lpstr>figures - 2</vt:lpstr>
      <vt:lpstr>figures - 3</vt:lpstr>
      <vt:lpstr>table - churches &amp; private</vt:lpstr>
      <vt:lpstr>charts used</vt:lpstr>
      <vt:lpstr>YL level charts</vt:lpstr>
      <vt:lpstr>charts not used 2</vt:lpstr>
      <vt:lpstr>charts not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2022-10-17T22:41:05Z</dcterms:modified>
</cp:coreProperties>
</file>