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IdevAdmin\Documents\Rebecca\marc\Leah\Leah v2 (changed tables and comment)\Digest 2020 reviewed\Tables\"/>
    </mc:Choice>
  </mc:AlternateContent>
  <xr:revisionPtr revIDLastSave="0" documentId="13_ncr:1_{087E85AC-0B5F-41DB-B35C-A660139CF6AC}" xr6:coauthVersionLast="47" xr6:coauthVersionMax="47" xr10:uidLastSave="{00000000-0000-0000-0000-000000000000}"/>
  <bookViews>
    <workbookView xWindow="-28920" yWindow="-4860" windowWidth="29040" windowHeight="15840" xr2:uid="{00000000-000D-0000-FFFF-FFFF00000000}"/>
  </bookViews>
  <sheets>
    <sheet name="figures" sheetId="5" r:id="rId1"/>
    <sheet name="repetition rates - char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8" i="5" l="1"/>
  <c r="K87" i="5"/>
  <c r="R74" i="5"/>
  <c r="U74" i="5" s="1"/>
  <c r="I74" i="5"/>
  <c r="Q74" i="5" s="1"/>
  <c r="V74" i="5" s="1"/>
  <c r="H74" i="5"/>
  <c r="P74" i="5" s="1"/>
  <c r="W74" i="5" s="1"/>
  <c r="G74" i="5"/>
  <c r="O74" i="5" s="1"/>
  <c r="X74" i="5" s="1"/>
  <c r="F74" i="5"/>
  <c r="N74" i="5" s="1"/>
  <c r="Y74" i="5" s="1"/>
  <c r="E74" i="5"/>
  <c r="M74" i="5" s="1"/>
  <c r="Z74" i="5" s="1"/>
  <c r="D74" i="5"/>
  <c r="R73" i="5"/>
  <c r="U73" i="5" s="1"/>
  <c r="I73" i="5"/>
  <c r="Q73" i="5" s="1"/>
  <c r="V73" i="5" s="1"/>
  <c r="H73" i="5"/>
  <c r="P73" i="5" s="1"/>
  <c r="W73" i="5" s="1"/>
  <c r="G73" i="5"/>
  <c r="O73" i="5" s="1"/>
  <c r="X73" i="5" s="1"/>
  <c r="F73" i="5"/>
  <c r="N73" i="5" s="1"/>
  <c r="Y73" i="5" s="1"/>
  <c r="E73" i="5"/>
  <c r="M73" i="5" s="1"/>
  <c r="Z73" i="5" s="1"/>
  <c r="D73" i="5"/>
  <c r="R71" i="5"/>
  <c r="Q71" i="5"/>
  <c r="P71" i="5"/>
  <c r="O71" i="5"/>
  <c r="N71" i="5"/>
  <c r="M71" i="5"/>
  <c r="I59" i="5"/>
  <c r="H59" i="5"/>
  <c r="G59" i="5"/>
  <c r="F59" i="5"/>
  <c r="E59" i="5"/>
  <c r="D59" i="5"/>
  <c r="I58" i="5"/>
  <c r="H58" i="5"/>
  <c r="G58" i="5"/>
  <c r="F58" i="5"/>
  <c r="E58" i="5"/>
  <c r="D58" i="5"/>
  <c r="R45" i="5"/>
  <c r="U45" i="5" s="1"/>
  <c r="I45" i="5"/>
  <c r="H45" i="5"/>
  <c r="G45" i="5"/>
  <c r="F45" i="5"/>
  <c r="E45" i="5"/>
  <c r="D45" i="5"/>
  <c r="R44" i="5"/>
  <c r="U44" i="5" s="1"/>
  <c r="I44" i="5"/>
  <c r="H44" i="5"/>
  <c r="G44" i="5"/>
  <c r="F44" i="5"/>
  <c r="E44" i="5"/>
  <c r="D44" i="5"/>
  <c r="K30" i="5"/>
  <c r="K29" i="5"/>
  <c r="R16" i="5"/>
  <c r="U16" i="5" s="1"/>
  <c r="Q16" i="5"/>
  <c r="V16" i="5" s="1"/>
  <c r="I16" i="5"/>
  <c r="H16" i="5"/>
  <c r="P16" i="5" s="1"/>
  <c r="W16" i="5" s="1"/>
  <c r="G16" i="5"/>
  <c r="O16" i="5" s="1"/>
  <c r="X16" i="5" s="1"/>
  <c r="F16" i="5"/>
  <c r="N16" i="5" s="1"/>
  <c r="Y16" i="5" s="1"/>
  <c r="E16" i="5"/>
  <c r="M16" i="5" s="1"/>
  <c r="Z16" i="5" s="1"/>
  <c r="D16" i="5"/>
  <c r="R15" i="5"/>
  <c r="U15" i="5" s="1"/>
  <c r="I15" i="5"/>
  <c r="Q15" i="5" s="1"/>
  <c r="V15" i="5" s="1"/>
  <c r="H15" i="5"/>
  <c r="P15" i="5" s="1"/>
  <c r="W15" i="5" s="1"/>
  <c r="G15" i="5"/>
  <c r="O15" i="5" s="1"/>
  <c r="X15" i="5" s="1"/>
  <c r="F15" i="5"/>
  <c r="N15" i="5" s="1"/>
  <c r="Y15" i="5" s="1"/>
  <c r="E15" i="5"/>
  <c r="M15" i="5" s="1"/>
  <c r="Z15" i="5" s="1"/>
  <c r="D15" i="5"/>
  <c r="R13" i="5"/>
  <c r="Q13" i="5"/>
  <c r="P13" i="5"/>
  <c r="O13" i="5"/>
  <c r="N13" i="5"/>
  <c r="M13" i="5"/>
  <c r="K13" i="5"/>
  <c r="R12" i="5"/>
  <c r="Q12" i="5"/>
  <c r="P12" i="5"/>
  <c r="O12" i="5"/>
  <c r="N12" i="5"/>
  <c r="M12" i="5"/>
  <c r="R11" i="5"/>
  <c r="Q11" i="5"/>
  <c r="P11" i="5"/>
  <c r="O11" i="5"/>
  <c r="N11" i="5"/>
  <c r="M11" i="5"/>
  <c r="R10" i="5"/>
  <c r="Q10" i="5"/>
  <c r="P10" i="5"/>
  <c r="O10" i="5"/>
  <c r="N10" i="5"/>
  <c r="M10" i="5"/>
  <c r="R9" i="5"/>
  <c r="Q9" i="5"/>
  <c r="P9" i="5"/>
  <c r="O9" i="5"/>
  <c r="N9" i="5"/>
  <c r="M9" i="5"/>
  <c r="R8" i="5"/>
  <c r="Q8" i="5"/>
  <c r="P8" i="5"/>
  <c r="O8" i="5"/>
  <c r="N8" i="5"/>
  <c r="M8" i="5"/>
  <c r="R7" i="5"/>
  <c r="Q7" i="5"/>
  <c r="P7" i="5"/>
  <c r="O7" i="5"/>
  <c r="N7" i="5"/>
  <c r="M7" i="5"/>
  <c r="R6" i="5"/>
  <c r="Q6" i="5"/>
  <c r="P6" i="5"/>
  <c r="O6" i="5"/>
  <c r="N6" i="5"/>
  <c r="M6" i="5"/>
  <c r="R5" i="5"/>
  <c r="Q5" i="5"/>
  <c r="P5" i="5"/>
  <c r="O5" i="5"/>
  <c r="N5" i="5"/>
  <c r="M5" i="5"/>
  <c r="O45" i="5" l="1"/>
  <c r="X45" i="5" s="1"/>
  <c r="N44" i="5"/>
  <c r="Y44" i="5" s="1"/>
  <c r="P45" i="5"/>
  <c r="W45" i="5" s="1"/>
  <c r="P44" i="5"/>
  <c r="W44" i="5" s="1"/>
  <c r="Q45" i="5"/>
  <c r="V45" i="5" s="1"/>
  <c r="M45" i="5"/>
  <c r="Z45" i="5" s="1"/>
  <c r="K58" i="5"/>
  <c r="O44" i="5"/>
  <c r="X44" i="5" s="1"/>
  <c r="Q44" i="5"/>
  <c r="V44" i="5" s="1"/>
  <c r="K74" i="5"/>
  <c r="S74" i="5" s="1"/>
  <c r="N45" i="5"/>
  <c r="Y45" i="5" s="1"/>
  <c r="K44" i="5"/>
  <c r="K15" i="5"/>
  <c r="S15" i="5" s="1"/>
  <c r="K59" i="5"/>
  <c r="M44" i="5"/>
  <c r="Z44" i="5" s="1"/>
  <c r="K16" i="5"/>
  <c r="S16" i="5" s="1"/>
  <c r="K45" i="5"/>
  <c r="K73" i="5"/>
  <c r="S73" i="5" s="1"/>
  <c r="S45" i="5" l="1"/>
  <c r="S44" i="5"/>
</calcChain>
</file>

<file path=xl/sharedStrings.xml><?xml version="1.0" encoding="utf-8"?>
<sst xmlns="http://schemas.openxmlformats.org/spreadsheetml/2006/main" count="155" uniqueCount="19">
  <si>
    <t>Malampa</t>
  </si>
  <si>
    <t>Penama</t>
  </si>
  <si>
    <t>Sanma</t>
  </si>
  <si>
    <t>Shefa</t>
  </si>
  <si>
    <t>Tafea</t>
  </si>
  <si>
    <t>Torba</t>
  </si>
  <si>
    <t>F</t>
  </si>
  <si>
    <t>M</t>
  </si>
  <si>
    <t>2018 - repeated</t>
  </si>
  <si>
    <t>Church (Government Assisted)</t>
  </si>
  <si>
    <t>Church (Not Government Assisted)</t>
  </si>
  <si>
    <t>Government of Vanuatu</t>
  </si>
  <si>
    <t>Private</t>
  </si>
  <si>
    <t>2018 - all</t>
  </si>
  <si>
    <t>2019 - repeated</t>
  </si>
  <si>
    <t>2019 - enrollment figures</t>
  </si>
  <si>
    <t>2020 - repeated</t>
  </si>
  <si>
    <t>2020 - enrollment figures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</si>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</sst>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Primary education repetition rates, by sex, and province,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figures!$Z$11:$AM$12</c:f>
            </c:multiLvlStrRef>
          </c:cat>
          <c:val>
            <c:numRef>
              <c:f>figures!$Z$13:$AM$13</c:f>
              <c:numCache>
                <c:formatCode>General</c:formatCode>
                <c:ptCount val="14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5-4952-BFDB-8960E5AB6C47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figures!$Z$11:$AM$12</c:f>
            </c:multiLvlStrRef>
          </c:cat>
          <c:val>
            <c:numRef>
              <c:f>figures!$Z$14:$AM$14</c:f>
              <c:numCache>
                <c:formatCode>General</c:formatCode>
                <c:ptCount val="14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35-4952-BFDB-8960E5AB6C47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figures!$Z$11:$AM$12</c:f>
            </c:multiLvlStrRef>
          </c:cat>
          <c:val>
            <c:numRef>
              <c:f>figures!$Z$15:$AM$15</c:f>
              <c:numCache>
                <c:formatCode>General</c:formatCode>
                <c:ptCount val="14"/>
                <c:pt idx="0" formatCode="0%">
                  <c:v>5.0664611828164133E-2</c:v>
                </c:pt>
                <c:pt idx="1">
                  <c:v>2018</c:v>
                </c:pt>
                <c:pt idx="2" formatCode="0%">
                  <c:v>7.418397626112759E-2</c:v>
                </c:pt>
                <c:pt idx="3" formatCode="0%">
                  <c:v>8.234126984126984E-2</c:v>
                </c:pt>
                <c:pt idx="4" formatCode="0%">
                  <c:v>5.0664611828164133E-2</c:v>
                </c:pt>
                <c:pt idx="5" formatCode="0%">
                  <c:v>7.3762035763411282E-2</c:v>
                </c:pt>
                <c:pt idx="6" formatCode="0%">
                  <c:v>0.10916896657467035</c:v>
                </c:pt>
                <c:pt idx="7" formatCode="0%">
                  <c:v>0.13832451989980518</c:v>
                </c:pt>
                <c:pt idx="8" formatCode="0%">
                  <c:v>6.7682769310255742E-2</c:v>
                </c:pt>
                <c:pt idx="9" formatCode="0%">
                  <c:v>8.1600000000000006E-2</c:v>
                </c:pt>
                <c:pt idx="10" formatCode="0%">
                  <c:v>4.862063709800335E-2</c:v>
                </c:pt>
                <c:pt idx="11" formatCode="0%">
                  <c:v>6.5253077975376203E-2</c:v>
                </c:pt>
                <c:pt idx="12" formatCode="0%">
                  <c:v>6.1002661934338953E-2</c:v>
                </c:pt>
                <c:pt idx="13" formatCode="0%">
                  <c:v>6.576819407008086E-2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35-4952-BFDB-8960E5AB6C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2467832"/>
        <c:axId val="422475672"/>
      </c:barChart>
      <c:catAx>
        <c:axId val="422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22475672"/>
        <c:crosses val="autoZero"/>
        <c:auto val="1"/>
        <c:lblAlgn val="ctr"/>
        <c:lblOffset val="100"/>
        <c:noMultiLvlLbl val="0"/>
      </c:catAx>
      <c:valAx>
        <c:axId val="422475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422467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12</xdr:col>
      <xdr:colOff>286872</xdr:colOff>
      <xdr:row>26</xdr:row>
      <xdr:rowOff>72998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98145A-6507-4ADC-9EA3-BF46186250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O95"/>
  <sheetViews>
    <sheetView tabSelected="1" topLeftCell="A64" zoomScale="90" zoomScaleNormal="90" workbookViewId="0">
      <selection activeCell="M23" sqref="M23"/>
    </sheetView>
  </sheetViews>
  <sheetFormatPr defaultColWidth="9.140625" defaultRowHeight="15" x14ac:dyDescent="0.25"/>
  <cols>
    <col min="3" max="9" width="8.85546875" style="1"/>
  </cols>
  <sheetData>
    <row r="1" spans="3:41" x14ac:dyDescent="0.25">
      <c r="C1" s="4"/>
      <c r="D1" s="4"/>
      <c r="E1" s="4"/>
      <c r="F1" s="4"/>
      <c r="G1" s="4"/>
      <c r="H1" s="4"/>
      <c r="I1" s="4"/>
    </row>
    <row r="2" spans="3:41" x14ac:dyDescent="0.25">
      <c r="C2" s="4"/>
      <c r="D2" s="4"/>
      <c r="E2" s="4"/>
      <c r="F2" s="4"/>
      <c r="G2" s="4"/>
      <c r="H2" s="4"/>
      <c r="I2" s="4"/>
    </row>
    <row r="3" spans="3:41" x14ac:dyDescent="0.25">
      <c r="C3" s="4"/>
      <c r="D3" s="4"/>
      <c r="E3" s="4"/>
      <c r="F3" s="4"/>
      <c r="G3" s="4"/>
      <c r="H3" s="4"/>
      <c r="I3" s="4"/>
    </row>
    <row r="4" spans="3:41" x14ac:dyDescent="0.25">
      <c r="C4" t="s">
        <v>8</v>
      </c>
      <c r="D4" s="4" t="s">
        <v>5</v>
      </c>
      <c r="E4" s="4" t="s">
        <v>2</v>
      </c>
      <c r="F4" s="4" t="s">
        <v>1</v>
      </c>
      <c r="G4" s="4" t="s">
        <v>0</v>
      </c>
      <c r="H4" s="4" t="s">
        <v>3</v>
      </c>
      <c r="I4" s="4" t="s">
        <v>4</v>
      </c>
      <c r="J4" s="4"/>
      <c r="M4" s="4" t="s">
        <v>5</v>
      </c>
      <c r="N4" s="4" t="s">
        <v>2</v>
      </c>
      <c r="O4" s="4" t="s">
        <v>1</v>
      </c>
      <c r="P4" s="4" t="s">
        <v>0</v>
      </c>
      <c r="Q4" s="4" t="s">
        <v>3</v>
      </c>
      <c r="R4" s="4" t="s">
        <v>4</v>
      </c>
      <c r="S4" s="4"/>
    </row>
    <row r="5" spans="3:41" x14ac:dyDescent="0.25">
      <c r="C5" s="5" t="s">
        <v>9</v>
      </c>
      <c r="D5" s="4">
        <v>25</v>
      </c>
      <c r="E5" s="4">
        <v>130</v>
      </c>
      <c r="F5" s="4">
        <v>157</v>
      </c>
      <c r="G5" s="4">
        <v>150</v>
      </c>
      <c r="H5" s="4">
        <v>55</v>
      </c>
      <c r="I5" s="4">
        <v>141</v>
      </c>
      <c r="J5" s="4" t="s">
        <v>6</v>
      </c>
      <c r="M5" s="2">
        <f>E5/E19</f>
        <v>6.8855932203389827E-2</v>
      </c>
      <c r="N5" s="2">
        <f>F5/F19</f>
        <v>0.10872576177285319</v>
      </c>
      <c r="O5" s="2">
        <f>G5/G19</f>
        <v>0.11961722488038277</v>
      </c>
      <c r="P5" s="2">
        <f>H5/H19</f>
        <v>3.4547738693467334E-2</v>
      </c>
      <c r="Q5" s="2">
        <f>I5/I19</f>
        <v>9.8947368421052631E-2</v>
      </c>
      <c r="R5" s="2" t="e">
        <f>J5/J19</f>
        <v>#VALUE!</v>
      </c>
      <c r="S5" s="2"/>
    </row>
    <row r="6" spans="3:41" x14ac:dyDescent="0.25">
      <c r="C6" s="5"/>
      <c r="D6" s="4">
        <v>23</v>
      </c>
      <c r="E6" s="4">
        <v>222</v>
      </c>
      <c r="F6" s="4">
        <v>228</v>
      </c>
      <c r="G6" s="4">
        <v>222</v>
      </c>
      <c r="H6" s="4">
        <v>64</v>
      </c>
      <c r="I6" s="4">
        <v>141</v>
      </c>
      <c r="J6" s="4" t="s">
        <v>7</v>
      </c>
      <c r="M6" s="2">
        <f>E6/E20</f>
        <v>0.10461828463713478</v>
      </c>
      <c r="N6" s="2">
        <f>F6/F20</f>
        <v>0.14384858044164037</v>
      </c>
      <c r="O6" s="2">
        <f>G6/G20</f>
        <v>0.15143246930422918</v>
      </c>
      <c r="P6" s="2">
        <f>H6/H20</f>
        <v>3.7869822485207101E-2</v>
      </c>
      <c r="Q6" s="2">
        <f>I6/I20</f>
        <v>8.639705882352941E-2</v>
      </c>
      <c r="R6" s="2" t="e">
        <f>J6/J20</f>
        <v>#VALUE!</v>
      </c>
      <c r="S6" s="2"/>
    </row>
    <row r="7" spans="3:41" x14ac:dyDescent="0.25">
      <c r="C7" s="5" t="s">
        <v>10</v>
      </c>
      <c r="D7" s="4">
        <v>0</v>
      </c>
      <c r="E7" s="4">
        <v>4</v>
      </c>
      <c r="F7" s="4">
        <v>0</v>
      </c>
      <c r="G7" s="4">
        <v>0</v>
      </c>
      <c r="H7" s="4">
        <v>0</v>
      </c>
      <c r="I7" s="4">
        <v>0</v>
      </c>
      <c r="J7" s="4" t="s">
        <v>6</v>
      </c>
      <c r="M7" s="2">
        <f>E7/E21</f>
        <v>0.19047619047619047</v>
      </c>
      <c r="N7" s="2" t="e">
        <f>F7/F21</f>
        <v>#DIV/0!</v>
      </c>
      <c r="O7" s="2" t="e">
        <f>G7/G21</f>
        <v>#DIV/0!</v>
      </c>
      <c r="P7" s="2">
        <f>H7/H21</f>
        <v>0</v>
      </c>
      <c r="Q7" s="2" t="e">
        <f>I7/I21</f>
        <v>#DIV/0!</v>
      </c>
      <c r="R7" s="2" t="e">
        <f>J7/J21</f>
        <v>#VALUE!</v>
      </c>
      <c r="S7" s="2"/>
    </row>
    <row r="8" spans="3:41" x14ac:dyDescent="0.25">
      <c r="C8" s="5"/>
      <c r="D8" s="4">
        <v>0</v>
      </c>
      <c r="E8" s="4">
        <v>5</v>
      </c>
      <c r="F8" s="4">
        <v>0</v>
      </c>
      <c r="G8" s="4">
        <v>0</v>
      </c>
      <c r="H8" s="4">
        <v>0</v>
      </c>
      <c r="I8" s="4">
        <v>0</v>
      </c>
      <c r="J8" s="4" t="s">
        <v>7</v>
      </c>
      <c r="M8" s="2">
        <f>E8/E22</f>
        <v>0.14285714285714285</v>
      </c>
      <c r="N8" s="2" t="e">
        <f>F8/F22</f>
        <v>#DIV/0!</v>
      </c>
      <c r="O8" s="2" t="e">
        <f>G8/G22</f>
        <v>#DIV/0!</v>
      </c>
      <c r="P8" s="2">
        <f>H8/H22</f>
        <v>0</v>
      </c>
      <c r="Q8" s="2" t="e">
        <f>I8/I22</f>
        <v>#DIV/0!</v>
      </c>
      <c r="R8" s="2" t="e">
        <f>J8/J22</f>
        <v>#VALUE!</v>
      </c>
      <c r="S8" s="2"/>
    </row>
    <row r="9" spans="3:41" x14ac:dyDescent="0.25">
      <c r="C9" s="5" t="s">
        <v>11</v>
      </c>
      <c r="D9" s="4">
        <v>50</v>
      </c>
      <c r="E9" s="4">
        <v>129</v>
      </c>
      <c r="F9" s="4">
        <v>199</v>
      </c>
      <c r="G9" s="4">
        <v>112</v>
      </c>
      <c r="H9" s="4">
        <v>253</v>
      </c>
      <c r="I9" s="4">
        <v>131</v>
      </c>
      <c r="J9" s="4" t="s">
        <v>6</v>
      </c>
      <c r="M9" s="2">
        <f>E9/E23</f>
        <v>3.9305301645338207E-2</v>
      </c>
      <c r="N9" s="2">
        <f>F9/F23</f>
        <v>0.10952118877270225</v>
      </c>
      <c r="O9" s="2">
        <f>G9/G23</f>
        <v>4.2797095911348872E-2</v>
      </c>
      <c r="P9" s="2">
        <f>H9/H23</f>
        <v>5.6184765711747721E-2</v>
      </c>
      <c r="Q9" s="2">
        <f>I9/I23</f>
        <v>4.3579507651363938E-2</v>
      </c>
      <c r="R9" s="2" t="e">
        <f>J9/J23</f>
        <v>#VALUE!</v>
      </c>
      <c r="S9" s="2"/>
    </row>
    <row r="10" spans="3:41" x14ac:dyDescent="0.25">
      <c r="C10" s="5"/>
      <c r="D10" s="4">
        <v>60</v>
      </c>
      <c r="E10" s="4">
        <v>202</v>
      </c>
      <c r="F10" s="4">
        <v>269</v>
      </c>
      <c r="G10" s="4">
        <v>135</v>
      </c>
      <c r="H10" s="4">
        <v>393</v>
      </c>
      <c r="I10" s="4">
        <v>224</v>
      </c>
      <c r="J10" s="4" t="s">
        <v>7</v>
      </c>
      <c r="M10" s="2">
        <f>E10/E24</f>
        <v>5.5221432476763262E-2</v>
      </c>
      <c r="N10" s="2">
        <f>F10/F24</f>
        <v>0.13396414342629481</v>
      </c>
      <c r="O10" s="2">
        <f>G10/G24</f>
        <v>4.6407700240632517E-2</v>
      </c>
      <c r="P10" s="2">
        <f>H10/H24</f>
        <v>7.6548500194779892E-2</v>
      </c>
      <c r="Q10" s="2">
        <f>I10/I24</f>
        <v>5.8409387222946543E-2</v>
      </c>
      <c r="R10" s="2" t="e">
        <f>J10/J24</f>
        <v>#VALUE!</v>
      </c>
      <c r="S10" s="2"/>
    </row>
    <row r="11" spans="3:41" x14ac:dyDescent="0.25">
      <c r="C11" s="5" t="s">
        <v>12</v>
      </c>
      <c r="D11" s="4">
        <v>0</v>
      </c>
      <c r="E11" s="4">
        <v>0</v>
      </c>
      <c r="F11" s="4">
        <v>0</v>
      </c>
      <c r="G11" s="4">
        <v>0</v>
      </c>
      <c r="H11" s="4">
        <v>11</v>
      </c>
      <c r="I11" s="4">
        <v>3</v>
      </c>
      <c r="J11" s="4" t="s">
        <v>6</v>
      </c>
      <c r="M11" s="2" t="e">
        <f>E11/E25</f>
        <v>#DIV/0!</v>
      </c>
      <c r="N11" s="2" t="e">
        <f>F11/F25</f>
        <v>#DIV/0!</v>
      </c>
      <c r="O11" s="2" t="e">
        <f>G11/G25</f>
        <v>#DIV/0!</v>
      </c>
      <c r="P11" s="2">
        <f>H11/H25</f>
        <v>2.7227722772277228E-2</v>
      </c>
      <c r="Q11" s="2">
        <f>I11/I25</f>
        <v>3.896103896103896E-2</v>
      </c>
      <c r="R11" s="2" t="e">
        <f>J11/J25</f>
        <v>#VALUE!</v>
      </c>
      <c r="S11" s="2"/>
    </row>
    <row r="12" spans="3:41" x14ac:dyDescent="0.25">
      <c r="C12" s="5"/>
      <c r="D12" s="4">
        <v>0</v>
      </c>
      <c r="E12" s="4">
        <v>0</v>
      </c>
      <c r="F12" s="4">
        <v>0</v>
      </c>
      <c r="G12" s="4">
        <v>0</v>
      </c>
      <c r="H12" s="4">
        <v>20</v>
      </c>
      <c r="I12" s="4">
        <v>1</v>
      </c>
      <c r="J12" s="4" t="s">
        <v>7</v>
      </c>
      <c r="M12" s="2">
        <f>E12/E26</f>
        <v>0</v>
      </c>
      <c r="N12" s="2" t="e">
        <f>F12/F26</f>
        <v>#DIV/0!</v>
      </c>
      <c r="O12" s="2" t="e">
        <f>G12/G26</f>
        <v>#DIV/0!</v>
      </c>
      <c r="P12" s="2">
        <f>H12/H26</f>
        <v>4.5871559633027525E-2</v>
      </c>
      <c r="Q12" s="2">
        <f>I12/I26</f>
        <v>1.020408163265306E-2</v>
      </c>
      <c r="R12" s="2" t="e">
        <f>J12/J26</f>
        <v>#VALUE!</v>
      </c>
      <c r="S12" s="2"/>
    </row>
    <row r="13" spans="3:41" x14ac:dyDescent="0.25">
      <c r="C13"/>
      <c r="D13" s="4">
        <v>158</v>
      </c>
      <c r="E13" s="4">
        <v>692</v>
      </c>
      <c r="F13" s="4">
        <v>853</v>
      </c>
      <c r="G13" s="4">
        <v>619</v>
      </c>
      <c r="H13" s="4">
        <v>796</v>
      </c>
      <c r="I13" s="4">
        <v>641</v>
      </c>
      <c r="J13" s="4"/>
      <c r="K13" s="4">
        <f>SUM(E13:J13)</f>
        <v>3601</v>
      </c>
      <c r="M13" s="2">
        <f>E13/E27</f>
        <v>6.2869083310620508E-2</v>
      </c>
      <c r="N13" s="2">
        <f>F13/F27</f>
        <v>0.12445287423402393</v>
      </c>
      <c r="O13" s="2">
        <f>G13/G27</f>
        <v>7.5066699005578469E-2</v>
      </c>
      <c r="P13" s="2">
        <f>H13/H27</f>
        <v>5.7385913056016147E-2</v>
      </c>
      <c r="Q13" s="2">
        <f>I13/I27</f>
        <v>6.3635461133723814E-2</v>
      </c>
      <c r="R13" s="2" t="e">
        <f>J13/J27</f>
        <v>#DIV/0!</v>
      </c>
      <c r="S13" s="2"/>
      <c r="AB13" s="6" t="s">
        <v>5</v>
      </c>
      <c r="AC13" s="6"/>
      <c r="AD13" s="6" t="s">
        <v>2</v>
      </c>
      <c r="AE13" s="6"/>
      <c r="AF13" s="6" t="s">
        <v>1</v>
      </c>
      <c r="AG13" s="6"/>
      <c r="AH13" s="6" t="s">
        <v>0</v>
      </c>
      <c r="AI13" s="6"/>
      <c r="AJ13" s="6" t="s">
        <v>3</v>
      </c>
      <c r="AK13" s="6"/>
      <c r="AL13" s="6" t="s">
        <v>4</v>
      </c>
      <c r="AM13" s="6"/>
      <c r="AN13" s="6" t="s">
        <v>18</v>
      </c>
      <c r="AO13" s="6"/>
    </row>
    <row r="14" spans="3:41" x14ac:dyDescent="0.25">
      <c r="C14"/>
      <c r="D14" s="4"/>
      <c r="E14" s="4"/>
      <c r="F14" s="4"/>
      <c r="G14" s="4"/>
      <c r="H14" s="4"/>
      <c r="I14" s="4"/>
      <c r="J14" s="4"/>
      <c r="U14" s="4"/>
      <c r="V14" s="4"/>
      <c r="W14" s="4"/>
      <c r="X14" s="4"/>
      <c r="AB14" s="4" t="s">
        <v>6</v>
      </c>
      <c r="AC14" s="4" t="s">
        <v>7</v>
      </c>
      <c r="AD14" s="4" t="s">
        <v>6</v>
      </c>
      <c r="AE14" s="4" t="s">
        <v>7</v>
      </c>
      <c r="AF14" s="4" t="s">
        <v>6</v>
      </c>
      <c r="AG14" s="4" t="s">
        <v>7</v>
      </c>
      <c r="AH14" s="4" t="s">
        <v>6</v>
      </c>
      <c r="AI14" s="4" t="s">
        <v>7</v>
      </c>
      <c r="AJ14" s="4" t="s">
        <v>6</v>
      </c>
      <c r="AK14" s="4" t="s">
        <v>7</v>
      </c>
      <c r="AL14" s="4" t="s">
        <v>6</v>
      </c>
      <c r="AM14" s="4" t="s">
        <v>7</v>
      </c>
      <c r="AN14" s="4" t="s">
        <v>6</v>
      </c>
      <c r="AO14" s="4" t="s">
        <v>7</v>
      </c>
    </row>
    <row r="15" spans="3:41" x14ac:dyDescent="0.25">
      <c r="C15"/>
      <c r="D15" s="4">
        <f>SUM(D5,D7,D9,D11)</f>
        <v>75</v>
      </c>
      <c r="E15" s="4">
        <f>SUM(E5,E7,E9,E11)</f>
        <v>263</v>
      </c>
      <c r="F15" s="4">
        <f>SUM(F5,F7,F9,F11)</f>
        <v>356</v>
      </c>
      <c r="G15" s="4">
        <f>SUM(G5,G7,G9,G11)</f>
        <v>262</v>
      </c>
      <c r="H15" s="4">
        <f>SUM(H5,H7,H9,H11)</f>
        <v>319</v>
      </c>
      <c r="I15" s="4">
        <f>SUM(I5,I7,I9,I11)</f>
        <v>275</v>
      </c>
      <c r="J15" s="4" t="s">
        <v>6</v>
      </c>
      <c r="K15" s="4">
        <f>SUM(E15:J15)</f>
        <v>1475</v>
      </c>
      <c r="M15" s="2">
        <f>E15/E29</f>
        <v>5.0664611828164133E-2</v>
      </c>
      <c r="N15" s="2">
        <f>F15/F29</f>
        <v>0.10916896657467035</v>
      </c>
      <c r="O15" s="2">
        <f>G15/G29</f>
        <v>6.7682769310255742E-2</v>
      </c>
      <c r="P15" s="2">
        <f>H15/H29</f>
        <v>4.862063709800335E-2</v>
      </c>
      <c r="Q15" s="2">
        <f>I15/I29</f>
        <v>6.1002661934338953E-2</v>
      </c>
      <c r="R15" s="2" t="e">
        <f>J15/J29</f>
        <v>#VALUE!</v>
      </c>
      <c r="S15" s="2">
        <f>K15/K29</f>
        <v>6.3055745554035564E-2</v>
      </c>
      <c r="T15" s="4" t="s">
        <v>6</v>
      </c>
      <c r="U15" s="3" t="e">
        <f>R15</f>
        <v>#VALUE!</v>
      </c>
      <c r="V15" s="3">
        <f>Q15</f>
        <v>6.1002661934338953E-2</v>
      </c>
      <c r="W15" s="3">
        <f>P15</f>
        <v>4.862063709800335E-2</v>
      </c>
      <c r="X15" s="3">
        <f>O15</f>
        <v>6.7682769310255742E-2</v>
      </c>
      <c r="Y15" s="3">
        <f>N15</f>
        <v>0.10916896657467035</v>
      </c>
      <c r="Z15" s="3">
        <f>M15</f>
        <v>5.0664611828164133E-2</v>
      </c>
      <c r="AA15">
        <v>2018</v>
      </c>
      <c r="AB15" s="3">
        <v>7.418397626112759E-2</v>
      </c>
      <c r="AC15" s="3">
        <v>8.234126984126984E-2</v>
      </c>
      <c r="AD15" s="3">
        <v>5.0664611828164133E-2</v>
      </c>
      <c r="AE15" s="3">
        <v>7.3762035763411282E-2</v>
      </c>
      <c r="AF15" s="3">
        <v>0.10916896657467035</v>
      </c>
      <c r="AG15" s="3">
        <v>0.13832451989980518</v>
      </c>
      <c r="AH15" s="3">
        <v>6.7682769310255742E-2</v>
      </c>
      <c r="AI15" s="3">
        <v>8.1600000000000006E-2</v>
      </c>
      <c r="AJ15" s="3">
        <v>4.862063709800335E-2</v>
      </c>
      <c r="AK15" s="3">
        <v>6.5253077975376203E-2</v>
      </c>
      <c r="AL15" s="3">
        <v>6.1002661934338953E-2</v>
      </c>
      <c r="AM15" s="3">
        <v>6.576819407008086E-2</v>
      </c>
      <c r="AN15" s="2">
        <v>6.3516780723681512E-2</v>
      </c>
      <c r="AO15" s="2">
        <v>7.9842411537210389E-2</v>
      </c>
    </row>
    <row r="16" spans="3:41" x14ac:dyDescent="0.25">
      <c r="C16"/>
      <c r="D16" s="4">
        <f>SUM(D6,D8,D10,D12)</f>
        <v>83</v>
      </c>
      <c r="E16" s="4">
        <f>SUM(E6,E8,E10,E12)</f>
        <v>429</v>
      </c>
      <c r="F16" s="4">
        <f>SUM(F6,F8,F10,F12)</f>
        <v>497</v>
      </c>
      <c r="G16" s="4">
        <f>SUM(G6,G8,G10,G12)</f>
        <v>357</v>
      </c>
      <c r="H16" s="4">
        <f>SUM(H6,H8,H10,H12)</f>
        <v>477</v>
      </c>
      <c r="I16" s="4">
        <f>SUM(I6,I8,I10,I12)</f>
        <v>366</v>
      </c>
      <c r="J16" s="4" t="s">
        <v>7</v>
      </c>
      <c r="K16" s="4">
        <f>SUM(E16:J16)</f>
        <v>2126</v>
      </c>
      <c r="M16" s="2">
        <f>E16/E30</f>
        <v>7.3762035763411282E-2</v>
      </c>
      <c r="N16" s="2">
        <f>F16/F30</f>
        <v>0.13832451989980518</v>
      </c>
      <c r="O16" s="2">
        <f>G16/G30</f>
        <v>8.1600000000000006E-2</v>
      </c>
      <c r="P16" s="2">
        <f>H16/H30</f>
        <v>6.5253077975376203E-2</v>
      </c>
      <c r="Q16" s="2">
        <f>I16/I30</f>
        <v>6.576819407008086E-2</v>
      </c>
      <c r="R16" s="2" t="e">
        <f>J16/J30</f>
        <v>#VALUE!</v>
      </c>
      <c r="S16" s="2">
        <f>K16/K30</f>
        <v>7.9747927529164639E-2</v>
      </c>
      <c r="T16" s="4" t="s">
        <v>7</v>
      </c>
      <c r="U16" s="3" t="e">
        <f>R16</f>
        <v>#VALUE!</v>
      </c>
      <c r="V16" s="3">
        <f>Q16</f>
        <v>6.576819407008086E-2</v>
      </c>
      <c r="W16" s="3">
        <f>P16</f>
        <v>6.5253077975376203E-2</v>
      </c>
      <c r="X16" s="3">
        <f>O16</f>
        <v>8.1600000000000006E-2</v>
      </c>
      <c r="Y16" s="3">
        <f>N16</f>
        <v>0.13832451989980518</v>
      </c>
      <c r="Z16" s="3">
        <f>M16</f>
        <v>7.3762035763411282E-2</v>
      </c>
      <c r="AA16">
        <v>2019</v>
      </c>
      <c r="AB16" s="3">
        <v>9.8499061913696062E-2</v>
      </c>
      <c r="AC16" s="3">
        <v>9.7609561752988044E-2</v>
      </c>
      <c r="AD16" s="3">
        <v>6.3251437532671193E-2</v>
      </c>
      <c r="AE16" s="3">
        <v>7.6095431155465465E-2</v>
      </c>
      <c r="AF16" s="3">
        <v>0.15428167020523709</v>
      </c>
      <c r="AG16" s="3">
        <v>0.17814419657290656</v>
      </c>
      <c r="AH16" s="3">
        <v>7.0858283433133731E-2</v>
      </c>
      <c r="AI16" s="3">
        <v>0.10676792494974313</v>
      </c>
      <c r="AJ16" s="3">
        <v>4.6753978312913676E-2</v>
      </c>
      <c r="AK16" s="3">
        <v>5.6740289413556744E-2</v>
      </c>
      <c r="AL16" s="3">
        <v>6.726551075830374E-2</v>
      </c>
      <c r="AM16" s="3">
        <v>7.3918374496409173E-2</v>
      </c>
      <c r="AN16" s="2">
        <v>7.2158890586437888E-2</v>
      </c>
      <c r="AO16" s="2">
        <v>8.6932176104150632E-2</v>
      </c>
    </row>
    <row r="17" spans="3:41" x14ac:dyDescent="0.25">
      <c r="C17"/>
      <c r="D17" s="4"/>
      <c r="E17" s="4"/>
      <c r="F17" s="4"/>
      <c r="G17" s="4"/>
      <c r="H17" s="4"/>
      <c r="I17" s="4"/>
      <c r="J17" s="4"/>
      <c r="AA17">
        <v>2020</v>
      </c>
      <c r="AB17" s="3">
        <v>0.15633937082936131</v>
      </c>
      <c r="AC17" s="3">
        <v>0.19539078156312625</v>
      </c>
      <c r="AD17" s="3">
        <v>0.13528212100611828</v>
      </c>
      <c r="AE17" s="3">
        <v>0.14804381846635367</v>
      </c>
      <c r="AF17" s="3">
        <v>0.1625615763546798</v>
      </c>
      <c r="AG17" s="3">
        <v>0.21686746987951808</v>
      </c>
      <c r="AH17" s="3">
        <v>0.10128141941843273</v>
      </c>
      <c r="AI17" s="3">
        <v>0.12522241992882563</v>
      </c>
      <c r="AJ17" s="3">
        <v>7.6696542893725989E-2</v>
      </c>
      <c r="AK17" s="3">
        <v>9.5493812748073781E-2</v>
      </c>
      <c r="AL17" s="3">
        <v>0.1407737492404294</v>
      </c>
      <c r="AM17" s="3">
        <v>0.16150481189851268</v>
      </c>
      <c r="AN17" s="2">
        <v>0.11798528917596983</v>
      </c>
      <c r="AO17" s="2">
        <v>0.14125826691538071</v>
      </c>
    </row>
    <row r="18" spans="3:41" x14ac:dyDescent="0.25">
      <c r="C18" t="s">
        <v>13</v>
      </c>
      <c r="D18" s="4" t="s">
        <v>5</v>
      </c>
      <c r="E18" s="4" t="s">
        <v>2</v>
      </c>
      <c r="F18" s="4" t="s">
        <v>1</v>
      </c>
      <c r="G18" s="4" t="s">
        <v>0</v>
      </c>
      <c r="H18" s="4" t="s">
        <v>3</v>
      </c>
      <c r="I18" s="4" t="s">
        <v>4</v>
      </c>
      <c r="J18" s="4"/>
      <c r="M18" s="4"/>
    </row>
    <row r="19" spans="3:41" x14ac:dyDescent="0.25">
      <c r="C19" t="s">
        <v>9</v>
      </c>
      <c r="D19" s="4">
        <v>375</v>
      </c>
      <c r="E19" s="4">
        <v>1888</v>
      </c>
      <c r="F19" s="4">
        <v>1444</v>
      </c>
      <c r="G19" s="4">
        <v>1254</v>
      </c>
      <c r="H19" s="4">
        <v>1592</v>
      </c>
      <c r="I19" s="4">
        <v>1425</v>
      </c>
      <c r="J19" s="4" t="s">
        <v>6</v>
      </c>
      <c r="M19" s="4"/>
    </row>
    <row r="20" spans="3:41" x14ac:dyDescent="0.25">
      <c r="C20"/>
      <c r="D20" s="4">
        <v>377</v>
      </c>
      <c r="E20" s="4">
        <v>2122</v>
      </c>
      <c r="F20" s="4">
        <v>1585</v>
      </c>
      <c r="G20" s="4">
        <v>1466</v>
      </c>
      <c r="H20" s="4">
        <v>1690</v>
      </c>
      <c r="I20" s="4">
        <v>1632</v>
      </c>
      <c r="J20" s="4" t="s">
        <v>7</v>
      </c>
    </row>
    <row r="21" spans="3:41" x14ac:dyDescent="0.25">
      <c r="C21" t="s">
        <v>10</v>
      </c>
      <c r="D21" s="4">
        <v>0</v>
      </c>
      <c r="E21" s="4">
        <v>21</v>
      </c>
      <c r="F21" s="4">
        <v>0</v>
      </c>
      <c r="G21" s="4">
        <v>0</v>
      </c>
      <c r="H21" s="4">
        <v>62</v>
      </c>
      <c r="I21" s="4">
        <v>0</v>
      </c>
      <c r="J21" s="4" t="s">
        <v>6</v>
      </c>
    </row>
    <row r="22" spans="3:41" x14ac:dyDescent="0.25">
      <c r="C22"/>
      <c r="D22" s="4">
        <v>0</v>
      </c>
      <c r="E22" s="4">
        <v>35</v>
      </c>
      <c r="F22" s="4">
        <v>0</v>
      </c>
      <c r="G22" s="4">
        <v>0</v>
      </c>
      <c r="H22" s="4">
        <v>50</v>
      </c>
      <c r="I22" s="4">
        <v>0</v>
      </c>
      <c r="J22" s="4" t="s">
        <v>7</v>
      </c>
    </row>
    <row r="23" spans="3:41" x14ac:dyDescent="0.25">
      <c r="C23" t="s">
        <v>11</v>
      </c>
      <c r="D23" s="4">
        <v>636</v>
      </c>
      <c r="E23" s="4">
        <v>3282</v>
      </c>
      <c r="F23" s="4">
        <v>1817</v>
      </c>
      <c r="G23" s="4">
        <v>2617</v>
      </c>
      <c r="H23" s="4">
        <v>4503</v>
      </c>
      <c r="I23" s="4">
        <v>3006</v>
      </c>
      <c r="J23" s="4" t="s">
        <v>6</v>
      </c>
    </row>
    <row r="24" spans="3:41" x14ac:dyDescent="0.25">
      <c r="C24"/>
      <c r="D24" s="4">
        <v>631</v>
      </c>
      <c r="E24" s="4">
        <v>3658</v>
      </c>
      <c r="F24" s="4">
        <v>2008</v>
      </c>
      <c r="G24" s="4">
        <v>2909</v>
      </c>
      <c r="H24" s="4">
        <v>5134</v>
      </c>
      <c r="I24" s="4">
        <v>3835</v>
      </c>
      <c r="J24" s="4" t="s">
        <v>7</v>
      </c>
    </row>
    <row r="25" spans="3:41" x14ac:dyDescent="0.25">
      <c r="C25" t="s">
        <v>12</v>
      </c>
      <c r="D25" s="4">
        <v>0</v>
      </c>
      <c r="E25" s="4">
        <v>0</v>
      </c>
      <c r="F25" s="4">
        <v>0</v>
      </c>
      <c r="G25" s="4">
        <v>0</v>
      </c>
      <c r="H25" s="4">
        <v>404</v>
      </c>
      <c r="I25" s="4">
        <v>77</v>
      </c>
      <c r="J25" s="4" t="s">
        <v>6</v>
      </c>
    </row>
    <row r="26" spans="3:41" x14ac:dyDescent="0.25">
      <c r="C26"/>
      <c r="D26" s="4">
        <v>0</v>
      </c>
      <c r="E26" s="4">
        <v>1</v>
      </c>
      <c r="F26" s="4">
        <v>0</v>
      </c>
      <c r="G26" s="4">
        <v>0</v>
      </c>
      <c r="H26" s="4">
        <v>436</v>
      </c>
      <c r="I26" s="4">
        <v>98</v>
      </c>
      <c r="J26" s="4" t="s">
        <v>7</v>
      </c>
    </row>
    <row r="27" spans="3:41" x14ac:dyDescent="0.25">
      <c r="C27"/>
      <c r="D27" s="4">
        <v>2019</v>
      </c>
      <c r="E27" s="4">
        <v>11007</v>
      </c>
      <c r="F27" s="4">
        <v>6854</v>
      </c>
      <c r="G27" s="4">
        <v>8246</v>
      </c>
      <c r="H27" s="4">
        <v>13871</v>
      </c>
      <c r="I27" s="4">
        <v>10073</v>
      </c>
      <c r="J27" s="4"/>
    </row>
    <row r="28" spans="3:41" x14ac:dyDescent="0.25">
      <c r="C28"/>
      <c r="D28" s="4"/>
      <c r="E28" s="4"/>
      <c r="F28" s="4"/>
      <c r="G28" s="4"/>
      <c r="H28" s="4"/>
      <c r="I28" s="4"/>
      <c r="J28" s="4"/>
    </row>
    <row r="29" spans="3:41" x14ac:dyDescent="0.25">
      <c r="C29"/>
      <c r="D29" s="4">
        <v>1011</v>
      </c>
      <c r="E29" s="4">
        <v>5191</v>
      </c>
      <c r="F29" s="4">
        <v>3261</v>
      </c>
      <c r="G29" s="4">
        <v>3871</v>
      </c>
      <c r="H29" s="4">
        <v>6561</v>
      </c>
      <c r="I29" s="4">
        <v>4508</v>
      </c>
      <c r="J29" s="4" t="s">
        <v>6</v>
      </c>
      <c r="K29" s="4">
        <f>SUM(E29:J29)</f>
        <v>23392</v>
      </c>
      <c r="M29" s="2"/>
      <c r="N29" s="2"/>
      <c r="O29" s="2"/>
      <c r="P29" s="2"/>
      <c r="R29" s="2"/>
      <c r="S29" s="2"/>
    </row>
    <row r="30" spans="3:41" x14ac:dyDescent="0.25">
      <c r="C30"/>
      <c r="D30" s="4">
        <v>1008</v>
      </c>
      <c r="E30" s="4">
        <v>5816</v>
      </c>
      <c r="F30" s="4">
        <v>3593</v>
      </c>
      <c r="G30" s="4">
        <v>4375</v>
      </c>
      <c r="H30" s="4">
        <v>7310</v>
      </c>
      <c r="I30" s="4">
        <v>5565</v>
      </c>
      <c r="J30" s="4" t="s">
        <v>7</v>
      </c>
      <c r="K30" s="4">
        <f>SUM(E30:J30)</f>
        <v>26659</v>
      </c>
      <c r="M30" s="2"/>
      <c r="N30" s="2"/>
      <c r="O30" s="2"/>
      <c r="P30" s="2"/>
      <c r="R30" s="2"/>
      <c r="S30" s="2"/>
    </row>
    <row r="31" spans="3:41" x14ac:dyDescent="0.25">
      <c r="C31"/>
      <c r="D31" s="4"/>
      <c r="E31" s="4"/>
      <c r="F31" s="4"/>
      <c r="G31" s="4"/>
      <c r="H31" s="4"/>
      <c r="I31" s="4"/>
      <c r="J31" s="4"/>
    </row>
    <row r="32" spans="3:41" x14ac:dyDescent="0.25">
      <c r="C32"/>
      <c r="D32" s="4"/>
      <c r="E32" s="4"/>
      <c r="F32" s="4"/>
      <c r="G32" s="4"/>
      <c r="H32" s="4"/>
      <c r="I32" s="4"/>
      <c r="J32" s="4"/>
    </row>
    <row r="33" spans="3:26" x14ac:dyDescent="0.25">
      <c r="C33" t="s">
        <v>14</v>
      </c>
      <c r="D33" s="4" t="s">
        <v>5</v>
      </c>
      <c r="E33" s="4" t="s">
        <v>2</v>
      </c>
      <c r="F33" s="4" t="s">
        <v>1</v>
      </c>
      <c r="G33" s="4" t="s">
        <v>0</v>
      </c>
      <c r="H33" s="4" t="s">
        <v>3</v>
      </c>
      <c r="I33" s="4" t="s">
        <v>4</v>
      </c>
      <c r="J33" s="4"/>
    </row>
    <row r="34" spans="3:26" x14ac:dyDescent="0.25">
      <c r="C34" t="s">
        <v>9</v>
      </c>
      <c r="D34" s="4">
        <v>51</v>
      </c>
      <c r="E34" s="4">
        <v>183</v>
      </c>
      <c r="F34" s="4">
        <v>210</v>
      </c>
      <c r="G34" s="4">
        <v>181</v>
      </c>
      <c r="H34" s="4">
        <v>36</v>
      </c>
      <c r="I34" s="4">
        <v>122</v>
      </c>
      <c r="J34" s="4" t="s">
        <v>6</v>
      </c>
    </row>
    <row r="35" spans="3:26" x14ac:dyDescent="0.25">
      <c r="C35"/>
      <c r="D35" s="4">
        <v>45</v>
      </c>
      <c r="E35" s="4">
        <v>254</v>
      </c>
      <c r="F35" s="4">
        <v>294</v>
      </c>
      <c r="G35" s="4">
        <v>305</v>
      </c>
      <c r="H35" s="4">
        <v>56</v>
      </c>
      <c r="I35" s="4">
        <v>138</v>
      </c>
      <c r="J35" s="4" t="s">
        <v>7</v>
      </c>
    </row>
    <row r="36" spans="3:26" x14ac:dyDescent="0.25">
      <c r="C36" t="s">
        <v>10</v>
      </c>
      <c r="D36" s="4">
        <v>0</v>
      </c>
      <c r="E36" s="4">
        <v>5</v>
      </c>
      <c r="F36" s="4">
        <v>0</v>
      </c>
      <c r="G36" s="4">
        <v>0</v>
      </c>
      <c r="H36" s="4">
        <v>2</v>
      </c>
      <c r="I36" s="4">
        <v>0</v>
      </c>
      <c r="J36" s="4" t="s">
        <v>6</v>
      </c>
    </row>
    <row r="37" spans="3:26" x14ac:dyDescent="0.25">
      <c r="C37"/>
      <c r="D37" s="4">
        <v>0</v>
      </c>
      <c r="E37" s="4">
        <v>10</v>
      </c>
      <c r="F37" s="4">
        <v>0</v>
      </c>
      <c r="G37" s="4">
        <v>0</v>
      </c>
      <c r="H37" s="4">
        <v>4</v>
      </c>
      <c r="I37" s="4">
        <v>0</v>
      </c>
      <c r="J37" s="4" t="s">
        <v>7</v>
      </c>
    </row>
    <row r="38" spans="3:26" x14ac:dyDescent="0.25">
      <c r="C38" t="s">
        <v>11</v>
      </c>
      <c r="D38" s="4">
        <v>54</v>
      </c>
      <c r="E38" s="4">
        <v>175</v>
      </c>
      <c r="F38" s="4">
        <v>226</v>
      </c>
      <c r="G38" s="4">
        <v>103</v>
      </c>
      <c r="H38" s="4">
        <v>256</v>
      </c>
      <c r="I38" s="4">
        <v>200</v>
      </c>
      <c r="J38" s="4" t="s">
        <v>6</v>
      </c>
    </row>
    <row r="39" spans="3:26" x14ac:dyDescent="0.25">
      <c r="C39"/>
      <c r="D39" s="4">
        <v>53</v>
      </c>
      <c r="E39" s="4">
        <v>224</v>
      </c>
      <c r="F39" s="4">
        <v>257</v>
      </c>
      <c r="G39" s="4">
        <v>173</v>
      </c>
      <c r="H39" s="4">
        <v>339</v>
      </c>
      <c r="I39" s="4">
        <v>284</v>
      </c>
      <c r="J39" s="4" t="s">
        <v>7</v>
      </c>
    </row>
    <row r="40" spans="3:26" x14ac:dyDescent="0.25">
      <c r="C40" t="s">
        <v>12</v>
      </c>
      <c r="D40" s="4">
        <v>0</v>
      </c>
      <c r="E40" s="4">
        <v>0</v>
      </c>
      <c r="F40" s="4">
        <v>0</v>
      </c>
      <c r="G40" s="4">
        <v>0</v>
      </c>
      <c r="H40" s="4">
        <v>38</v>
      </c>
      <c r="I40" s="4">
        <v>0</v>
      </c>
      <c r="J40" s="4" t="s">
        <v>6</v>
      </c>
    </row>
    <row r="41" spans="3:26" x14ac:dyDescent="0.25">
      <c r="C41"/>
      <c r="D41" s="4">
        <v>0</v>
      </c>
      <c r="E41" s="4">
        <v>0</v>
      </c>
      <c r="F41" s="4">
        <v>0</v>
      </c>
      <c r="G41" s="4">
        <v>0</v>
      </c>
      <c r="H41" s="4">
        <v>48</v>
      </c>
      <c r="I41" s="4">
        <v>0</v>
      </c>
      <c r="J41" s="4" t="s">
        <v>7</v>
      </c>
    </row>
    <row r="42" spans="3:26" x14ac:dyDescent="0.25">
      <c r="C42"/>
      <c r="D42" s="4">
        <v>203</v>
      </c>
      <c r="E42" s="4">
        <v>851</v>
      </c>
      <c r="F42" s="4">
        <v>987</v>
      </c>
      <c r="G42" s="4">
        <v>762</v>
      </c>
      <c r="H42" s="4">
        <v>779</v>
      </c>
      <c r="I42" s="4">
        <v>744</v>
      </c>
      <c r="J42" s="4"/>
      <c r="K42">
        <v>4326</v>
      </c>
    </row>
    <row r="43" spans="3:26" x14ac:dyDescent="0.25">
      <c r="C43"/>
      <c r="D43" s="4"/>
      <c r="E43" s="4"/>
      <c r="F43" s="4"/>
      <c r="G43" s="4"/>
      <c r="H43" s="4"/>
      <c r="I43" s="4"/>
      <c r="J43" s="4"/>
    </row>
    <row r="44" spans="3:26" x14ac:dyDescent="0.25">
      <c r="C44"/>
      <c r="D44" s="4">
        <f>SUM(D34,D36,D38,D40)</f>
        <v>105</v>
      </c>
      <c r="E44" s="4">
        <f>SUM(E34,E36,E38,E40)</f>
        <v>363</v>
      </c>
      <c r="F44" s="4">
        <f>SUM(F34,F36,F38,F40)</f>
        <v>436</v>
      </c>
      <c r="G44" s="4">
        <f>SUM(G34,G36,G38,G40)</f>
        <v>284</v>
      </c>
      <c r="H44" s="4">
        <f>SUM(H34,H36,H38,H40)</f>
        <v>332</v>
      </c>
      <c r="I44" s="4">
        <f>SUM(I34,I36,I38,I40)</f>
        <v>322</v>
      </c>
      <c r="J44" s="4" t="s">
        <v>6</v>
      </c>
      <c r="K44" s="4">
        <f>SUM(E44:J44)</f>
        <v>1737</v>
      </c>
      <c r="M44" s="2">
        <f>E44/E58</f>
        <v>6.3251437532671193E-2</v>
      </c>
      <c r="N44" s="2">
        <f>F44/F58</f>
        <v>0.15428167020523709</v>
      </c>
      <c r="O44" s="2">
        <f>G44/G58</f>
        <v>7.0858283433133731E-2</v>
      </c>
      <c r="P44" s="2">
        <f>H44/H58</f>
        <v>4.6753978312913676E-2</v>
      </c>
      <c r="Q44" s="2">
        <f>I44/I58</f>
        <v>6.726551075830374E-2</v>
      </c>
      <c r="R44" s="2" t="e">
        <f>J44/J58</f>
        <v>#VALUE!</v>
      </c>
      <c r="S44" s="2">
        <f>K44/K58</f>
        <v>7.1010997097420384E-2</v>
      </c>
      <c r="U44" s="3" t="e">
        <f>R44</f>
        <v>#VALUE!</v>
      </c>
      <c r="V44" s="3">
        <f>Q44</f>
        <v>6.726551075830374E-2</v>
      </c>
      <c r="W44" s="3">
        <f>P44</f>
        <v>4.6753978312913676E-2</v>
      </c>
      <c r="X44" s="3">
        <f>O44</f>
        <v>7.0858283433133731E-2</v>
      </c>
      <c r="Y44" s="3">
        <f>N44</f>
        <v>0.15428167020523709</v>
      </c>
      <c r="Z44" s="3">
        <f>M44</f>
        <v>6.3251437532671193E-2</v>
      </c>
    </row>
    <row r="45" spans="3:26" x14ac:dyDescent="0.25">
      <c r="C45"/>
      <c r="D45" s="4">
        <f>SUM(D35,D37,D39,D41)</f>
        <v>98</v>
      </c>
      <c r="E45" s="4">
        <f>SUM(E35,E37,E39,E41)</f>
        <v>488</v>
      </c>
      <c r="F45" s="4">
        <f>SUM(F35,F37,F39,F41)</f>
        <v>551</v>
      </c>
      <c r="G45" s="4">
        <f>SUM(G35,G37,G39,G41)</f>
        <v>478</v>
      </c>
      <c r="H45" s="4">
        <f>SUM(H35,H37,H39,H41)</f>
        <v>447</v>
      </c>
      <c r="I45" s="4">
        <f>SUM(I35,I37,I39,I41)</f>
        <v>422</v>
      </c>
      <c r="J45" s="4" t="s">
        <v>7</v>
      </c>
      <c r="K45" s="4">
        <f>SUM(E45:J45)</f>
        <v>2386</v>
      </c>
      <c r="M45" s="2">
        <f>E45/E59</f>
        <v>7.6095431155465465E-2</v>
      </c>
      <c r="N45" s="2">
        <f>F45/F59</f>
        <v>0.17814419657290656</v>
      </c>
      <c r="O45" s="2">
        <f>G45/G59</f>
        <v>0.10676792494974313</v>
      </c>
      <c r="P45" s="2">
        <f>H45/H59</f>
        <v>5.6740289413556744E-2</v>
      </c>
      <c r="Q45" s="2">
        <f>I45/I59</f>
        <v>7.3918374496409173E-2</v>
      </c>
      <c r="R45" s="2" t="e">
        <f>J45/J59</f>
        <v>#VALUE!</v>
      </c>
      <c r="S45" s="2">
        <f>K45/K59</f>
        <v>8.6543344214726148E-2</v>
      </c>
      <c r="U45" s="3" t="e">
        <f>R45</f>
        <v>#VALUE!</v>
      </c>
      <c r="V45" s="3">
        <f>Q45</f>
        <v>7.3918374496409173E-2</v>
      </c>
      <c r="W45" s="3">
        <f>P45</f>
        <v>5.6740289413556744E-2</v>
      </c>
      <c r="X45" s="3">
        <f>O45</f>
        <v>0.10676792494974313</v>
      </c>
      <c r="Y45" s="3">
        <f>N45</f>
        <v>0.17814419657290656</v>
      </c>
      <c r="Z45" s="3">
        <f>M45</f>
        <v>7.6095431155465465E-2</v>
      </c>
    </row>
    <row r="46" spans="3:26" x14ac:dyDescent="0.25">
      <c r="C46"/>
      <c r="D46" s="4"/>
      <c r="E46" s="4"/>
      <c r="F46" s="4"/>
      <c r="G46" s="4"/>
      <c r="H46" s="4"/>
      <c r="I46" s="4"/>
      <c r="J46" s="4"/>
    </row>
    <row r="47" spans="3:26" x14ac:dyDescent="0.25">
      <c r="C47" t="s">
        <v>15</v>
      </c>
      <c r="D47" s="4" t="s">
        <v>5</v>
      </c>
      <c r="E47" s="4" t="s">
        <v>2</v>
      </c>
      <c r="F47" s="4" t="s">
        <v>1</v>
      </c>
      <c r="G47" s="4" t="s">
        <v>0</v>
      </c>
      <c r="H47" s="4" t="s">
        <v>3</v>
      </c>
      <c r="I47" s="4" t="s">
        <v>4</v>
      </c>
      <c r="J47" s="4"/>
    </row>
    <row r="48" spans="3:26" x14ac:dyDescent="0.25">
      <c r="C48" t="s">
        <v>9</v>
      </c>
      <c r="D48" s="4">
        <v>377</v>
      </c>
      <c r="E48" s="4">
        <v>1950</v>
      </c>
      <c r="F48" s="4">
        <v>1257</v>
      </c>
      <c r="G48" s="4">
        <v>1308</v>
      </c>
      <c r="H48" s="4">
        <v>1718</v>
      </c>
      <c r="I48" s="4">
        <v>1559</v>
      </c>
      <c r="J48" s="4" t="s">
        <v>6</v>
      </c>
    </row>
    <row r="49" spans="3:11" x14ac:dyDescent="0.25">
      <c r="C49"/>
      <c r="D49" s="4">
        <v>344</v>
      </c>
      <c r="E49" s="4">
        <v>2265</v>
      </c>
      <c r="F49" s="4">
        <v>1397</v>
      </c>
      <c r="G49" s="4">
        <v>1448</v>
      </c>
      <c r="H49" s="4">
        <v>1802</v>
      </c>
      <c r="I49" s="4">
        <v>1722</v>
      </c>
      <c r="J49" s="4" t="s">
        <v>7</v>
      </c>
    </row>
    <row r="50" spans="3:11" x14ac:dyDescent="0.25">
      <c r="C50" t="s">
        <v>10</v>
      </c>
      <c r="D50" s="4">
        <v>0</v>
      </c>
      <c r="E50" s="4">
        <v>32</v>
      </c>
      <c r="F50" s="4">
        <v>0</v>
      </c>
      <c r="G50" s="4">
        <v>23</v>
      </c>
      <c r="H50" s="4">
        <v>88</v>
      </c>
      <c r="I50" s="4">
        <v>0</v>
      </c>
      <c r="J50" s="4" t="s">
        <v>6</v>
      </c>
    </row>
    <row r="51" spans="3:11" x14ac:dyDescent="0.25">
      <c r="C51"/>
      <c r="D51" s="4">
        <v>0</v>
      </c>
      <c r="E51" s="4">
        <v>54</v>
      </c>
      <c r="F51" s="4">
        <v>0</v>
      </c>
      <c r="G51" s="4">
        <v>33</v>
      </c>
      <c r="H51" s="4">
        <v>88</v>
      </c>
      <c r="I51" s="4">
        <v>0</v>
      </c>
      <c r="J51" s="4" t="s">
        <v>7</v>
      </c>
    </row>
    <row r="52" spans="3:11" x14ac:dyDescent="0.25">
      <c r="C52" t="s">
        <v>11</v>
      </c>
      <c r="D52" s="4">
        <v>689</v>
      </c>
      <c r="E52" s="4">
        <v>3757</v>
      </c>
      <c r="F52" s="4">
        <v>1569</v>
      </c>
      <c r="G52" s="4">
        <v>2677</v>
      </c>
      <c r="H52" s="4">
        <v>4669</v>
      </c>
      <c r="I52" s="4">
        <v>3205</v>
      </c>
      <c r="J52" s="4" t="s">
        <v>6</v>
      </c>
    </row>
    <row r="53" spans="3:11" x14ac:dyDescent="0.25">
      <c r="C53"/>
      <c r="D53" s="4">
        <v>660</v>
      </c>
      <c r="E53" s="4">
        <v>4094</v>
      </c>
      <c r="F53" s="4">
        <v>1696</v>
      </c>
      <c r="G53" s="4">
        <v>2996</v>
      </c>
      <c r="H53" s="4">
        <v>5310</v>
      </c>
      <c r="I53" s="4">
        <v>3960</v>
      </c>
      <c r="J53" s="4" t="s">
        <v>7</v>
      </c>
    </row>
    <row r="54" spans="3:11" x14ac:dyDescent="0.25">
      <c r="C54" t="s">
        <v>12</v>
      </c>
      <c r="D54" s="4">
        <v>0</v>
      </c>
      <c r="E54" s="4">
        <v>0</v>
      </c>
      <c r="F54" s="4">
        <v>0</v>
      </c>
      <c r="G54" s="4">
        <v>0</v>
      </c>
      <c r="H54" s="4">
        <v>626</v>
      </c>
      <c r="I54" s="4">
        <v>23</v>
      </c>
      <c r="J54" s="4" t="s">
        <v>6</v>
      </c>
    </row>
    <row r="55" spans="3:11" x14ac:dyDescent="0.25">
      <c r="C55"/>
      <c r="D55" s="4">
        <v>0</v>
      </c>
      <c r="E55" s="4">
        <v>0</v>
      </c>
      <c r="F55" s="4">
        <v>0</v>
      </c>
      <c r="G55" s="4">
        <v>0</v>
      </c>
      <c r="H55" s="4">
        <v>678</v>
      </c>
      <c r="I55" s="4">
        <v>27</v>
      </c>
      <c r="J55" s="4" t="s">
        <v>7</v>
      </c>
    </row>
    <row r="56" spans="3:11" x14ac:dyDescent="0.25">
      <c r="C56"/>
      <c r="D56" s="4">
        <v>2070</v>
      </c>
      <c r="E56" s="4">
        <v>12152</v>
      </c>
      <c r="F56" s="4">
        <v>5919</v>
      </c>
      <c r="G56" s="4">
        <v>8485</v>
      </c>
      <c r="H56" s="4">
        <v>14979</v>
      </c>
      <c r="I56" s="4">
        <v>10496</v>
      </c>
      <c r="J56" s="4"/>
      <c r="K56">
        <v>54101</v>
      </c>
    </row>
    <row r="57" spans="3:11" x14ac:dyDescent="0.25">
      <c r="C57"/>
      <c r="D57" s="4"/>
      <c r="E57" s="4"/>
      <c r="F57" s="4"/>
      <c r="G57" s="4"/>
      <c r="H57" s="4"/>
      <c r="I57" s="4"/>
      <c r="J57" s="4"/>
    </row>
    <row r="58" spans="3:11" x14ac:dyDescent="0.25">
      <c r="C58"/>
      <c r="D58" s="4">
        <f>SUM(D48,D50,D52,D54)</f>
        <v>1066</v>
      </c>
      <c r="E58" s="4">
        <f>SUM(E48,E50,E52,E54)</f>
        <v>5739</v>
      </c>
      <c r="F58" s="4">
        <f>SUM(F48,F50,F52,F54)</f>
        <v>2826</v>
      </c>
      <c r="G58" s="4">
        <f>SUM(G48,G50,G52,G54)</f>
        <v>4008</v>
      </c>
      <c r="H58" s="4">
        <f>SUM(H48,H50,H52,H54)</f>
        <v>7101</v>
      </c>
      <c r="I58" s="4">
        <f>SUM(I48,I50,I52,I54)</f>
        <v>4787</v>
      </c>
      <c r="J58" s="4" t="s">
        <v>6</v>
      </c>
      <c r="K58" s="4">
        <f>SUM(E58:J58)</f>
        <v>24461</v>
      </c>
    </row>
    <row r="59" spans="3:11" x14ac:dyDescent="0.25">
      <c r="C59"/>
      <c r="D59" s="4">
        <f>SUM(D49,D51,D53,D55)</f>
        <v>1004</v>
      </c>
      <c r="E59" s="4">
        <f>SUM(E49,E51,E53,E55)</f>
        <v>6413</v>
      </c>
      <c r="F59" s="4">
        <f>SUM(F49,F51,F53,F55)</f>
        <v>3093</v>
      </c>
      <c r="G59" s="4">
        <f>SUM(G49,G51,G53,G55)</f>
        <v>4477</v>
      </c>
      <c r="H59" s="4">
        <f>SUM(H49,H51,H53,H55)</f>
        <v>7878</v>
      </c>
      <c r="I59" s="4">
        <f>SUM(I49,I51,I53,I55)</f>
        <v>5709</v>
      </c>
      <c r="J59" s="4" t="s">
        <v>7</v>
      </c>
      <c r="K59" s="4">
        <f>SUM(E59:J59)</f>
        <v>27570</v>
      </c>
    </row>
    <row r="60" spans="3:11" x14ac:dyDescent="0.25">
      <c r="C60"/>
      <c r="D60" s="4"/>
      <c r="E60" s="4"/>
      <c r="F60" s="4"/>
      <c r="G60" s="4"/>
      <c r="H60" s="4"/>
      <c r="I60" s="4"/>
      <c r="J60" s="4"/>
    </row>
    <row r="61" spans="3:11" x14ac:dyDescent="0.25">
      <c r="C61"/>
      <c r="D61" s="4"/>
      <c r="E61" s="4"/>
      <c r="F61" s="4"/>
      <c r="G61" s="4"/>
      <c r="H61" s="4"/>
      <c r="I61" s="4"/>
      <c r="J61" s="4"/>
    </row>
    <row r="62" spans="3:11" x14ac:dyDescent="0.25">
      <c r="C62" t="s">
        <v>16</v>
      </c>
      <c r="D62" s="4" t="s">
        <v>5</v>
      </c>
      <c r="E62" s="4" t="s">
        <v>2</v>
      </c>
      <c r="F62" s="4" t="s">
        <v>1</v>
      </c>
      <c r="G62" s="4" t="s">
        <v>0</v>
      </c>
      <c r="H62" s="4" t="s">
        <v>3</v>
      </c>
      <c r="I62" s="4" t="s">
        <v>4</v>
      </c>
      <c r="J62" s="4"/>
    </row>
    <row r="63" spans="3:11" x14ac:dyDescent="0.25">
      <c r="C63" t="s">
        <v>9</v>
      </c>
      <c r="D63" s="4">
        <v>45</v>
      </c>
      <c r="E63" s="4">
        <v>414</v>
      </c>
      <c r="F63" s="4">
        <v>280</v>
      </c>
      <c r="G63" s="4">
        <v>277</v>
      </c>
      <c r="H63" s="4">
        <v>165</v>
      </c>
      <c r="I63" s="4">
        <v>331</v>
      </c>
      <c r="J63" s="4" t="s">
        <v>6</v>
      </c>
    </row>
    <row r="64" spans="3:11" x14ac:dyDescent="0.25">
      <c r="C64"/>
      <c r="D64" s="4">
        <v>41</v>
      </c>
      <c r="E64" s="4">
        <v>490</v>
      </c>
      <c r="F64" s="4">
        <v>389</v>
      </c>
      <c r="G64" s="4">
        <v>367</v>
      </c>
      <c r="H64" s="4">
        <v>212</v>
      </c>
      <c r="I64" s="4">
        <v>378</v>
      </c>
      <c r="J64" s="4" t="s">
        <v>7</v>
      </c>
    </row>
    <row r="65" spans="3:26" x14ac:dyDescent="0.25">
      <c r="C65" t="s">
        <v>10</v>
      </c>
      <c r="D65" s="4">
        <v>0</v>
      </c>
      <c r="E65" s="4">
        <v>11</v>
      </c>
      <c r="F65" s="4">
        <v>0</v>
      </c>
      <c r="G65" s="4">
        <v>0</v>
      </c>
      <c r="H65" s="4">
        <v>0</v>
      </c>
      <c r="I65" s="4">
        <v>0</v>
      </c>
      <c r="J65" s="4" t="s">
        <v>6</v>
      </c>
    </row>
    <row r="66" spans="3:26" x14ac:dyDescent="0.25">
      <c r="C66"/>
      <c r="D66" s="4">
        <v>0</v>
      </c>
      <c r="E66" s="4">
        <v>9</v>
      </c>
      <c r="F66" s="4">
        <v>0</v>
      </c>
      <c r="G66" s="4">
        <v>1</v>
      </c>
      <c r="H66" s="4">
        <v>0</v>
      </c>
      <c r="I66" s="4">
        <v>0</v>
      </c>
      <c r="J66" s="4" t="s">
        <v>7</v>
      </c>
    </row>
    <row r="67" spans="3:26" x14ac:dyDescent="0.25">
      <c r="C67" t="s">
        <v>11</v>
      </c>
      <c r="D67" s="4">
        <v>119</v>
      </c>
      <c r="E67" s="4">
        <v>370</v>
      </c>
      <c r="F67" s="4">
        <v>215</v>
      </c>
      <c r="G67" s="4">
        <v>134</v>
      </c>
      <c r="H67" s="4">
        <v>386</v>
      </c>
      <c r="I67" s="4">
        <v>362</v>
      </c>
      <c r="J67" s="4" t="s">
        <v>6</v>
      </c>
    </row>
    <row r="68" spans="3:26" x14ac:dyDescent="0.25">
      <c r="C68"/>
      <c r="D68" s="4">
        <v>154</v>
      </c>
      <c r="E68" s="4">
        <v>446</v>
      </c>
      <c r="F68" s="4">
        <v>331</v>
      </c>
      <c r="G68" s="4">
        <v>195</v>
      </c>
      <c r="H68" s="4">
        <v>550</v>
      </c>
      <c r="I68" s="4">
        <v>545</v>
      </c>
      <c r="J68" s="4" t="s">
        <v>7</v>
      </c>
    </row>
    <row r="69" spans="3:26" x14ac:dyDescent="0.25">
      <c r="C69" t="s">
        <v>12</v>
      </c>
      <c r="D69" s="4">
        <v>0</v>
      </c>
      <c r="E69" s="4">
        <v>1</v>
      </c>
      <c r="F69" s="4">
        <v>0</v>
      </c>
      <c r="G69" s="4">
        <v>0</v>
      </c>
      <c r="H69" s="4">
        <v>48</v>
      </c>
      <c r="I69" s="4">
        <v>2</v>
      </c>
      <c r="J69" s="4" t="s">
        <v>6</v>
      </c>
    </row>
    <row r="70" spans="3:26" x14ac:dyDescent="0.25">
      <c r="C70"/>
      <c r="D70" s="4">
        <v>0</v>
      </c>
      <c r="E70" s="4">
        <v>1</v>
      </c>
      <c r="F70" s="4">
        <v>0</v>
      </c>
      <c r="G70" s="4">
        <v>0</v>
      </c>
      <c r="H70" s="4">
        <v>56</v>
      </c>
      <c r="I70" s="4">
        <v>0</v>
      </c>
      <c r="J70" s="4" t="s">
        <v>7</v>
      </c>
    </row>
    <row r="71" spans="3:26" x14ac:dyDescent="0.25">
      <c r="C71"/>
      <c r="D71" s="4">
        <v>359</v>
      </c>
      <c r="E71" s="4">
        <v>1742</v>
      </c>
      <c r="F71" s="4">
        <v>1215</v>
      </c>
      <c r="G71" s="4">
        <v>974</v>
      </c>
      <c r="H71" s="4">
        <v>1417</v>
      </c>
      <c r="I71" s="4">
        <v>1618</v>
      </c>
      <c r="J71" s="4"/>
      <c r="M71" s="2">
        <f>E71/E85</f>
        <v>0.14192602248655695</v>
      </c>
      <c r="N71" s="2">
        <f>F71/F85</f>
        <v>0.19088766692851533</v>
      </c>
      <c r="O71" s="2">
        <f>G71/G85</f>
        <v>0.11386485854570962</v>
      </c>
      <c r="P71" s="2">
        <f>H71/H85</f>
        <v>8.6529066927210546E-2</v>
      </c>
      <c r="Q71" s="2">
        <f>I71/I85</f>
        <v>0.15189635749155089</v>
      </c>
      <c r="R71" s="2" t="e">
        <f>J71/J85</f>
        <v>#DIV/0!</v>
      </c>
      <c r="S71" s="2"/>
    </row>
    <row r="72" spans="3:26" x14ac:dyDescent="0.25">
      <c r="C72"/>
      <c r="D72" s="4"/>
      <c r="E72" s="4"/>
      <c r="F72" s="4"/>
      <c r="G72" s="4"/>
      <c r="H72" s="4"/>
      <c r="I72" s="4"/>
      <c r="J72" s="4"/>
    </row>
    <row r="73" spans="3:26" x14ac:dyDescent="0.25">
      <c r="C73"/>
      <c r="D73" s="4">
        <f>SUM(D63,D65,D67,D69)</f>
        <v>164</v>
      </c>
      <c r="E73" s="4">
        <f>SUM(E63,E65,E67,E69)</f>
        <v>796</v>
      </c>
      <c r="F73" s="4">
        <f>SUM(F63,F65,F67,F69)</f>
        <v>495</v>
      </c>
      <c r="G73" s="4">
        <f>SUM(G63,G65,G67,G69)</f>
        <v>411</v>
      </c>
      <c r="H73" s="4">
        <f>SUM(H63,H65,H67,H69)</f>
        <v>599</v>
      </c>
      <c r="I73" s="4">
        <f>SUM(I63,I65,I67,I69)</f>
        <v>695</v>
      </c>
      <c r="J73" s="4" t="s">
        <v>6</v>
      </c>
      <c r="K73" s="4">
        <f>SUM(E73:J73)</f>
        <v>2996</v>
      </c>
      <c r="M73" s="2">
        <f>E73/E87</f>
        <v>0.13528212100611828</v>
      </c>
      <c r="N73" s="2">
        <f>F73/F87</f>
        <v>0.1625615763546798</v>
      </c>
      <c r="O73" s="2">
        <f>G73/G87</f>
        <v>0.10128141941843273</v>
      </c>
      <c r="P73" s="2">
        <f>H73/H87</f>
        <v>7.6696542893725989E-2</v>
      </c>
      <c r="Q73" s="2">
        <f>I73/I87</f>
        <v>0.1407737492404294</v>
      </c>
      <c r="R73" s="2" t="e">
        <f>J73/J87</f>
        <v>#VALUE!</v>
      </c>
      <c r="S73" s="2">
        <f>K73/K87</f>
        <v>0.11642185435610476</v>
      </c>
      <c r="U73" s="3" t="e">
        <f>R73</f>
        <v>#VALUE!</v>
      </c>
      <c r="V73" s="3">
        <f>Q73</f>
        <v>0.1407737492404294</v>
      </c>
      <c r="W73" s="3">
        <f>P73</f>
        <v>7.6696542893725989E-2</v>
      </c>
      <c r="X73" s="3">
        <f>O73</f>
        <v>0.10128141941843273</v>
      </c>
      <c r="Y73" s="3">
        <f>N73</f>
        <v>0.1625615763546798</v>
      </c>
      <c r="Z73" s="3">
        <f>M73</f>
        <v>0.13528212100611828</v>
      </c>
    </row>
    <row r="74" spans="3:26" x14ac:dyDescent="0.25">
      <c r="C74"/>
      <c r="D74" s="4">
        <f>SUM(D64,D66,D68,D70)</f>
        <v>195</v>
      </c>
      <c r="E74" s="4">
        <f>SUM(E64,E66,E68,E70)</f>
        <v>946</v>
      </c>
      <c r="F74" s="4">
        <f>SUM(F64,F66,F68,F70)</f>
        <v>720</v>
      </c>
      <c r="G74" s="4">
        <f>SUM(G64,G66,G68,G70)</f>
        <v>563</v>
      </c>
      <c r="H74" s="4">
        <f>SUM(H64,H66,H68,H70)</f>
        <v>818</v>
      </c>
      <c r="I74" s="4">
        <f>SUM(I64,I66,I68,I70)</f>
        <v>923</v>
      </c>
      <c r="J74" s="4" t="s">
        <v>7</v>
      </c>
      <c r="K74" s="4">
        <f>SUM(E74:J74)</f>
        <v>3970</v>
      </c>
      <c r="M74" s="2">
        <f>E74/E88</f>
        <v>0.14804381846635367</v>
      </c>
      <c r="N74" s="2">
        <f>F74/F88</f>
        <v>0.21686746987951808</v>
      </c>
      <c r="O74" s="2">
        <f>G74/G88</f>
        <v>0.12522241992882563</v>
      </c>
      <c r="P74" s="2">
        <f>H74/H88</f>
        <v>9.5493812748073781E-2</v>
      </c>
      <c r="Q74" s="2">
        <f>I74/I88</f>
        <v>0.16150481189851268</v>
      </c>
      <c r="R74" s="2" t="e">
        <f>J74/J88</f>
        <v>#VALUE!</v>
      </c>
      <c r="S74" s="2">
        <f>K74/K88</f>
        <v>0.13936181416084531</v>
      </c>
      <c r="U74" s="3" t="e">
        <f>R74</f>
        <v>#VALUE!</v>
      </c>
      <c r="V74" s="3">
        <f>Q74</f>
        <v>0.16150481189851268</v>
      </c>
      <c r="W74" s="3">
        <f>P74</f>
        <v>9.5493812748073781E-2</v>
      </c>
      <c r="X74" s="3">
        <f>O74</f>
        <v>0.12522241992882563</v>
      </c>
      <c r="Y74" s="3">
        <f>N74</f>
        <v>0.21686746987951808</v>
      </c>
      <c r="Z74" s="3">
        <f>M74</f>
        <v>0.14804381846635367</v>
      </c>
    </row>
    <row r="75" spans="3:26" x14ac:dyDescent="0.25">
      <c r="C75"/>
      <c r="D75" s="4"/>
      <c r="E75" s="4"/>
      <c r="F75" s="4"/>
      <c r="G75" s="4"/>
      <c r="H75" s="4"/>
      <c r="I75" s="4"/>
      <c r="J75" s="4"/>
    </row>
    <row r="76" spans="3:26" x14ac:dyDescent="0.25">
      <c r="C76" t="s">
        <v>17</v>
      </c>
      <c r="D76" s="4" t="s">
        <v>5</v>
      </c>
      <c r="E76" s="4" t="s">
        <v>2</v>
      </c>
      <c r="F76" s="4" t="s">
        <v>1</v>
      </c>
      <c r="G76" s="4" t="s">
        <v>0</v>
      </c>
      <c r="H76" s="4" t="s">
        <v>3</v>
      </c>
      <c r="I76" s="4" t="s">
        <v>4</v>
      </c>
      <c r="J76" s="4"/>
    </row>
    <row r="77" spans="3:26" x14ac:dyDescent="0.25">
      <c r="C77" t="s">
        <v>9</v>
      </c>
      <c r="D77" s="4">
        <v>382</v>
      </c>
      <c r="E77" s="4">
        <v>1996</v>
      </c>
      <c r="F77" s="4">
        <v>1322</v>
      </c>
      <c r="G77" s="4">
        <v>1332</v>
      </c>
      <c r="H77" s="4">
        <v>1796</v>
      </c>
      <c r="I77" s="4">
        <v>1583</v>
      </c>
      <c r="J77" s="4" t="s">
        <v>6</v>
      </c>
    </row>
    <row r="78" spans="3:26" x14ac:dyDescent="0.25">
      <c r="C78"/>
      <c r="D78" s="4">
        <v>363</v>
      </c>
      <c r="E78" s="4">
        <v>2225</v>
      </c>
      <c r="F78" s="4">
        <v>1430</v>
      </c>
      <c r="G78" s="4">
        <v>1477</v>
      </c>
      <c r="H78" s="4">
        <v>1916</v>
      </c>
      <c r="I78" s="4">
        <v>1682</v>
      </c>
      <c r="J78" s="4" t="s">
        <v>7</v>
      </c>
    </row>
    <row r="79" spans="3:26" x14ac:dyDescent="0.25">
      <c r="C79" t="s">
        <v>10</v>
      </c>
      <c r="D79" s="4">
        <v>0</v>
      </c>
      <c r="E79" s="4">
        <v>49</v>
      </c>
      <c r="F79" s="4">
        <v>0</v>
      </c>
      <c r="G79" s="4">
        <v>18</v>
      </c>
      <c r="H79" s="4">
        <v>94</v>
      </c>
      <c r="I79" s="4">
        <v>0</v>
      </c>
      <c r="J79" s="4" t="s">
        <v>6</v>
      </c>
    </row>
    <row r="80" spans="3:26" x14ac:dyDescent="0.25">
      <c r="C80"/>
      <c r="D80" s="4">
        <v>0</v>
      </c>
      <c r="E80" s="4">
        <v>68</v>
      </c>
      <c r="F80" s="4">
        <v>0</v>
      </c>
      <c r="G80" s="4">
        <v>27</v>
      </c>
      <c r="H80" s="4">
        <v>97</v>
      </c>
      <c r="I80" s="4">
        <v>0</v>
      </c>
      <c r="J80" s="4" t="s">
        <v>7</v>
      </c>
    </row>
    <row r="81" spans="3:11" x14ac:dyDescent="0.25">
      <c r="C81" t="s">
        <v>11</v>
      </c>
      <c r="D81" s="4">
        <v>667</v>
      </c>
      <c r="E81" s="4">
        <v>3785</v>
      </c>
      <c r="F81" s="4">
        <v>1723</v>
      </c>
      <c r="G81" s="4">
        <v>2708</v>
      </c>
      <c r="H81" s="4">
        <v>4826</v>
      </c>
      <c r="I81" s="4">
        <v>3326</v>
      </c>
      <c r="J81" s="4" t="s">
        <v>6</v>
      </c>
    </row>
    <row r="82" spans="3:11" x14ac:dyDescent="0.25">
      <c r="C82"/>
      <c r="D82" s="4">
        <v>635</v>
      </c>
      <c r="E82" s="4">
        <v>4053</v>
      </c>
      <c r="F82" s="4">
        <v>1890</v>
      </c>
      <c r="G82" s="4">
        <v>2992</v>
      </c>
      <c r="H82" s="4">
        <v>5336</v>
      </c>
      <c r="I82" s="4">
        <v>4000</v>
      </c>
      <c r="J82" s="4" t="s">
        <v>7</v>
      </c>
    </row>
    <row r="83" spans="3:11" x14ac:dyDescent="0.25">
      <c r="C83" t="s">
        <v>12</v>
      </c>
      <c r="D83" s="4">
        <v>0</v>
      </c>
      <c r="E83" s="4">
        <v>54</v>
      </c>
      <c r="F83" s="4">
        <v>0</v>
      </c>
      <c r="G83" s="4">
        <v>0</v>
      </c>
      <c r="H83" s="4">
        <v>1094</v>
      </c>
      <c r="I83" s="4">
        <v>28</v>
      </c>
      <c r="J83" s="4" t="s">
        <v>6</v>
      </c>
    </row>
    <row r="84" spans="3:11" x14ac:dyDescent="0.25">
      <c r="C84"/>
      <c r="D84" s="4">
        <v>0</v>
      </c>
      <c r="E84" s="4">
        <v>44</v>
      </c>
      <c r="F84" s="4">
        <v>0</v>
      </c>
      <c r="G84" s="4">
        <v>0</v>
      </c>
      <c r="H84" s="4">
        <v>1217</v>
      </c>
      <c r="I84" s="4">
        <v>33</v>
      </c>
      <c r="J84" s="4" t="s">
        <v>7</v>
      </c>
    </row>
    <row r="85" spans="3:11" x14ac:dyDescent="0.25">
      <c r="C85"/>
      <c r="D85" s="4">
        <v>2047</v>
      </c>
      <c r="E85" s="4">
        <v>12274</v>
      </c>
      <c r="F85" s="4">
        <v>6365</v>
      </c>
      <c r="G85" s="4">
        <v>8554</v>
      </c>
      <c r="H85" s="4">
        <v>16376</v>
      </c>
      <c r="I85" s="4">
        <v>10652</v>
      </c>
      <c r="J85" s="4"/>
    </row>
    <row r="86" spans="3:11" x14ac:dyDescent="0.25">
      <c r="C86"/>
      <c r="D86" s="4"/>
      <c r="E86" s="4"/>
      <c r="F86" s="4"/>
      <c r="G86" s="4"/>
      <c r="H86" s="4"/>
      <c r="I86" s="4"/>
      <c r="J86" s="4"/>
    </row>
    <row r="87" spans="3:11" x14ac:dyDescent="0.25">
      <c r="C87"/>
      <c r="D87" s="4">
        <v>1049</v>
      </c>
      <c r="E87" s="4">
        <v>5884</v>
      </c>
      <c r="F87" s="4">
        <v>3045</v>
      </c>
      <c r="G87" s="4">
        <v>4058</v>
      </c>
      <c r="H87" s="4">
        <v>7810</v>
      </c>
      <c r="I87" s="4">
        <v>4937</v>
      </c>
      <c r="J87" s="4" t="s">
        <v>6</v>
      </c>
      <c r="K87" s="4">
        <f>SUM(E87:J87)</f>
        <v>25734</v>
      </c>
    </row>
    <row r="88" spans="3:11" x14ac:dyDescent="0.25">
      <c r="C88"/>
      <c r="D88" s="4">
        <v>998</v>
      </c>
      <c r="E88" s="4">
        <v>6390</v>
      </c>
      <c r="F88" s="4">
        <v>3320</v>
      </c>
      <c r="G88" s="4">
        <v>4496</v>
      </c>
      <c r="H88" s="4">
        <v>8566</v>
      </c>
      <c r="I88" s="4">
        <v>5715</v>
      </c>
      <c r="J88" s="4" t="s">
        <v>7</v>
      </c>
      <c r="K88" s="4">
        <f>SUM(E88:J88)</f>
        <v>28487</v>
      </c>
    </row>
    <row r="89" spans="3:11" x14ac:dyDescent="0.25">
      <c r="C89"/>
      <c r="D89"/>
      <c r="E89"/>
      <c r="F89"/>
      <c r="G89"/>
      <c r="H89"/>
      <c r="I89"/>
    </row>
    <row r="90" spans="3:11" x14ac:dyDescent="0.25">
      <c r="C90"/>
      <c r="D90"/>
      <c r="E90"/>
      <c r="F90"/>
      <c r="G90"/>
      <c r="H90"/>
      <c r="I90"/>
    </row>
    <row r="91" spans="3:11" x14ac:dyDescent="0.25">
      <c r="C91"/>
      <c r="D91"/>
      <c r="E91"/>
      <c r="F91"/>
      <c r="G91"/>
      <c r="H91"/>
      <c r="I91"/>
    </row>
    <row r="92" spans="3:11" x14ac:dyDescent="0.25">
      <c r="C92"/>
      <c r="D92"/>
      <c r="E92"/>
      <c r="F92"/>
      <c r="G92"/>
      <c r="H92"/>
      <c r="I92"/>
    </row>
    <row r="93" spans="3:11" x14ac:dyDescent="0.25">
      <c r="C93"/>
      <c r="D93"/>
      <c r="E93"/>
      <c r="F93"/>
      <c r="G93"/>
      <c r="H93"/>
      <c r="I93"/>
    </row>
    <row r="94" spans="3:11" x14ac:dyDescent="0.25">
      <c r="C94"/>
      <c r="D94"/>
      <c r="E94"/>
      <c r="F94"/>
      <c r="G94"/>
      <c r="H94"/>
      <c r="I94"/>
    </row>
    <row r="95" spans="3:11" x14ac:dyDescent="0.25">
      <c r="C95"/>
      <c r="D95"/>
      <c r="E95"/>
      <c r="F95"/>
      <c r="G95"/>
      <c r="H95"/>
      <c r="I95"/>
    </row>
  </sheetData>
  <mergeCells count="4">
    <mergeCell ref="C5:C6"/>
    <mergeCell ref="C7:C8"/>
    <mergeCell ref="C9:C10"/>
    <mergeCell ref="C11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5" zoomScaleNormal="85" workbookViewId="0">
      <selection activeCell="B28" sqref="B28"/>
    </sheetView>
  </sheetViews>
  <sheetFormatPr defaultColWidth="9.140625" defaultRowHeight="15" x14ac:dyDescent="0.25"/>
  <cols>
    <col min="2" max="2" width="15.5703125" bestFit="1" customWidth="1"/>
    <col min="3" max="6" width="10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figures</vt:lpstr>
      <vt:lpstr>repetition rates - 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Malietasi Bulu</cp:lastModifiedBy>
  <dcterms:created xsi:type="dcterms:W3CDTF">2015-06-05T18:17:20Z</dcterms:created>
  <dcterms:modified xsi:type="dcterms:W3CDTF">2022-05-04T04:26:13Z</dcterms:modified>
</cp:coreProperties>
</file>